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xl/comments3.xml" ContentType="application/vnd.openxmlformats-officedocument.spreadsheetml.comments+xml"/>
  <Override PartName="/xl/threadedComments/threadedComment3.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C:\Users\levit\OneDrive - Arizona State University (1)\Research\Manuscripts\lth_plastic_landuse_paper\submissions\NatSus\"/>
    </mc:Choice>
  </mc:AlternateContent>
  <xr:revisionPtr revIDLastSave="0" documentId="13_ncr:1_{4F3AFE6E-0574-4C83-8E41-CE6C1F9041B3}" xr6:coauthVersionLast="47" xr6:coauthVersionMax="47" xr10:uidLastSave="{00000000-0000-0000-0000-000000000000}"/>
  <bookViews>
    <workbookView xWindow="-28920" yWindow="-120" windowWidth="29040" windowHeight="15840" tabRatio="841" xr2:uid="{00000000-000D-0000-FFFF-FFFF00000000}"/>
  </bookViews>
  <sheets>
    <sheet name="Info" sheetId="38" r:id="rId1"/>
    <sheet name="IMAGE Regions" sheetId="39" r:id="rId2"/>
    <sheet name="sckey" sheetId="4" r:id="rId3"/>
    <sheet name="BRA" sheetId="9" r:id="rId4"/>
    <sheet name="CAM" sheetId="8" r:id="rId5"/>
    <sheet name="CAN" sheetId="18" r:id="rId6"/>
    <sheet name="CAS" sheetId="23" r:id="rId7"/>
    <sheet name="CEU" sheetId="20" r:id="rId8"/>
    <sheet name="CHINA" sheetId="2" r:id="rId9"/>
    <sheet name="EAF" sheetId="3" r:id="rId10"/>
    <sheet name="INDIA" sheetId="6" r:id="rId11"/>
    <sheet name="INDO" sheetId="5" r:id="rId12"/>
    <sheet name="JAPAN" sheetId="27" r:id="rId13"/>
    <sheet name="KOREA" sheetId="26" r:id="rId14"/>
    <sheet name="MEX" sheetId="7" r:id="rId15"/>
    <sheet name="MIDE" sheetId="25" r:id="rId16"/>
    <sheet name="NAF" sheetId="11" r:id="rId17"/>
    <sheet name="OCE" sheetId="28" r:id="rId18"/>
    <sheet name="RSAF" sheetId="15" r:id="rId19"/>
    <sheet name="RSAM" sheetId="10" r:id="rId20"/>
    <sheet name="RSAS" sheetId="14" r:id="rId21"/>
    <sheet name="RUS" sheetId="24" r:id="rId22"/>
    <sheet name="SAF" sheetId="13" r:id="rId23"/>
    <sheet name="SEA" sheetId="1" r:id="rId24"/>
    <sheet name="TUR" sheetId="21" r:id="rId25"/>
    <sheet name="UKR" sheetId="22" r:id="rId26"/>
    <sheet name="USA" sheetId="17" r:id="rId27"/>
    <sheet name="WAF" sheetId="12" r:id="rId28"/>
    <sheet name="WEU" sheetId="19" r:id="rId29"/>
    <sheet name="CAS_RUS" sheetId="29" r:id="rId30"/>
    <sheet name="CAS_RUS_CHINA" sheetId="30" r:id="rId31"/>
    <sheet name="CEU_TUR" sheetId="31" r:id="rId32"/>
    <sheet name="CEU_TUR_WEU" sheetId="32" r:id="rId33"/>
    <sheet name="MEX_USA" sheetId="33" r:id="rId34"/>
    <sheet name="MIDE_CAS" sheetId="34" r:id="rId35"/>
    <sheet name="RUS_WEU" sheetId="35" r:id="rId36"/>
    <sheet name="WEU_CEU" sheetId="36" r:id="rId37"/>
    <sheet name="WEU_CEU_UKR" sheetId="37" r:id="rId38"/>
    <sheet name="combo_AFRICA" sheetId="16" r:id="rId39"/>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L19" i="11" l="1"/>
  <c r="L20" i="11"/>
  <c r="L21" i="11"/>
  <c r="L22" i="11"/>
  <c r="L23" i="11"/>
  <c r="L24" i="11"/>
  <c r="L18" i="11"/>
  <c r="O24" i="11"/>
  <c r="O23" i="11"/>
  <c r="O22" i="11"/>
  <c r="O21" i="11"/>
  <c r="O20" i="11"/>
  <c r="O19" i="11"/>
  <c r="O18" i="11"/>
  <c r="N17" i="11"/>
  <c r="O16" i="11"/>
  <c r="N15" i="11"/>
  <c r="M73" i="21"/>
  <c r="O115" i="15"/>
  <c r="O116" i="15"/>
  <c r="O117" i="15"/>
  <c r="O118" i="15"/>
  <c r="O119" i="15"/>
  <c r="O120" i="15"/>
  <c r="O121" i="15"/>
  <c r="L115" i="15"/>
  <c r="L116" i="15"/>
  <c r="L117" i="15"/>
  <c r="L118" i="15"/>
  <c r="L119" i="15"/>
  <c r="L120" i="15"/>
  <c r="L121" i="15"/>
  <c r="N113" i="15"/>
  <c r="O96" i="15"/>
  <c r="O97" i="15"/>
  <c r="O98" i="15"/>
  <c r="O99" i="15"/>
  <c r="O100" i="15"/>
  <c r="O101" i="15"/>
  <c r="O102" i="15"/>
  <c r="O103" i="15"/>
  <c r="O104" i="15"/>
  <c r="O105" i="15"/>
  <c r="O106" i="15"/>
  <c r="O107" i="15"/>
  <c r="O108" i="15"/>
  <c r="O109" i="15"/>
  <c r="L96" i="15"/>
  <c r="L97" i="15"/>
  <c r="L98" i="15"/>
  <c r="L99" i="15"/>
  <c r="L100" i="15"/>
  <c r="L101" i="15"/>
  <c r="L102" i="15"/>
  <c r="L103" i="15"/>
  <c r="L104" i="15"/>
  <c r="L105" i="15"/>
  <c r="L106" i="15"/>
  <c r="L107" i="15"/>
  <c r="L108" i="15"/>
  <c r="L109" i="15"/>
  <c r="N94" i="15"/>
  <c r="O68" i="15"/>
  <c r="O69" i="15"/>
  <c r="O70" i="15"/>
  <c r="O71" i="15"/>
  <c r="O72" i="15"/>
  <c r="O73" i="15"/>
  <c r="O74" i="15"/>
  <c r="O75" i="15"/>
  <c r="O76" i="15"/>
  <c r="L68" i="15"/>
  <c r="L69" i="15"/>
  <c r="L70" i="15"/>
  <c r="L71" i="15"/>
  <c r="L72" i="15"/>
  <c r="L73" i="15"/>
  <c r="L74" i="15"/>
  <c r="L75" i="15"/>
  <c r="L76" i="15"/>
  <c r="N66" i="15"/>
  <c r="O45" i="15"/>
  <c r="O46" i="15"/>
  <c r="O47" i="15"/>
  <c r="O48" i="15"/>
  <c r="O49" i="15"/>
  <c r="O50" i="15"/>
  <c r="O51" i="15"/>
  <c r="O52" i="15"/>
  <c r="O53" i="15"/>
  <c r="O54" i="15"/>
  <c r="O55" i="15"/>
  <c r="O56" i="15"/>
  <c r="O57" i="15"/>
  <c r="O58" i="15"/>
  <c r="O59" i="15"/>
  <c r="O60" i="15"/>
  <c r="O61" i="15"/>
  <c r="O62" i="15"/>
  <c r="N43" i="15"/>
  <c r="L45" i="15"/>
  <c r="L46" i="15"/>
  <c r="L47" i="15"/>
  <c r="L48" i="15"/>
  <c r="L49" i="15"/>
  <c r="L50" i="15"/>
  <c r="L51" i="15"/>
  <c r="L52" i="15"/>
  <c r="L53" i="15"/>
  <c r="L54" i="15"/>
  <c r="L55" i="15"/>
  <c r="L56" i="15"/>
  <c r="L57" i="15"/>
  <c r="L58" i="15"/>
  <c r="L59" i="15"/>
  <c r="L60" i="15"/>
  <c r="L61" i="15"/>
  <c r="L62" i="15"/>
  <c r="N22" i="15"/>
  <c r="O6" i="15"/>
  <c r="O7" i="15"/>
  <c r="O8" i="15"/>
  <c r="O9" i="15"/>
  <c r="O10" i="15"/>
  <c r="O11" i="15"/>
  <c r="O12" i="15"/>
  <c r="O13" i="15"/>
  <c r="O14" i="15"/>
  <c r="O15" i="15"/>
  <c r="O16" i="15"/>
  <c r="O17" i="15"/>
  <c r="O18" i="15"/>
  <c r="N4" i="15"/>
  <c r="L6" i="15"/>
  <c r="L7" i="15"/>
  <c r="L8" i="15"/>
  <c r="L9" i="15"/>
  <c r="L10" i="15"/>
  <c r="L11" i="15"/>
  <c r="L12" i="15"/>
  <c r="L13" i="15"/>
  <c r="L14" i="15"/>
  <c r="L15" i="15"/>
  <c r="L16" i="15"/>
  <c r="L17" i="15"/>
  <c r="L18" i="15"/>
  <c r="L5" i="15"/>
  <c r="O5" i="15" s="1"/>
  <c r="O3" i="15"/>
  <c r="N2" i="15"/>
  <c r="L44" i="15"/>
  <c r="O44" i="15" s="1"/>
  <c r="O42" i="15"/>
  <c r="N41" i="15"/>
  <c r="O67" i="15"/>
  <c r="L67" i="15"/>
  <c r="O65" i="15"/>
  <c r="N64" i="15"/>
  <c r="L95" i="15"/>
  <c r="O95" i="15" s="1"/>
  <c r="O93" i="15"/>
  <c r="N92" i="15"/>
  <c r="L114" i="15"/>
  <c r="O114" i="15" s="1"/>
  <c r="O112" i="15"/>
  <c r="N111" i="15"/>
  <c r="L127" i="15"/>
  <c r="L128" i="15"/>
  <c r="L129" i="15"/>
  <c r="L130" i="15"/>
  <c r="L131" i="15"/>
  <c r="L132" i="15"/>
  <c r="O132" i="15" s="1"/>
  <c r="L133" i="15"/>
  <c r="O133" i="15" s="1"/>
  <c r="L126" i="15"/>
  <c r="O126" i="15" s="1"/>
  <c r="O131" i="15"/>
  <c r="O130" i="15"/>
  <c r="O129" i="15"/>
  <c r="O128" i="15"/>
  <c r="O127" i="15"/>
  <c r="N125" i="15"/>
  <c r="O124" i="15"/>
  <c r="N123" i="15"/>
  <c r="L82" i="15"/>
  <c r="L83" i="15"/>
  <c r="L84" i="15"/>
  <c r="O84" i="15" s="1"/>
  <c r="L85" i="15"/>
  <c r="O85" i="15" s="1"/>
  <c r="L86" i="15"/>
  <c r="L87" i="15"/>
  <c r="L88" i="15"/>
  <c r="O88" i="15" s="1"/>
  <c r="L89" i="15"/>
  <c r="O89" i="15" s="1"/>
  <c r="L90" i="15"/>
  <c r="O90" i="15" s="1"/>
  <c r="L81" i="15"/>
  <c r="O81" i="15" s="1"/>
  <c r="O87" i="15"/>
  <c r="O86" i="15"/>
  <c r="O83" i="15"/>
  <c r="O82" i="15"/>
  <c r="N80" i="15"/>
  <c r="O79" i="15"/>
  <c r="N78" i="15"/>
  <c r="L24" i="15"/>
  <c r="O24" i="15" s="1"/>
  <c r="L25" i="15"/>
  <c r="L26" i="15"/>
  <c r="O26" i="15" s="1"/>
  <c r="L27" i="15"/>
  <c r="O27" i="15" s="1"/>
  <c r="L28" i="15"/>
  <c r="O28" i="15" s="1"/>
  <c r="L29" i="15"/>
  <c r="O29" i="15" s="1"/>
  <c r="L34" i="15"/>
  <c r="O34" i="15" s="1"/>
  <c r="L35" i="15"/>
  <c r="O35" i="15" s="1"/>
  <c r="L36" i="15"/>
  <c r="O36" i="15" s="1"/>
  <c r="L37" i="15"/>
  <c r="L38" i="15"/>
  <c r="O38" i="15" s="1"/>
  <c r="L39" i="15"/>
  <c r="O39" i="15" s="1"/>
  <c r="L23" i="15"/>
  <c r="O23" i="15" s="1"/>
  <c r="O37" i="15"/>
  <c r="N33" i="15"/>
  <c r="O32" i="15"/>
  <c r="N31" i="15"/>
  <c r="O25" i="15"/>
  <c r="O21" i="15"/>
  <c r="N20" i="15"/>
  <c r="O314" i="14"/>
  <c r="O315" i="14"/>
  <c r="O316" i="14"/>
  <c r="O317" i="14"/>
  <c r="L314" i="14"/>
  <c r="L315" i="14"/>
  <c r="L316" i="14"/>
  <c r="L317" i="14"/>
  <c r="N312" i="14"/>
  <c r="O308" i="14"/>
  <c r="O299" i="14"/>
  <c r="O300" i="14"/>
  <c r="O301" i="14"/>
  <c r="O302" i="14"/>
  <c r="O303" i="14"/>
  <c r="O304" i="14"/>
  <c r="O305" i="14"/>
  <c r="O306" i="14"/>
  <c r="O307" i="14"/>
  <c r="L299" i="14"/>
  <c r="L300" i="14"/>
  <c r="L301" i="14"/>
  <c r="L302" i="14"/>
  <c r="L303" i="14"/>
  <c r="L304" i="14"/>
  <c r="L305" i="14"/>
  <c r="L306" i="14"/>
  <c r="L307" i="14"/>
  <c r="L308" i="14"/>
  <c r="N297" i="14"/>
  <c r="O284" i="14"/>
  <c r="O285" i="14"/>
  <c r="O286" i="14"/>
  <c r="O287" i="14"/>
  <c r="O288" i="14"/>
  <c r="O289" i="14"/>
  <c r="O290" i="14"/>
  <c r="O291" i="14"/>
  <c r="O292" i="14"/>
  <c r="O293" i="14"/>
  <c r="L284" i="14"/>
  <c r="L285" i="14"/>
  <c r="L286" i="14"/>
  <c r="L287" i="14"/>
  <c r="L288" i="14"/>
  <c r="L289" i="14"/>
  <c r="L290" i="14"/>
  <c r="L291" i="14"/>
  <c r="L292" i="14"/>
  <c r="L293" i="14"/>
  <c r="N282" i="14"/>
  <c r="O263" i="14"/>
  <c r="O264" i="14"/>
  <c r="O265" i="14"/>
  <c r="O266" i="14"/>
  <c r="O267" i="14"/>
  <c r="O268" i="14"/>
  <c r="O269" i="14"/>
  <c r="O270" i="14"/>
  <c r="O271" i="14"/>
  <c r="O272" i="14"/>
  <c r="O273" i="14"/>
  <c r="O274" i="14"/>
  <c r="O275" i="14"/>
  <c r="O276" i="14"/>
  <c r="O277" i="14"/>
  <c r="O278" i="14"/>
  <c r="L263" i="14"/>
  <c r="L264" i="14"/>
  <c r="L265" i="14"/>
  <c r="L266" i="14"/>
  <c r="L267" i="14"/>
  <c r="L268" i="14"/>
  <c r="L269" i="14"/>
  <c r="L270" i="14"/>
  <c r="L271" i="14"/>
  <c r="L272" i="14"/>
  <c r="L273" i="14"/>
  <c r="L274" i="14"/>
  <c r="L275" i="14"/>
  <c r="L276" i="14"/>
  <c r="L277" i="14"/>
  <c r="L278" i="14"/>
  <c r="N261" i="14"/>
  <c r="O256" i="14"/>
  <c r="O257" i="14"/>
  <c r="L256" i="14"/>
  <c r="L257" i="14"/>
  <c r="N254" i="14"/>
  <c r="O247" i="14"/>
  <c r="O248" i="14"/>
  <c r="O249" i="14"/>
  <c r="O250" i="14"/>
  <c r="L247" i="14"/>
  <c r="L248" i="14"/>
  <c r="L249" i="14"/>
  <c r="L250" i="14"/>
  <c r="N245" i="14"/>
  <c r="O235" i="14"/>
  <c r="O236" i="14"/>
  <c r="O237" i="14"/>
  <c r="O238" i="14"/>
  <c r="O239" i="14"/>
  <c r="O240" i="14"/>
  <c r="O241" i="14"/>
  <c r="L235" i="14"/>
  <c r="L236" i="14"/>
  <c r="L237" i="14"/>
  <c r="L238" i="14"/>
  <c r="L239" i="14"/>
  <c r="L240" i="14"/>
  <c r="L241" i="14"/>
  <c r="N233" i="14"/>
  <c r="O224" i="14"/>
  <c r="O225" i="14"/>
  <c r="O226" i="14"/>
  <c r="O227" i="14"/>
  <c r="O228" i="14"/>
  <c r="O229" i="14"/>
  <c r="L224" i="14"/>
  <c r="L225" i="14"/>
  <c r="L226" i="14"/>
  <c r="L227" i="14"/>
  <c r="L228" i="14"/>
  <c r="L229" i="14"/>
  <c r="N222" i="14"/>
  <c r="O212" i="14"/>
  <c r="O213" i="14"/>
  <c r="O214" i="14"/>
  <c r="O215" i="14"/>
  <c r="O216" i="14"/>
  <c r="O217" i="14"/>
  <c r="O218" i="14"/>
  <c r="L212" i="14"/>
  <c r="L213" i="14"/>
  <c r="L214" i="14"/>
  <c r="L215" i="14"/>
  <c r="L216" i="14"/>
  <c r="L217" i="14"/>
  <c r="L218" i="14"/>
  <c r="N210" i="14"/>
  <c r="O206" i="14"/>
  <c r="O195" i="14"/>
  <c r="O196" i="14"/>
  <c r="O197" i="14"/>
  <c r="O198" i="14"/>
  <c r="O199" i="14"/>
  <c r="O200" i="14"/>
  <c r="O201" i="14"/>
  <c r="O202" i="14"/>
  <c r="O203" i="14"/>
  <c r="O204" i="14"/>
  <c r="O205" i="14"/>
  <c r="L195" i="14"/>
  <c r="L196" i="14"/>
  <c r="L197" i="14"/>
  <c r="L198" i="14"/>
  <c r="L199" i="14"/>
  <c r="L200" i="14"/>
  <c r="L201" i="14"/>
  <c r="L202" i="14"/>
  <c r="L203" i="14"/>
  <c r="L204" i="14"/>
  <c r="L205" i="14"/>
  <c r="L206" i="14"/>
  <c r="N193" i="14"/>
  <c r="O181" i="14"/>
  <c r="O182" i="14"/>
  <c r="O183" i="14"/>
  <c r="O184" i="14"/>
  <c r="O185" i="14"/>
  <c r="O186" i="14"/>
  <c r="O187" i="14"/>
  <c r="O188" i="14"/>
  <c r="O189" i="14"/>
  <c r="L181" i="14"/>
  <c r="L182" i="14"/>
  <c r="L183" i="14"/>
  <c r="L184" i="14"/>
  <c r="L185" i="14"/>
  <c r="L186" i="14"/>
  <c r="L187" i="14"/>
  <c r="L188" i="14"/>
  <c r="L189" i="14"/>
  <c r="N179" i="14"/>
  <c r="O165" i="14"/>
  <c r="O166" i="14"/>
  <c r="O167" i="14"/>
  <c r="O168" i="14"/>
  <c r="O169" i="14"/>
  <c r="O170" i="14"/>
  <c r="O171" i="14"/>
  <c r="O172" i="14"/>
  <c r="O173" i="14"/>
  <c r="O174" i="14"/>
  <c r="O175" i="14"/>
  <c r="L165" i="14"/>
  <c r="L166" i="14"/>
  <c r="L167" i="14"/>
  <c r="L168" i="14"/>
  <c r="L169" i="14"/>
  <c r="L170" i="14"/>
  <c r="L171" i="14"/>
  <c r="L172" i="14"/>
  <c r="L173" i="14"/>
  <c r="L174" i="14"/>
  <c r="L175" i="14"/>
  <c r="N163" i="14"/>
  <c r="O152" i="14"/>
  <c r="O153" i="14"/>
  <c r="O154" i="14"/>
  <c r="O155" i="14"/>
  <c r="O156" i="14"/>
  <c r="O157" i="14"/>
  <c r="O158" i="14"/>
  <c r="O159" i="14"/>
  <c r="L152" i="14"/>
  <c r="L153" i="14"/>
  <c r="L154" i="14"/>
  <c r="L155" i="14"/>
  <c r="L156" i="14"/>
  <c r="L157" i="14"/>
  <c r="L158" i="14"/>
  <c r="L159" i="14"/>
  <c r="N150" i="14"/>
  <c r="O140" i="14"/>
  <c r="O141" i="14"/>
  <c r="O142" i="14"/>
  <c r="O143" i="14"/>
  <c r="O144" i="14"/>
  <c r="O145" i="14"/>
  <c r="O146" i="14"/>
  <c r="L140" i="14"/>
  <c r="L141" i="14"/>
  <c r="L142" i="14"/>
  <c r="L143" i="14"/>
  <c r="L144" i="14"/>
  <c r="L145" i="14"/>
  <c r="L146" i="14"/>
  <c r="N138" i="14"/>
  <c r="O123" i="14"/>
  <c r="O124" i="14"/>
  <c r="O125" i="14"/>
  <c r="O126" i="14"/>
  <c r="O127" i="14"/>
  <c r="O128" i="14"/>
  <c r="O129" i="14"/>
  <c r="O130" i="14"/>
  <c r="O131" i="14"/>
  <c r="O132" i="14"/>
  <c r="O133" i="14"/>
  <c r="O134" i="14"/>
  <c r="L123" i="14"/>
  <c r="L124" i="14"/>
  <c r="L125" i="14"/>
  <c r="L126" i="14"/>
  <c r="L127" i="14"/>
  <c r="L128" i="14"/>
  <c r="L129" i="14"/>
  <c r="L130" i="14"/>
  <c r="L131" i="14"/>
  <c r="L132" i="14"/>
  <c r="L133" i="14"/>
  <c r="L134" i="14"/>
  <c r="N121" i="14"/>
  <c r="O108" i="14"/>
  <c r="O109" i="14"/>
  <c r="O110" i="14"/>
  <c r="O111" i="14"/>
  <c r="O112" i="14"/>
  <c r="O113" i="14"/>
  <c r="O114" i="14"/>
  <c r="O115" i="14"/>
  <c r="O116" i="14"/>
  <c r="O117" i="14"/>
  <c r="L108" i="14"/>
  <c r="L109" i="14"/>
  <c r="L110" i="14"/>
  <c r="L111" i="14"/>
  <c r="L112" i="14"/>
  <c r="L113" i="14"/>
  <c r="L114" i="14"/>
  <c r="L115" i="14"/>
  <c r="L116" i="14"/>
  <c r="L117" i="14"/>
  <c r="N106" i="14"/>
  <c r="O92" i="14"/>
  <c r="O93" i="14"/>
  <c r="O94" i="14"/>
  <c r="O95" i="14"/>
  <c r="O96" i="14"/>
  <c r="O97" i="14"/>
  <c r="O98" i="14"/>
  <c r="O99" i="14"/>
  <c r="O100" i="14"/>
  <c r="O101" i="14"/>
  <c r="O102" i="14"/>
  <c r="L92" i="14"/>
  <c r="L93" i="14"/>
  <c r="L94" i="14"/>
  <c r="L95" i="14"/>
  <c r="L96" i="14"/>
  <c r="L97" i="14"/>
  <c r="L98" i="14"/>
  <c r="L99" i="14"/>
  <c r="L100" i="14"/>
  <c r="L101" i="14"/>
  <c r="L102" i="14"/>
  <c r="N90" i="14"/>
  <c r="O77" i="14"/>
  <c r="O78" i="14"/>
  <c r="O79" i="14"/>
  <c r="O80" i="14"/>
  <c r="O81" i="14"/>
  <c r="O82" i="14"/>
  <c r="O83" i="14"/>
  <c r="O84" i="14"/>
  <c r="O85" i="14"/>
  <c r="O86" i="14"/>
  <c r="L77" i="14"/>
  <c r="L78" i="14"/>
  <c r="L79" i="14"/>
  <c r="L80" i="14"/>
  <c r="L81" i="14"/>
  <c r="L82" i="14"/>
  <c r="L83" i="14"/>
  <c r="L84" i="14"/>
  <c r="L85" i="14"/>
  <c r="L86" i="14"/>
  <c r="N75" i="14"/>
  <c r="O63" i="14"/>
  <c r="O64" i="14"/>
  <c r="O65" i="14"/>
  <c r="O66" i="14"/>
  <c r="O67" i="14"/>
  <c r="O68" i="14"/>
  <c r="O69" i="14"/>
  <c r="O70" i="14"/>
  <c r="O71" i="14"/>
  <c r="L63" i="14"/>
  <c r="L64" i="14"/>
  <c r="L65" i="14"/>
  <c r="L66" i="14"/>
  <c r="L67" i="14"/>
  <c r="L68" i="14"/>
  <c r="L69" i="14"/>
  <c r="L70" i="14"/>
  <c r="L71" i="14"/>
  <c r="N61" i="14"/>
  <c r="O48" i="14"/>
  <c r="O49" i="14"/>
  <c r="O50" i="14"/>
  <c r="O51" i="14"/>
  <c r="O52" i="14"/>
  <c r="O53" i="14"/>
  <c r="O54" i="14"/>
  <c r="O55" i="14"/>
  <c r="O56" i="14"/>
  <c r="O57" i="14"/>
  <c r="L48" i="14"/>
  <c r="L49" i="14"/>
  <c r="L50" i="14"/>
  <c r="L51" i="14"/>
  <c r="L52" i="14"/>
  <c r="L53" i="14"/>
  <c r="L54" i="14"/>
  <c r="L55" i="14"/>
  <c r="L56" i="14"/>
  <c r="L57" i="14"/>
  <c r="N46" i="14"/>
  <c r="O37" i="14"/>
  <c r="O38" i="14"/>
  <c r="O39" i="14"/>
  <c r="O40" i="14"/>
  <c r="O41" i="14"/>
  <c r="O42" i="14"/>
  <c r="L37" i="14"/>
  <c r="L38" i="14"/>
  <c r="L39" i="14"/>
  <c r="L40" i="14"/>
  <c r="L41" i="14"/>
  <c r="L42" i="14"/>
  <c r="N35" i="14"/>
  <c r="O313" i="14"/>
  <c r="L313" i="14"/>
  <c r="O311" i="14"/>
  <c r="N310" i="14"/>
  <c r="L298" i="14"/>
  <c r="O298" i="14" s="1"/>
  <c r="O296" i="14"/>
  <c r="N295" i="14"/>
  <c r="L283" i="14"/>
  <c r="O283" i="14" s="1"/>
  <c r="O281" i="14"/>
  <c r="N280" i="14"/>
  <c r="L262" i="14"/>
  <c r="O262" i="14" s="1"/>
  <c r="O260" i="14"/>
  <c r="N259" i="14"/>
  <c r="L255" i="14"/>
  <c r="O255" i="14" s="1"/>
  <c r="O253" i="14"/>
  <c r="N252" i="14"/>
  <c r="O246" i="14"/>
  <c r="L246" i="14"/>
  <c r="O244" i="14"/>
  <c r="N243" i="14"/>
  <c r="L234" i="14"/>
  <c r="O234" i="14" s="1"/>
  <c r="O232" i="14"/>
  <c r="N231" i="14"/>
  <c r="L223" i="14"/>
  <c r="O223" i="14" s="1"/>
  <c r="O221" i="14"/>
  <c r="N220" i="14"/>
  <c r="L211" i="14"/>
  <c r="O211" i="14" s="1"/>
  <c r="O209" i="14"/>
  <c r="N208" i="14"/>
  <c r="L194" i="14"/>
  <c r="O194" i="14" s="1"/>
  <c r="O192" i="14"/>
  <c r="N191" i="14"/>
  <c r="L180" i="14"/>
  <c r="O180" i="14" s="1"/>
  <c r="O178" i="14"/>
  <c r="N177" i="14"/>
  <c r="L164" i="14"/>
  <c r="O164" i="14" s="1"/>
  <c r="O162" i="14"/>
  <c r="N161" i="14"/>
  <c r="L151" i="14"/>
  <c r="O151" i="14" s="1"/>
  <c r="O149" i="14"/>
  <c r="N148" i="14"/>
  <c r="O139" i="14"/>
  <c r="L139" i="14"/>
  <c r="O137" i="14"/>
  <c r="N136" i="14"/>
  <c r="L122" i="14"/>
  <c r="O122" i="14" s="1"/>
  <c r="O120" i="14"/>
  <c r="N119" i="14"/>
  <c r="O107" i="14"/>
  <c r="L107" i="14"/>
  <c r="O105" i="14"/>
  <c r="N104" i="14"/>
  <c r="L91" i="14"/>
  <c r="O91" i="14" s="1"/>
  <c r="O89" i="14"/>
  <c r="N88" i="14"/>
  <c r="L76" i="14"/>
  <c r="O76" i="14" s="1"/>
  <c r="O74" i="14"/>
  <c r="N73" i="14"/>
  <c r="L62" i="14"/>
  <c r="O62" i="14" s="1"/>
  <c r="O60" i="14"/>
  <c r="N59" i="14"/>
  <c r="L47" i="14"/>
  <c r="O47" i="14" s="1"/>
  <c r="O45" i="14"/>
  <c r="N44" i="14"/>
  <c r="L36" i="14"/>
  <c r="O36" i="14" s="1"/>
  <c r="O34" i="14"/>
  <c r="N33" i="14"/>
  <c r="O24" i="14"/>
  <c r="O25" i="14"/>
  <c r="O26" i="14"/>
  <c r="O27" i="14"/>
  <c r="O28" i="14"/>
  <c r="O29" i="14"/>
  <c r="O30" i="14"/>
  <c r="O31" i="14"/>
  <c r="L24" i="14"/>
  <c r="L25" i="14"/>
  <c r="L26" i="14"/>
  <c r="L27" i="14"/>
  <c r="L28" i="14"/>
  <c r="L29" i="14"/>
  <c r="L30" i="14"/>
  <c r="L31" i="14"/>
  <c r="N22" i="14"/>
  <c r="O23" i="14"/>
  <c r="L23" i="14"/>
  <c r="O21" i="14"/>
  <c r="N20" i="14"/>
  <c r="O6" i="14"/>
  <c r="O7" i="14"/>
  <c r="O8" i="14"/>
  <c r="O9" i="14"/>
  <c r="O10" i="14"/>
  <c r="O11" i="14"/>
  <c r="O12" i="14"/>
  <c r="O13" i="14"/>
  <c r="O14" i="14"/>
  <c r="O15" i="14"/>
  <c r="O16" i="14"/>
  <c r="O17" i="14"/>
  <c r="O18" i="14"/>
  <c r="N4" i="14"/>
  <c r="L6" i="14"/>
  <c r="L7" i="14"/>
  <c r="L8" i="14"/>
  <c r="L9" i="14"/>
  <c r="L10" i="14"/>
  <c r="L11" i="14"/>
  <c r="L12" i="14"/>
  <c r="L13" i="14"/>
  <c r="L14" i="14"/>
  <c r="L15" i="14"/>
  <c r="L16" i="14"/>
  <c r="L17" i="14"/>
  <c r="L18" i="14"/>
  <c r="L5" i="14"/>
  <c r="O5" i="14"/>
  <c r="O3" i="14"/>
  <c r="N2" i="14"/>
  <c r="P342" i="5"/>
  <c r="P343" i="5"/>
  <c r="P344" i="5"/>
  <c r="P345" i="5"/>
  <c r="M342" i="5"/>
  <c r="M343" i="5"/>
  <c r="M344" i="5"/>
  <c r="M345" i="5"/>
  <c r="O340" i="5"/>
  <c r="P329" i="5"/>
  <c r="P330" i="5"/>
  <c r="P331" i="5"/>
  <c r="P332" i="5"/>
  <c r="P333" i="5"/>
  <c r="P334" i="5"/>
  <c r="P335" i="5"/>
  <c r="P336" i="5"/>
  <c r="M329" i="5"/>
  <c r="M330" i="5"/>
  <c r="M331" i="5"/>
  <c r="M332" i="5"/>
  <c r="M333" i="5"/>
  <c r="M334" i="5"/>
  <c r="M335" i="5"/>
  <c r="M336" i="5"/>
  <c r="P315" i="5"/>
  <c r="P316" i="5"/>
  <c r="P317" i="5"/>
  <c r="P318" i="5"/>
  <c r="P319" i="5"/>
  <c r="P320" i="5"/>
  <c r="P321" i="5"/>
  <c r="P322" i="5"/>
  <c r="P323" i="5"/>
  <c r="M315" i="5"/>
  <c r="M316" i="5"/>
  <c r="M317" i="5"/>
  <c r="M318" i="5"/>
  <c r="M319" i="5"/>
  <c r="M320" i="5"/>
  <c r="M321" i="5"/>
  <c r="M322" i="5"/>
  <c r="M323" i="5"/>
  <c r="O313" i="5"/>
  <c r="P297" i="5"/>
  <c r="P298" i="5"/>
  <c r="P299" i="5"/>
  <c r="P300" i="5"/>
  <c r="P301" i="5"/>
  <c r="P302" i="5"/>
  <c r="P303" i="5"/>
  <c r="P304" i="5"/>
  <c r="P305" i="5"/>
  <c r="P306" i="5"/>
  <c r="P307" i="5"/>
  <c r="P308" i="5"/>
  <c r="P309" i="5"/>
  <c r="M297" i="5"/>
  <c r="M298" i="5"/>
  <c r="M299" i="5"/>
  <c r="M300" i="5"/>
  <c r="M301" i="5"/>
  <c r="M302" i="5"/>
  <c r="M303" i="5"/>
  <c r="M304" i="5"/>
  <c r="M305" i="5"/>
  <c r="M306" i="5"/>
  <c r="M307" i="5"/>
  <c r="M308" i="5"/>
  <c r="M309" i="5"/>
  <c r="O295" i="5"/>
  <c r="P289" i="5"/>
  <c r="P290" i="5"/>
  <c r="P291" i="5"/>
  <c r="M289" i="5"/>
  <c r="M290" i="5"/>
  <c r="M291" i="5"/>
  <c r="O287" i="5"/>
  <c r="P281" i="5"/>
  <c r="P282" i="5"/>
  <c r="P283" i="5"/>
  <c r="M281" i="5"/>
  <c r="M282" i="5"/>
  <c r="M283" i="5"/>
  <c r="O279" i="5"/>
  <c r="P269" i="5"/>
  <c r="P270" i="5"/>
  <c r="P271" i="5"/>
  <c r="P272" i="5"/>
  <c r="P273" i="5"/>
  <c r="P274" i="5"/>
  <c r="P275" i="5"/>
  <c r="M269" i="5"/>
  <c r="M270" i="5"/>
  <c r="M271" i="5"/>
  <c r="M272" i="5"/>
  <c r="M273" i="5"/>
  <c r="M274" i="5"/>
  <c r="M275" i="5"/>
  <c r="O267" i="5"/>
  <c r="P256" i="5"/>
  <c r="P257" i="5"/>
  <c r="P258" i="5"/>
  <c r="P259" i="5"/>
  <c r="P260" i="5"/>
  <c r="P261" i="5"/>
  <c r="P262" i="5"/>
  <c r="P263" i="5"/>
  <c r="M256" i="5"/>
  <c r="M257" i="5"/>
  <c r="M258" i="5"/>
  <c r="M259" i="5"/>
  <c r="M260" i="5"/>
  <c r="M261" i="5"/>
  <c r="M262" i="5"/>
  <c r="M263" i="5"/>
  <c r="M255" i="5"/>
  <c r="O254" i="5"/>
  <c r="P255" i="5"/>
  <c r="P244" i="5"/>
  <c r="P245" i="5"/>
  <c r="P246" i="5"/>
  <c r="P247" i="5"/>
  <c r="P248" i="5"/>
  <c r="P249" i="5"/>
  <c r="P250" i="5"/>
  <c r="M244" i="5"/>
  <c r="M245" i="5"/>
  <c r="M246" i="5"/>
  <c r="M247" i="5"/>
  <c r="M248" i="5"/>
  <c r="M249" i="5"/>
  <c r="M250" i="5"/>
  <c r="O242" i="5"/>
  <c r="P227" i="5"/>
  <c r="P228" i="5"/>
  <c r="P229" i="5"/>
  <c r="P230" i="5"/>
  <c r="P231" i="5"/>
  <c r="P232" i="5"/>
  <c r="P233" i="5"/>
  <c r="P234" i="5"/>
  <c r="P235" i="5"/>
  <c r="P236" i="5"/>
  <c r="P237" i="5"/>
  <c r="P238" i="5"/>
  <c r="M227" i="5"/>
  <c r="M228" i="5"/>
  <c r="M229" i="5"/>
  <c r="M230" i="5"/>
  <c r="M231" i="5"/>
  <c r="M232" i="5"/>
  <c r="M233" i="5"/>
  <c r="M234" i="5"/>
  <c r="M235" i="5"/>
  <c r="M236" i="5"/>
  <c r="M237" i="5"/>
  <c r="M238" i="5"/>
  <c r="O225" i="5"/>
  <c r="P210" i="5"/>
  <c r="P211" i="5"/>
  <c r="P212" i="5"/>
  <c r="P213" i="5"/>
  <c r="P214" i="5"/>
  <c r="P215" i="5"/>
  <c r="P216" i="5"/>
  <c r="P217" i="5"/>
  <c r="P218" i="5"/>
  <c r="P219" i="5"/>
  <c r="P220" i="5"/>
  <c r="P221" i="5"/>
  <c r="M210" i="5"/>
  <c r="M211" i="5"/>
  <c r="M212" i="5"/>
  <c r="M213" i="5"/>
  <c r="M214" i="5"/>
  <c r="M215" i="5"/>
  <c r="M216" i="5"/>
  <c r="M217" i="5"/>
  <c r="M218" i="5"/>
  <c r="M219" i="5"/>
  <c r="M220" i="5"/>
  <c r="M221" i="5"/>
  <c r="O208" i="5"/>
  <c r="P192" i="5"/>
  <c r="P193" i="5"/>
  <c r="P194" i="5"/>
  <c r="P195" i="5"/>
  <c r="P196" i="5"/>
  <c r="P197" i="5"/>
  <c r="P198" i="5"/>
  <c r="P199" i="5"/>
  <c r="P200" i="5"/>
  <c r="P201" i="5"/>
  <c r="P202" i="5"/>
  <c r="P203" i="5"/>
  <c r="P204" i="5"/>
  <c r="M192" i="5"/>
  <c r="M193" i="5"/>
  <c r="M194" i="5"/>
  <c r="M195" i="5"/>
  <c r="M196" i="5"/>
  <c r="M197" i="5"/>
  <c r="M198" i="5"/>
  <c r="M199" i="5"/>
  <c r="M200" i="5"/>
  <c r="M201" i="5"/>
  <c r="M202" i="5"/>
  <c r="M203" i="5"/>
  <c r="M204" i="5"/>
  <c r="O190" i="5"/>
  <c r="P171" i="5"/>
  <c r="P172" i="5"/>
  <c r="P173" i="5"/>
  <c r="P174" i="5"/>
  <c r="P175" i="5"/>
  <c r="P176" i="5"/>
  <c r="P177" i="5"/>
  <c r="P178" i="5"/>
  <c r="P179" i="5"/>
  <c r="P180" i="5"/>
  <c r="P181" i="5"/>
  <c r="P182" i="5"/>
  <c r="P183" i="5"/>
  <c r="P184" i="5"/>
  <c r="P185" i="5"/>
  <c r="P186" i="5"/>
  <c r="M171" i="5"/>
  <c r="M172" i="5"/>
  <c r="M173" i="5"/>
  <c r="M174" i="5"/>
  <c r="M175" i="5"/>
  <c r="M176" i="5"/>
  <c r="M177" i="5"/>
  <c r="M178" i="5"/>
  <c r="M179" i="5"/>
  <c r="M180" i="5"/>
  <c r="M181" i="5"/>
  <c r="M182" i="5"/>
  <c r="M183" i="5"/>
  <c r="M184" i="5"/>
  <c r="M185" i="5"/>
  <c r="M186" i="5"/>
  <c r="O169" i="5"/>
  <c r="P152" i="5"/>
  <c r="P153" i="5"/>
  <c r="P154" i="5"/>
  <c r="P155" i="5"/>
  <c r="P156" i="5"/>
  <c r="P157" i="5"/>
  <c r="P158" i="5"/>
  <c r="P159" i="5"/>
  <c r="P160" i="5"/>
  <c r="P161" i="5"/>
  <c r="P162" i="5"/>
  <c r="P163" i="5"/>
  <c r="P164" i="5"/>
  <c r="P165" i="5"/>
  <c r="M152" i="5"/>
  <c r="M153" i="5"/>
  <c r="M154" i="5"/>
  <c r="M155" i="5"/>
  <c r="M156" i="5"/>
  <c r="M157" i="5"/>
  <c r="M158" i="5"/>
  <c r="M159" i="5"/>
  <c r="M160" i="5"/>
  <c r="M161" i="5"/>
  <c r="M162" i="5"/>
  <c r="M163" i="5"/>
  <c r="M164" i="5"/>
  <c r="M165" i="5"/>
  <c r="O150" i="5"/>
  <c r="P117" i="5"/>
  <c r="P118" i="5"/>
  <c r="P119" i="5"/>
  <c r="P120" i="5"/>
  <c r="P121" i="5"/>
  <c r="P122" i="5"/>
  <c r="P123" i="5"/>
  <c r="P124" i="5"/>
  <c r="P125" i="5"/>
  <c r="P126" i="5"/>
  <c r="P127" i="5"/>
  <c r="M117" i="5"/>
  <c r="M118" i="5"/>
  <c r="M119" i="5"/>
  <c r="M120" i="5"/>
  <c r="M121" i="5"/>
  <c r="M122" i="5"/>
  <c r="M123" i="5"/>
  <c r="M124" i="5"/>
  <c r="M125" i="5"/>
  <c r="M126" i="5"/>
  <c r="M127" i="5"/>
  <c r="O115" i="5"/>
  <c r="P101" i="5"/>
  <c r="P102" i="5"/>
  <c r="P103" i="5"/>
  <c r="P104" i="5"/>
  <c r="P105" i="5"/>
  <c r="P106" i="5"/>
  <c r="P107" i="5"/>
  <c r="P108" i="5"/>
  <c r="P109" i="5"/>
  <c r="P110" i="5"/>
  <c r="P111" i="5"/>
  <c r="M101" i="5"/>
  <c r="M102" i="5"/>
  <c r="M103" i="5"/>
  <c r="M104" i="5"/>
  <c r="M105" i="5"/>
  <c r="M106" i="5"/>
  <c r="M107" i="5"/>
  <c r="M108" i="5"/>
  <c r="M109" i="5"/>
  <c r="M110" i="5"/>
  <c r="M111" i="5"/>
  <c r="O99" i="5"/>
  <c r="M341" i="5"/>
  <c r="P341" i="5" s="1"/>
  <c r="P339" i="5"/>
  <c r="O338" i="5"/>
  <c r="P328" i="5"/>
  <c r="M328" i="5"/>
  <c r="O327" i="5"/>
  <c r="P326" i="5"/>
  <c r="O325" i="5"/>
  <c r="M314" i="5"/>
  <c r="P314" i="5" s="1"/>
  <c r="P312" i="5"/>
  <c r="O311" i="5"/>
  <c r="M296" i="5"/>
  <c r="P296" i="5" s="1"/>
  <c r="P294" i="5"/>
  <c r="O293" i="5"/>
  <c r="M288" i="5"/>
  <c r="P288" i="5" s="1"/>
  <c r="P286" i="5"/>
  <c r="O285" i="5"/>
  <c r="M280" i="5"/>
  <c r="P280" i="5" s="1"/>
  <c r="P278" i="5"/>
  <c r="O277" i="5"/>
  <c r="M268" i="5"/>
  <c r="P268" i="5" s="1"/>
  <c r="P266" i="5"/>
  <c r="O265" i="5"/>
  <c r="P253" i="5"/>
  <c r="O252" i="5"/>
  <c r="M243" i="5"/>
  <c r="P243" i="5" s="1"/>
  <c r="P241" i="5"/>
  <c r="O240" i="5"/>
  <c r="P226" i="5"/>
  <c r="M226" i="5"/>
  <c r="P224" i="5"/>
  <c r="O223" i="5"/>
  <c r="P209" i="5"/>
  <c r="M209" i="5"/>
  <c r="P207" i="5"/>
  <c r="O206" i="5"/>
  <c r="M191" i="5"/>
  <c r="P191" i="5" s="1"/>
  <c r="P189" i="5"/>
  <c r="O188" i="5"/>
  <c r="M170" i="5"/>
  <c r="P170" i="5" s="1"/>
  <c r="P168" i="5"/>
  <c r="O167" i="5"/>
  <c r="M151" i="5"/>
  <c r="P151" i="5" s="1"/>
  <c r="P149" i="5"/>
  <c r="O148" i="5"/>
  <c r="M116" i="5"/>
  <c r="P116" i="5" s="1"/>
  <c r="P114" i="5"/>
  <c r="O113" i="5"/>
  <c r="M100" i="5"/>
  <c r="P100" i="5" s="1"/>
  <c r="P98" i="5"/>
  <c r="O97" i="5"/>
  <c r="M133" i="5"/>
  <c r="M134" i="5"/>
  <c r="M135" i="5"/>
  <c r="M136" i="5"/>
  <c r="M137" i="5"/>
  <c r="P137" i="5" s="1"/>
  <c r="M138" i="5"/>
  <c r="P138" i="5" s="1"/>
  <c r="M139" i="5"/>
  <c r="M140" i="5"/>
  <c r="P140" i="5" s="1"/>
  <c r="M141" i="5"/>
  <c r="P141" i="5" s="1"/>
  <c r="M142" i="5"/>
  <c r="M143" i="5"/>
  <c r="M144" i="5"/>
  <c r="M145" i="5"/>
  <c r="P145" i="5" s="1"/>
  <c r="M146" i="5"/>
  <c r="P146" i="5" s="1"/>
  <c r="M132" i="5"/>
  <c r="P132" i="5" s="1"/>
  <c r="P144" i="5"/>
  <c r="P143" i="5"/>
  <c r="P142" i="5"/>
  <c r="P139" i="5"/>
  <c r="P136" i="5"/>
  <c r="P135" i="5"/>
  <c r="P134" i="5"/>
  <c r="P133" i="5"/>
  <c r="O131" i="5"/>
  <c r="P130" i="5"/>
  <c r="O129" i="5"/>
  <c r="M66" i="5"/>
  <c r="M67" i="5"/>
  <c r="P67" i="5" s="1"/>
  <c r="M68" i="5"/>
  <c r="P68" i="5" s="1"/>
  <c r="M69" i="5"/>
  <c r="M70" i="5"/>
  <c r="M71" i="5"/>
  <c r="M72" i="5"/>
  <c r="P72" i="5" s="1"/>
  <c r="M73" i="5"/>
  <c r="P73" i="5" s="1"/>
  <c r="M74" i="5"/>
  <c r="M75" i="5"/>
  <c r="P75" i="5" s="1"/>
  <c r="M76" i="5"/>
  <c r="P76" i="5" s="1"/>
  <c r="M77" i="5"/>
  <c r="M78" i="5"/>
  <c r="M79" i="5"/>
  <c r="P79" i="5" s="1"/>
  <c r="M84" i="5"/>
  <c r="P84" i="5" s="1"/>
  <c r="M85" i="5"/>
  <c r="P85" i="5" s="1"/>
  <c r="M86" i="5"/>
  <c r="M87" i="5"/>
  <c r="P87" i="5" s="1"/>
  <c r="M88" i="5"/>
  <c r="P88" i="5" s="1"/>
  <c r="M89" i="5"/>
  <c r="P89" i="5" s="1"/>
  <c r="M90" i="5"/>
  <c r="M91" i="5"/>
  <c r="P91" i="5" s="1"/>
  <c r="M92" i="5"/>
  <c r="M93" i="5"/>
  <c r="P93" i="5" s="1"/>
  <c r="M94" i="5"/>
  <c r="M95" i="5"/>
  <c r="P95" i="5" s="1"/>
  <c r="M52" i="5"/>
  <c r="P52" i="5" s="1"/>
  <c r="M53" i="5"/>
  <c r="P53" i="5" s="1"/>
  <c r="M54" i="5"/>
  <c r="M55" i="5"/>
  <c r="P55" i="5" s="1"/>
  <c r="M56" i="5"/>
  <c r="P56" i="5" s="1"/>
  <c r="M57" i="5"/>
  <c r="P57" i="5" s="1"/>
  <c r="M58" i="5"/>
  <c r="M59" i="5"/>
  <c r="P59" i="5" s="1"/>
  <c r="M60" i="5"/>
  <c r="P60" i="5" s="1"/>
  <c r="M61" i="5"/>
  <c r="M51" i="5"/>
  <c r="P51" i="5" s="1"/>
  <c r="P94" i="5"/>
  <c r="P92" i="5"/>
  <c r="P90" i="5"/>
  <c r="P86" i="5"/>
  <c r="O83" i="5"/>
  <c r="P82" i="5"/>
  <c r="O81" i="5"/>
  <c r="P78" i="5"/>
  <c r="P77" i="5"/>
  <c r="P74" i="5"/>
  <c r="P71" i="5"/>
  <c r="P70" i="5"/>
  <c r="P69" i="5"/>
  <c r="P66" i="5"/>
  <c r="O65" i="5"/>
  <c r="P64" i="5"/>
  <c r="O63" i="5"/>
  <c r="P61" i="5"/>
  <c r="P58" i="5"/>
  <c r="P54" i="5"/>
  <c r="O50" i="5"/>
  <c r="P49" i="5"/>
  <c r="O48" i="5"/>
  <c r="M18" i="5"/>
  <c r="P18" i="5" s="1"/>
  <c r="M19" i="5"/>
  <c r="M20" i="5"/>
  <c r="P20" i="5" s="1"/>
  <c r="M21" i="5"/>
  <c r="P21" i="5" s="1"/>
  <c r="M22" i="5"/>
  <c r="P22" i="5" s="1"/>
  <c r="M23" i="5"/>
  <c r="P23" i="5" s="1"/>
  <c r="M24" i="5"/>
  <c r="M25" i="5"/>
  <c r="P25" i="5" s="1"/>
  <c r="M26" i="5"/>
  <c r="P26" i="5" s="1"/>
  <c r="M27" i="5"/>
  <c r="M28" i="5"/>
  <c r="P28" i="5" s="1"/>
  <c r="M33" i="5"/>
  <c r="P33" i="5" s="1"/>
  <c r="M34" i="5"/>
  <c r="P34" i="5" s="1"/>
  <c r="M35" i="5"/>
  <c r="P35" i="5" s="1"/>
  <c r="M36" i="5"/>
  <c r="M37" i="5"/>
  <c r="P37" i="5" s="1"/>
  <c r="M38" i="5"/>
  <c r="P38" i="5" s="1"/>
  <c r="M39" i="5"/>
  <c r="M40" i="5"/>
  <c r="P40" i="5" s="1"/>
  <c r="M41" i="5"/>
  <c r="P41" i="5" s="1"/>
  <c r="M42" i="5"/>
  <c r="P42" i="5" s="1"/>
  <c r="M43" i="5"/>
  <c r="P43" i="5" s="1"/>
  <c r="M44" i="5"/>
  <c r="P44" i="5" s="1"/>
  <c r="M45" i="5"/>
  <c r="P45" i="5" s="1"/>
  <c r="M46" i="5"/>
  <c r="P46" i="5" s="1"/>
  <c r="M6" i="5"/>
  <c r="M7" i="5"/>
  <c r="P7" i="5" s="1"/>
  <c r="M8" i="5"/>
  <c r="P8" i="5" s="1"/>
  <c r="M9" i="5"/>
  <c r="P9" i="5" s="1"/>
  <c r="M10" i="5"/>
  <c r="P10" i="5" s="1"/>
  <c r="M11" i="5"/>
  <c r="P11" i="5" s="1"/>
  <c r="M12" i="5"/>
  <c r="P12" i="5" s="1"/>
  <c r="M13" i="5"/>
  <c r="P13" i="5" s="1"/>
  <c r="M5" i="5"/>
  <c r="P5" i="5" s="1"/>
  <c r="P39" i="5"/>
  <c r="P36" i="5"/>
  <c r="O32" i="5"/>
  <c r="P31" i="5"/>
  <c r="O30" i="5"/>
  <c r="P27" i="5"/>
  <c r="P24" i="5"/>
  <c r="P19" i="5"/>
  <c r="O17" i="5"/>
  <c r="P16" i="5"/>
  <c r="O15" i="5"/>
  <c r="P6" i="5"/>
  <c r="O4" i="5"/>
  <c r="P3" i="5"/>
  <c r="O2" i="5"/>
  <c r="O129" i="1"/>
  <c r="O130" i="1"/>
  <c r="O131" i="1"/>
  <c r="O132" i="1"/>
  <c r="O133" i="1"/>
  <c r="O134" i="1"/>
  <c r="O135" i="1"/>
  <c r="O136" i="1"/>
  <c r="O137" i="1"/>
  <c r="O138" i="1"/>
  <c r="O139" i="1"/>
  <c r="O140" i="1"/>
  <c r="O141" i="1"/>
  <c r="O142" i="1"/>
  <c r="L129" i="1"/>
  <c r="L130" i="1"/>
  <c r="L131" i="1"/>
  <c r="L132" i="1"/>
  <c r="L133" i="1"/>
  <c r="L134" i="1"/>
  <c r="L135" i="1"/>
  <c r="L136" i="1"/>
  <c r="L137" i="1"/>
  <c r="L138" i="1"/>
  <c r="L139" i="1"/>
  <c r="L140" i="1"/>
  <c r="L141" i="1"/>
  <c r="L142" i="1"/>
  <c r="N127" i="1"/>
  <c r="O117" i="1"/>
  <c r="O118" i="1"/>
  <c r="O119" i="1"/>
  <c r="O120" i="1"/>
  <c r="O121" i="1"/>
  <c r="O122" i="1"/>
  <c r="O123" i="1"/>
  <c r="L117" i="1"/>
  <c r="L118" i="1"/>
  <c r="L119" i="1"/>
  <c r="L120" i="1"/>
  <c r="L121" i="1"/>
  <c r="L122" i="1"/>
  <c r="L123" i="1"/>
  <c r="N115" i="1"/>
  <c r="O101" i="1"/>
  <c r="O102" i="1"/>
  <c r="O103" i="1"/>
  <c r="O104" i="1"/>
  <c r="O105" i="1"/>
  <c r="O106" i="1"/>
  <c r="O107" i="1"/>
  <c r="O108" i="1"/>
  <c r="O109" i="1"/>
  <c r="O110" i="1"/>
  <c r="O111" i="1"/>
  <c r="L101" i="1"/>
  <c r="L102" i="1"/>
  <c r="L103" i="1"/>
  <c r="L104" i="1"/>
  <c r="L105" i="1"/>
  <c r="L106" i="1"/>
  <c r="L107" i="1"/>
  <c r="L108" i="1"/>
  <c r="L109" i="1"/>
  <c r="L110" i="1"/>
  <c r="L111" i="1"/>
  <c r="N99" i="1"/>
  <c r="O34" i="1"/>
  <c r="O35" i="1"/>
  <c r="O36" i="1"/>
  <c r="O37" i="1"/>
  <c r="O38" i="1"/>
  <c r="O39" i="1"/>
  <c r="O40" i="1"/>
  <c r="O41" i="1"/>
  <c r="O42" i="1"/>
  <c r="O43" i="1"/>
  <c r="O44" i="1"/>
  <c r="O45" i="1"/>
  <c r="O46" i="1"/>
  <c r="L34" i="1"/>
  <c r="L35" i="1"/>
  <c r="L36" i="1"/>
  <c r="L37" i="1"/>
  <c r="L38" i="1"/>
  <c r="L39" i="1"/>
  <c r="L40" i="1"/>
  <c r="L41" i="1"/>
  <c r="L42" i="1"/>
  <c r="L43" i="1"/>
  <c r="L44" i="1"/>
  <c r="L45" i="1"/>
  <c r="L46" i="1"/>
  <c r="N32" i="1"/>
  <c r="O19" i="1"/>
  <c r="O20" i="1"/>
  <c r="O21" i="1"/>
  <c r="O22" i="1"/>
  <c r="O23" i="1"/>
  <c r="O24" i="1"/>
  <c r="O25" i="1"/>
  <c r="O26" i="1"/>
  <c r="O27" i="1"/>
  <c r="O28" i="1"/>
  <c r="L19" i="1"/>
  <c r="L20" i="1"/>
  <c r="L21" i="1"/>
  <c r="L22" i="1"/>
  <c r="L23" i="1"/>
  <c r="L24" i="1"/>
  <c r="L25" i="1"/>
  <c r="L26" i="1"/>
  <c r="L27" i="1"/>
  <c r="L28" i="1"/>
  <c r="L18" i="1"/>
  <c r="O18" i="1" s="1"/>
  <c r="N17" i="1"/>
  <c r="O6" i="1"/>
  <c r="O7" i="1"/>
  <c r="O8" i="1"/>
  <c r="O9" i="1"/>
  <c r="O10" i="1"/>
  <c r="O11" i="1"/>
  <c r="O12" i="1"/>
  <c r="O13" i="1"/>
  <c r="N4" i="1"/>
  <c r="L6" i="1"/>
  <c r="L7" i="1"/>
  <c r="L8" i="1"/>
  <c r="L9" i="1"/>
  <c r="L10" i="1"/>
  <c r="L11" i="1"/>
  <c r="L12" i="1"/>
  <c r="L13" i="1"/>
  <c r="L128" i="1"/>
  <c r="O128" i="1" s="1"/>
  <c r="O126" i="1"/>
  <c r="N125" i="1"/>
  <c r="L116" i="1"/>
  <c r="O116" i="1" s="1"/>
  <c r="O114" i="1"/>
  <c r="N113" i="1"/>
  <c r="L100" i="1"/>
  <c r="O100" i="1" s="1"/>
  <c r="O98" i="1"/>
  <c r="N97" i="1"/>
  <c r="L33" i="1"/>
  <c r="O33" i="1" s="1"/>
  <c r="O31" i="1"/>
  <c r="N30" i="1"/>
  <c r="O16" i="1"/>
  <c r="N15" i="1"/>
  <c r="L5" i="1"/>
  <c r="O5" i="1" s="1"/>
  <c r="O3" i="1"/>
  <c r="N2" i="1"/>
  <c r="L66" i="1"/>
  <c r="O66" i="1" s="1"/>
  <c r="L67" i="1"/>
  <c r="O67" i="1" s="1"/>
  <c r="L68" i="1"/>
  <c r="L69" i="1"/>
  <c r="O69" i="1" s="1"/>
  <c r="L70" i="1"/>
  <c r="O70" i="1" s="1"/>
  <c r="L71" i="1"/>
  <c r="L72" i="1"/>
  <c r="O72" i="1" s="1"/>
  <c r="L73" i="1"/>
  <c r="O73" i="1" s="1"/>
  <c r="L74" i="1"/>
  <c r="O74" i="1" s="1"/>
  <c r="L75" i="1"/>
  <c r="O75" i="1" s="1"/>
  <c r="L76" i="1"/>
  <c r="L77" i="1"/>
  <c r="L78" i="1"/>
  <c r="O78" i="1" s="1"/>
  <c r="L79" i="1"/>
  <c r="O79" i="1" s="1"/>
  <c r="L84" i="1"/>
  <c r="O84" i="1" s="1"/>
  <c r="L85" i="1"/>
  <c r="O85" i="1" s="1"/>
  <c r="L86" i="1"/>
  <c r="O86" i="1" s="1"/>
  <c r="L87" i="1"/>
  <c r="O87" i="1" s="1"/>
  <c r="L88" i="1"/>
  <c r="L89" i="1"/>
  <c r="O89" i="1" s="1"/>
  <c r="L90" i="1"/>
  <c r="O90" i="1" s="1"/>
  <c r="L91" i="1"/>
  <c r="O91" i="1" s="1"/>
  <c r="L92" i="1"/>
  <c r="O92" i="1" s="1"/>
  <c r="L93" i="1"/>
  <c r="O93" i="1" s="1"/>
  <c r="L94" i="1"/>
  <c r="L95" i="1"/>
  <c r="L53" i="1"/>
  <c r="L54" i="1"/>
  <c r="O54" i="1" s="1"/>
  <c r="L55" i="1"/>
  <c r="O55" i="1" s="1"/>
  <c r="L56" i="1"/>
  <c r="O56" i="1" s="1"/>
  <c r="L57" i="1"/>
  <c r="O57" i="1" s="1"/>
  <c r="L58" i="1"/>
  <c r="O58" i="1" s="1"/>
  <c r="L59" i="1"/>
  <c r="L60" i="1"/>
  <c r="O60" i="1" s="1"/>
  <c r="L61" i="1"/>
  <c r="L52" i="1"/>
  <c r="O52" i="1" s="1"/>
  <c r="L51" i="1"/>
  <c r="O51" i="1" s="1"/>
  <c r="N50" i="1"/>
  <c r="O95" i="1"/>
  <c r="O94" i="1"/>
  <c r="O88" i="1"/>
  <c r="N83" i="1"/>
  <c r="O82" i="1"/>
  <c r="N81" i="1"/>
  <c r="O77" i="1"/>
  <c r="O76" i="1"/>
  <c r="O71" i="1"/>
  <c r="O68" i="1"/>
  <c r="N65" i="1"/>
  <c r="O64" i="1"/>
  <c r="N63" i="1"/>
  <c r="O61" i="1"/>
  <c r="O59" i="1"/>
  <c r="O53" i="1"/>
  <c r="O49" i="1"/>
  <c r="N48" i="1"/>
  <c r="O328" i="2"/>
  <c r="O329" i="2"/>
  <c r="O330" i="2"/>
  <c r="O331" i="2"/>
  <c r="L328" i="2"/>
  <c r="L329" i="2"/>
  <c r="L330" i="2"/>
  <c r="L331" i="2"/>
  <c r="N326" i="2"/>
  <c r="O315" i="2"/>
  <c r="O316" i="2"/>
  <c r="O317" i="2"/>
  <c r="O318" i="2"/>
  <c r="O319" i="2"/>
  <c r="O320" i="2"/>
  <c r="O321" i="2"/>
  <c r="O322" i="2"/>
  <c r="L315" i="2"/>
  <c r="L316" i="2"/>
  <c r="L317" i="2"/>
  <c r="L318" i="2"/>
  <c r="L319" i="2"/>
  <c r="L320" i="2"/>
  <c r="L321" i="2"/>
  <c r="L322" i="2"/>
  <c r="N313" i="2"/>
  <c r="O300" i="2"/>
  <c r="O301" i="2"/>
  <c r="O302" i="2"/>
  <c r="O303" i="2"/>
  <c r="O304" i="2"/>
  <c r="O305" i="2"/>
  <c r="O306" i="2"/>
  <c r="O307" i="2"/>
  <c r="O308" i="2"/>
  <c r="O309" i="2"/>
  <c r="L300" i="2"/>
  <c r="L301" i="2"/>
  <c r="L302" i="2"/>
  <c r="L303" i="2"/>
  <c r="L304" i="2"/>
  <c r="L305" i="2"/>
  <c r="L306" i="2"/>
  <c r="L307" i="2"/>
  <c r="L308" i="2"/>
  <c r="L309" i="2"/>
  <c r="N298" i="2"/>
  <c r="O286" i="2"/>
  <c r="O287" i="2"/>
  <c r="O288" i="2"/>
  <c r="O289" i="2"/>
  <c r="O290" i="2"/>
  <c r="O291" i="2"/>
  <c r="O292" i="2"/>
  <c r="O293" i="2"/>
  <c r="O294" i="2"/>
  <c r="L286" i="2"/>
  <c r="L287" i="2"/>
  <c r="L288" i="2"/>
  <c r="L289" i="2"/>
  <c r="L290" i="2"/>
  <c r="L291" i="2"/>
  <c r="L292" i="2"/>
  <c r="L293" i="2"/>
  <c r="L294" i="2"/>
  <c r="N284" i="2"/>
  <c r="O278" i="2"/>
  <c r="O279" i="2"/>
  <c r="O280" i="2"/>
  <c r="L278" i="2"/>
  <c r="L279" i="2"/>
  <c r="L280" i="2"/>
  <c r="N276" i="2"/>
  <c r="O266" i="2"/>
  <c r="O267" i="2"/>
  <c r="O268" i="2"/>
  <c r="O269" i="2"/>
  <c r="O270" i="2"/>
  <c r="O271" i="2"/>
  <c r="O272" i="2"/>
  <c r="N252" i="2"/>
  <c r="N264" i="2"/>
  <c r="L266" i="2"/>
  <c r="L267" i="2"/>
  <c r="L268" i="2"/>
  <c r="L269" i="2"/>
  <c r="L270" i="2"/>
  <c r="L271" i="2"/>
  <c r="L272" i="2"/>
  <c r="O254" i="2"/>
  <c r="O255" i="2"/>
  <c r="O256" i="2"/>
  <c r="O257" i="2"/>
  <c r="O258" i="2"/>
  <c r="O259" i="2"/>
  <c r="O260" i="2"/>
  <c r="L254" i="2"/>
  <c r="L255" i="2"/>
  <c r="L256" i="2"/>
  <c r="L257" i="2"/>
  <c r="L258" i="2"/>
  <c r="L259" i="2"/>
  <c r="L260" i="2"/>
  <c r="O241" i="2"/>
  <c r="O242" i="2"/>
  <c r="O243" i="2"/>
  <c r="O244" i="2"/>
  <c r="O245" i="2"/>
  <c r="O246" i="2"/>
  <c r="O247" i="2"/>
  <c r="O248" i="2"/>
  <c r="L241" i="2"/>
  <c r="L242" i="2"/>
  <c r="L243" i="2"/>
  <c r="L244" i="2"/>
  <c r="L245" i="2"/>
  <c r="L246" i="2"/>
  <c r="L247" i="2"/>
  <c r="L248" i="2"/>
  <c r="N239" i="2"/>
  <c r="O229" i="2"/>
  <c r="O230" i="2"/>
  <c r="O231" i="2"/>
  <c r="O232" i="2"/>
  <c r="O233" i="2"/>
  <c r="O234" i="2"/>
  <c r="O235" i="2"/>
  <c r="L229" i="2"/>
  <c r="L230" i="2"/>
  <c r="L231" i="2"/>
  <c r="L232" i="2"/>
  <c r="L233" i="2"/>
  <c r="L234" i="2"/>
  <c r="L235" i="2"/>
  <c r="N227" i="2"/>
  <c r="O212" i="2"/>
  <c r="O213" i="2"/>
  <c r="O214" i="2"/>
  <c r="O215" i="2"/>
  <c r="O216" i="2"/>
  <c r="O217" i="2"/>
  <c r="O218" i="2"/>
  <c r="O219" i="2"/>
  <c r="O220" i="2"/>
  <c r="O221" i="2"/>
  <c r="O222" i="2"/>
  <c r="O223" i="2"/>
  <c r="N210" i="2"/>
  <c r="L212" i="2"/>
  <c r="L213" i="2"/>
  <c r="L214" i="2"/>
  <c r="L215" i="2"/>
  <c r="L216" i="2"/>
  <c r="L217" i="2"/>
  <c r="L218" i="2"/>
  <c r="L219" i="2"/>
  <c r="L220" i="2"/>
  <c r="L221" i="2"/>
  <c r="L222" i="2"/>
  <c r="L223" i="2"/>
  <c r="O195" i="2"/>
  <c r="O196" i="2"/>
  <c r="O197" i="2"/>
  <c r="O198" i="2"/>
  <c r="O199" i="2"/>
  <c r="O200" i="2"/>
  <c r="O201" i="2"/>
  <c r="O202" i="2"/>
  <c r="O203" i="2"/>
  <c r="O204" i="2"/>
  <c r="O205" i="2"/>
  <c r="O206" i="2"/>
  <c r="L195" i="2"/>
  <c r="L196" i="2"/>
  <c r="L197" i="2"/>
  <c r="L198" i="2"/>
  <c r="L199" i="2"/>
  <c r="L200" i="2"/>
  <c r="L201" i="2"/>
  <c r="L202" i="2"/>
  <c r="L203" i="2"/>
  <c r="L204" i="2"/>
  <c r="L205" i="2"/>
  <c r="L206" i="2"/>
  <c r="N193" i="2"/>
  <c r="O179" i="2"/>
  <c r="O180" i="2"/>
  <c r="O181" i="2"/>
  <c r="O182" i="2"/>
  <c r="O183" i="2"/>
  <c r="O184" i="2"/>
  <c r="O185" i="2"/>
  <c r="O186" i="2"/>
  <c r="O187" i="2"/>
  <c r="O188" i="2"/>
  <c r="O189" i="2"/>
  <c r="L179" i="2"/>
  <c r="L180" i="2"/>
  <c r="L181" i="2"/>
  <c r="L182" i="2"/>
  <c r="L183" i="2"/>
  <c r="L184" i="2"/>
  <c r="L185" i="2"/>
  <c r="L186" i="2"/>
  <c r="L187" i="2"/>
  <c r="L188" i="2"/>
  <c r="L189" i="2"/>
  <c r="N177" i="2"/>
  <c r="O162" i="2"/>
  <c r="O163" i="2"/>
  <c r="O164" i="2"/>
  <c r="O165" i="2"/>
  <c r="O166" i="2"/>
  <c r="O167" i="2"/>
  <c r="O168" i="2"/>
  <c r="O169" i="2"/>
  <c r="O170" i="2"/>
  <c r="O171" i="2"/>
  <c r="O172" i="2"/>
  <c r="O173" i="2"/>
  <c r="L162" i="2"/>
  <c r="L163" i="2"/>
  <c r="L164" i="2"/>
  <c r="L165" i="2"/>
  <c r="L166" i="2"/>
  <c r="L167" i="2"/>
  <c r="L168" i="2"/>
  <c r="L169" i="2"/>
  <c r="L170" i="2"/>
  <c r="L171" i="2"/>
  <c r="L172" i="2"/>
  <c r="L173" i="2"/>
  <c r="N160" i="2"/>
  <c r="L161" i="2"/>
  <c r="O161" i="2" s="1"/>
  <c r="O148" i="2"/>
  <c r="O149" i="2"/>
  <c r="O150" i="2"/>
  <c r="O151" i="2"/>
  <c r="O152" i="2"/>
  <c r="O153" i="2"/>
  <c r="O154" i="2"/>
  <c r="O155" i="2"/>
  <c r="O156" i="2"/>
  <c r="N146" i="2"/>
  <c r="L148" i="2"/>
  <c r="L149" i="2"/>
  <c r="L150" i="2"/>
  <c r="L151" i="2"/>
  <c r="L152" i="2"/>
  <c r="L153" i="2"/>
  <c r="L154" i="2"/>
  <c r="L155" i="2"/>
  <c r="L156" i="2"/>
  <c r="O131" i="2"/>
  <c r="O132" i="2"/>
  <c r="O133" i="2"/>
  <c r="O134" i="2"/>
  <c r="O135" i="2"/>
  <c r="O136" i="2"/>
  <c r="O137" i="2"/>
  <c r="O138" i="2"/>
  <c r="O139" i="2"/>
  <c r="O140" i="2"/>
  <c r="O141" i="2"/>
  <c r="O142" i="2"/>
  <c r="L131" i="2"/>
  <c r="L132" i="2"/>
  <c r="L133" i="2"/>
  <c r="L134" i="2"/>
  <c r="L135" i="2"/>
  <c r="L136" i="2"/>
  <c r="L137" i="2"/>
  <c r="L138" i="2"/>
  <c r="L139" i="2"/>
  <c r="L140" i="2"/>
  <c r="L141" i="2"/>
  <c r="L142" i="2"/>
  <c r="N129" i="2"/>
  <c r="O119" i="2"/>
  <c r="O120" i="2"/>
  <c r="O121" i="2"/>
  <c r="O122" i="2"/>
  <c r="O123" i="2"/>
  <c r="O124" i="2"/>
  <c r="O125" i="2"/>
  <c r="L119" i="2"/>
  <c r="L120" i="2"/>
  <c r="L121" i="2"/>
  <c r="L122" i="2"/>
  <c r="L123" i="2"/>
  <c r="L124" i="2"/>
  <c r="L125" i="2"/>
  <c r="N117" i="2"/>
  <c r="O100" i="2"/>
  <c r="O101" i="2"/>
  <c r="O102" i="2"/>
  <c r="O103" i="2"/>
  <c r="O104" i="2"/>
  <c r="O105" i="2"/>
  <c r="O106" i="2"/>
  <c r="O107" i="2"/>
  <c r="O108" i="2"/>
  <c r="O109" i="2"/>
  <c r="O110" i="2"/>
  <c r="O111" i="2"/>
  <c r="O112" i="2"/>
  <c r="O113" i="2"/>
  <c r="N98" i="2"/>
  <c r="L100" i="2"/>
  <c r="L101" i="2"/>
  <c r="L102" i="2"/>
  <c r="L103" i="2"/>
  <c r="L104" i="2"/>
  <c r="L105" i="2"/>
  <c r="L106" i="2"/>
  <c r="L107" i="2"/>
  <c r="L108" i="2"/>
  <c r="L109" i="2"/>
  <c r="L110" i="2"/>
  <c r="L111" i="2"/>
  <c r="L112" i="2"/>
  <c r="L113" i="2"/>
  <c r="O84" i="2"/>
  <c r="O85" i="2"/>
  <c r="O86" i="2"/>
  <c r="O87" i="2"/>
  <c r="O88" i="2"/>
  <c r="O89" i="2"/>
  <c r="O90" i="2"/>
  <c r="O91" i="2"/>
  <c r="O92" i="2"/>
  <c r="O93" i="2"/>
  <c r="O94" i="2"/>
  <c r="N82" i="2"/>
  <c r="L84" i="2"/>
  <c r="L85" i="2"/>
  <c r="L86" i="2"/>
  <c r="L87" i="2"/>
  <c r="L88" i="2"/>
  <c r="L89" i="2"/>
  <c r="L90" i="2"/>
  <c r="L91" i="2"/>
  <c r="L92" i="2"/>
  <c r="L93" i="2"/>
  <c r="L94" i="2"/>
  <c r="O66" i="2"/>
  <c r="O67" i="2"/>
  <c r="O68" i="2"/>
  <c r="O69" i="2"/>
  <c r="O70" i="2"/>
  <c r="O71" i="2"/>
  <c r="O72" i="2"/>
  <c r="O73" i="2"/>
  <c r="O74" i="2"/>
  <c r="O75" i="2"/>
  <c r="O76" i="2"/>
  <c r="O77" i="2"/>
  <c r="O78" i="2"/>
  <c r="L66" i="2"/>
  <c r="L67" i="2"/>
  <c r="L68" i="2"/>
  <c r="L69" i="2"/>
  <c r="L70" i="2"/>
  <c r="L71" i="2"/>
  <c r="L72" i="2"/>
  <c r="L73" i="2"/>
  <c r="L74" i="2"/>
  <c r="L75" i="2"/>
  <c r="L76" i="2"/>
  <c r="L77" i="2"/>
  <c r="L78" i="2"/>
  <c r="N64" i="2"/>
  <c r="O51" i="2"/>
  <c r="O52" i="2"/>
  <c r="O53" i="2"/>
  <c r="O54" i="2"/>
  <c r="O55" i="2"/>
  <c r="O56" i="2"/>
  <c r="O57" i="2"/>
  <c r="O58" i="2"/>
  <c r="O59" i="2"/>
  <c r="O60" i="2"/>
  <c r="L51" i="2"/>
  <c r="L52" i="2"/>
  <c r="L53" i="2"/>
  <c r="L54" i="2"/>
  <c r="L55" i="2"/>
  <c r="L56" i="2"/>
  <c r="L57" i="2"/>
  <c r="L58" i="2"/>
  <c r="L59" i="2"/>
  <c r="L60" i="2"/>
  <c r="N49" i="2"/>
  <c r="O35" i="2"/>
  <c r="O36" i="2"/>
  <c r="O37" i="2"/>
  <c r="O38" i="2"/>
  <c r="O39" i="2"/>
  <c r="O40" i="2"/>
  <c r="O41" i="2"/>
  <c r="O42" i="2"/>
  <c r="O43" i="2"/>
  <c r="O44" i="2"/>
  <c r="O45" i="2"/>
  <c r="L35" i="2"/>
  <c r="L36" i="2"/>
  <c r="L37" i="2"/>
  <c r="L38" i="2"/>
  <c r="L39" i="2"/>
  <c r="L40" i="2"/>
  <c r="L41" i="2"/>
  <c r="L42" i="2"/>
  <c r="L43" i="2"/>
  <c r="L44" i="2"/>
  <c r="L45" i="2"/>
  <c r="N33" i="2"/>
  <c r="O20" i="2"/>
  <c r="O21" i="2"/>
  <c r="O22" i="2"/>
  <c r="O23" i="2"/>
  <c r="O24" i="2"/>
  <c r="O25" i="2"/>
  <c r="O26" i="2"/>
  <c r="O27" i="2"/>
  <c r="O28" i="2"/>
  <c r="O29" i="2"/>
  <c r="L20" i="2"/>
  <c r="L21" i="2"/>
  <c r="L22" i="2"/>
  <c r="L23" i="2"/>
  <c r="L24" i="2"/>
  <c r="L25" i="2"/>
  <c r="L26" i="2"/>
  <c r="L27" i="2"/>
  <c r="L28" i="2"/>
  <c r="L29" i="2"/>
  <c r="N18" i="2"/>
  <c r="L327" i="2"/>
  <c r="O327" i="2" s="1"/>
  <c r="O325" i="2"/>
  <c r="N324" i="2"/>
  <c r="O314" i="2"/>
  <c r="L314" i="2"/>
  <c r="O312" i="2"/>
  <c r="N311" i="2"/>
  <c r="L299" i="2"/>
  <c r="O299" i="2" s="1"/>
  <c r="O297" i="2"/>
  <c r="N296" i="2"/>
  <c r="O285" i="2"/>
  <c r="L285" i="2"/>
  <c r="O283" i="2"/>
  <c r="N282" i="2"/>
  <c r="O277" i="2"/>
  <c r="L277" i="2"/>
  <c r="O275" i="2"/>
  <c r="N274" i="2"/>
  <c r="L265" i="2"/>
  <c r="O265" i="2" s="1"/>
  <c r="O263" i="2"/>
  <c r="N262" i="2"/>
  <c r="L253" i="2"/>
  <c r="O253" i="2" s="1"/>
  <c r="O251" i="2"/>
  <c r="N250" i="2"/>
  <c r="L240" i="2"/>
  <c r="O240" i="2" s="1"/>
  <c r="O238" i="2"/>
  <c r="N237" i="2"/>
  <c r="O228" i="2"/>
  <c r="L228" i="2"/>
  <c r="O226" i="2"/>
  <c r="N225" i="2"/>
  <c r="O211" i="2"/>
  <c r="L211" i="2"/>
  <c r="O209" i="2"/>
  <c r="N208" i="2"/>
  <c r="L194" i="2"/>
  <c r="O194" i="2" s="1"/>
  <c r="O192" i="2"/>
  <c r="N191" i="2"/>
  <c r="O178" i="2"/>
  <c r="L178" i="2"/>
  <c r="O176" i="2"/>
  <c r="N175" i="2"/>
  <c r="O159" i="2"/>
  <c r="N158" i="2"/>
  <c r="L147" i="2"/>
  <c r="O147" i="2" s="1"/>
  <c r="O145" i="2"/>
  <c r="N144" i="2"/>
  <c r="L130" i="2"/>
  <c r="O130" i="2" s="1"/>
  <c r="O128" i="2"/>
  <c r="N127" i="2"/>
  <c r="O118" i="2"/>
  <c r="L118" i="2"/>
  <c r="O116" i="2"/>
  <c r="N115" i="2"/>
  <c r="L99" i="2"/>
  <c r="O99" i="2" s="1"/>
  <c r="O97" i="2"/>
  <c r="N96" i="2"/>
  <c r="L83" i="2"/>
  <c r="O83" i="2" s="1"/>
  <c r="O81" i="2"/>
  <c r="N80" i="2"/>
  <c r="O65" i="2"/>
  <c r="L65" i="2"/>
  <c r="O63" i="2"/>
  <c r="N62" i="2"/>
  <c r="L50" i="2"/>
  <c r="O50" i="2" s="1"/>
  <c r="O48" i="2"/>
  <c r="N47" i="2"/>
  <c r="O34" i="2"/>
  <c r="L34" i="2"/>
  <c r="O32" i="2"/>
  <c r="N31" i="2"/>
  <c r="L19" i="2"/>
  <c r="O19" i="2" s="1"/>
  <c r="O17" i="2"/>
  <c r="N16" i="2"/>
  <c r="O6" i="2"/>
  <c r="O7" i="2"/>
  <c r="O8" i="2"/>
  <c r="O9" i="2"/>
  <c r="O10" i="2"/>
  <c r="O11" i="2"/>
  <c r="O12" i="2"/>
  <c r="O13" i="2"/>
  <c r="O14" i="2"/>
  <c r="L6" i="2"/>
  <c r="L7" i="2"/>
  <c r="L8" i="2"/>
  <c r="L9" i="2"/>
  <c r="L10" i="2"/>
  <c r="L11" i="2"/>
  <c r="L12" i="2"/>
  <c r="L13" i="2"/>
  <c r="L14" i="2"/>
  <c r="N4" i="2"/>
  <c r="L5" i="2"/>
  <c r="O5" i="2" s="1"/>
  <c r="O3" i="2"/>
  <c r="N2" i="2"/>
  <c r="O337" i="6"/>
  <c r="O338" i="6"/>
  <c r="O339" i="6"/>
  <c r="O340" i="6"/>
  <c r="L337" i="6"/>
  <c r="L338" i="6"/>
  <c r="L339" i="6"/>
  <c r="L340" i="6"/>
  <c r="N335" i="6"/>
  <c r="O323" i="6"/>
  <c r="O324" i="6"/>
  <c r="O325" i="6"/>
  <c r="O326" i="6"/>
  <c r="O327" i="6"/>
  <c r="O328" i="6"/>
  <c r="O329" i="6"/>
  <c r="O330" i="6"/>
  <c r="O331" i="6"/>
  <c r="L323" i="6"/>
  <c r="L324" i="6"/>
  <c r="L325" i="6"/>
  <c r="L326" i="6"/>
  <c r="L327" i="6"/>
  <c r="L328" i="6"/>
  <c r="L329" i="6"/>
  <c r="L330" i="6"/>
  <c r="L331" i="6"/>
  <c r="N321" i="6"/>
  <c r="O308" i="6"/>
  <c r="O309" i="6"/>
  <c r="O310" i="6"/>
  <c r="O311" i="6"/>
  <c r="O312" i="6"/>
  <c r="O313" i="6"/>
  <c r="O314" i="6"/>
  <c r="O315" i="6"/>
  <c r="O316" i="6"/>
  <c r="O317" i="6"/>
  <c r="L308" i="6"/>
  <c r="L309" i="6"/>
  <c r="L310" i="6"/>
  <c r="L311" i="6"/>
  <c r="L312" i="6"/>
  <c r="L313" i="6"/>
  <c r="L314" i="6"/>
  <c r="L315" i="6"/>
  <c r="L316" i="6"/>
  <c r="L317" i="6"/>
  <c r="N306" i="6"/>
  <c r="O287" i="6"/>
  <c r="O288" i="6"/>
  <c r="O289" i="6"/>
  <c r="O290" i="6"/>
  <c r="O291" i="6"/>
  <c r="O292" i="6"/>
  <c r="O293" i="6"/>
  <c r="O294" i="6"/>
  <c r="O295" i="6"/>
  <c r="O296" i="6"/>
  <c r="O297" i="6"/>
  <c r="O298" i="6"/>
  <c r="O299" i="6"/>
  <c r="O300" i="6"/>
  <c r="O301" i="6"/>
  <c r="O302" i="6"/>
  <c r="L287" i="6"/>
  <c r="L288" i="6"/>
  <c r="L289" i="6"/>
  <c r="L290" i="6"/>
  <c r="L291" i="6"/>
  <c r="L292" i="6"/>
  <c r="L293" i="6"/>
  <c r="L294" i="6"/>
  <c r="L295" i="6"/>
  <c r="L296" i="6"/>
  <c r="L297" i="6"/>
  <c r="L298" i="6"/>
  <c r="L299" i="6"/>
  <c r="L300" i="6"/>
  <c r="L301" i="6"/>
  <c r="L302" i="6"/>
  <c r="L286" i="6"/>
  <c r="O286" i="6" s="1"/>
  <c r="N285" i="6"/>
  <c r="O281" i="6"/>
  <c r="L281" i="6"/>
  <c r="N279" i="6"/>
  <c r="O270" i="6"/>
  <c r="O271" i="6"/>
  <c r="O272" i="6"/>
  <c r="O273" i="6"/>
  <c r="O274" i="6"/>
  <c r="O275" i="6"/>
  <c r="L270" i="6"/>
  <c r="L271" i="6"/>
  <c r="L272" i="6"/>
  <c r="L273" i="6"/>
  <c r="L274" i="6"/>
  <c r="L275" i="6"/>
  <c r="N268" i="6"/>
  <c r="O258" i="6"/>
  <c r="O259" i="6"/>
  <c r="O260" i="6"/>
  <c r="O261" i="6"/>
  <c r="O262" i="6"/>
  <c r="O263" i="6"/>
  <c r="O264" i="6"/>
  <c r="L258" i="6"/>
  <c r="L259" i="6"/>
  <c r="L260" i="6"/>
  <c r="L261" i="6"/>
  <c r="L262" i="6"/>
  <c r="L263" i="6"/>
  <c r="L264" i="6"/>
  <c r="N256" i="6"/>
  <c r="O247" i="6"/>
  <c r="O248" i="6"/>
  <c r="O249" i="6"/>
  <c r="O250" i="6"/>
  <c r="O251" i="6"/>
  <c r="O252" i="6"/>
  <c r="L247" i="6"/>
  <c r="L248" i="6"/>
  <c r="L249" i="6"/>
  <c r="L250" i="6"/>
  <c r="L251" i="6"/>
  <c r="L252" i="6"/>
  <c r="N245" i="6"/>
  <c r="O235" i="6"/>
  <c r="O236" i="6"/>
  <c r="O237" i="6"/>
  <c r="O238" i="6"/>
  <c r="O239" i="6"/>
  <c r="O240" i="6"/>
  <c r="O241" i="6"/>
  <c r="L235" i="6"/>
  <c r="L236" i="6"/>
  <c r="L237" i="6"/>
  <c r="L238" i="6"/>
  <c r="L239" i="6"/>
  <c r="L240" i="6"/>
  <c r="L241" i="6"/>
  <c r="N233" i="6"/>
  <c r="O218" i="6"/>
  <c r="O219" i="6"/>
  <c r="O220" i="6"/>
  <c r="O221" i="6"/>
  <c r="O222" i="6"/>
  <c r="O223" i="6"/>
  <c r="O224" i="6"/>
  <c r="O225" i="6"/>
  <c r="O226" i="6"/>
  <c r="O227" i="6"/>
  <c r="O228" i="6"/>
  <c r="O229" i="6"/>
  <c r="L218" i="6"/>
  <c r="L219" i="6"/>
  <c r="L220" i="6"/>
  <c r="L221" i="6"/>
  <c r="L222" i="6"/>
  <c r="L223" i="6"/>
  <c r="L224" i="6"/>
  <c r="L225" i="6"/>
  <c r="L226" i="6"/>
  <c r="L227" i="6"/>
  <c r="L228" i="6"/>
  <c r="L229" i="6"/>
  <c r="N216" i="6"/>
  <c r="O206" i="6"/>
  <c r="O207" i="6"/>
  <c r="O208" i="6"/>
  <c r="O209" i="6"/>
  <c r="O210" i="6"/>
  <c r="O211" i="6"/>
  <c r="O212" i="6"/>
  <c r="L206" i="6"/>
  <c r="L207" i="6"/>
  <c r="L208" i="6"/>
  <c r="L209" i="6"/>
  <c r="L210" i="6"/>
  <c r="L211" i="6"/>
  <c r="L212" i="6"/>
  <c r="N204" i="6"/>
  <c r="O190" i="6"/>
  <c r="O191" i="6"/>
  <c r="O192" i="6"/>
  <c r="O193" i="6"/>
  <c r="O194" i="6"/>
  <c r="O195" i="6"/>
  <c r="O196" i="6"/>
  <c r="O197" i="6"/>
  <c r="O198" i="6"/>
  <c r="O199" i="6"/>
  <c r="O200" i="6"/>
  <c r="L190" i="6"/>
  <c r="L191" i="6"/>
  <c r="L192" i="6"/>
  <c r="L193" i="6"/>
  <c r="L194" i="6"/>
  <c r="L195" i="6"/>
  <c r="L196" i="6"/>
  <c r="L197" i="6"/>
  <c r="L198" i="6"/>
  <c r="L199" i="6"/>
  <c r="L200" i="6"/>
  <c r="N188" i="6"/>
  <c r="O174" i="6"/>
  <c r="O175" i="6"/>
  <c r="O176" i="6"/>
  <c r="O177" i="6"/>
  <c r="O178" i="6"/>
  <c r="O179" i="6"/>
  <c r="O180" i="6"/>
  <c r="O181" i="6"/>
  <c r="O182" i="6"/>
  <c r="O183" i="6"/>
  <c r="O184" i="6"/>
  <c r="L174" i="6"/>
  <c r="L175" i="6"/>
  <c r="L176" i="6"/>
  <c r="L177" i="6"/>
  <c r="L178" i="6"/>
  <c r="L179" i="6"/>
  <c r="L180" i="6"/>
  <c r="L181" i="6"/>
  <c r="L182" i="6"/>
  <c r="L183" i="6"/>
  <c r="L184" i="6"/>
  <c r="N172" i="6"/>
  <c r="O156" i="6"/>
  <c r="O157" i="6"/>
  <c r="O158" i="6"/>
  <c r="O159" i="6"/>
  <c r="O160" i="6"/>
  <c r="O161" i="6"/>
  <c r="O162" i="6"/>
  <c r="O163" i="6"/>
  <c r="O164" i="6"/>
  <c r="O165" i="6"/>
  <c r="O166" i="6"/>
  <c r="O167" i="6"/>
  <c r="O168" i="6"/>
  <c r="L156" i="6"/>
  <c r="L157" i="6"/>
  <c r="L158" i="6"/>
  <c r="L159" i="6"/>
  <c r="L160" i="6"/>
  <c r="L161" i="6"/>
  <c r="L162" i="6"/>
  <c r="L163" i="6"/>
  <c r="L164" i="6"/>
  <c r="L165" i="6"/>
  <c r="L166" i="6"/>
  <c r="L167" i="6"/>
  <c r="L168" i="6"/>
  <c r="N154" i="6"/>
  <c r="O142" i="6"/>
  <c r="O143" i="6"/>
  <c r="O144" i="6"/>
  <c r="O145" i="6"/>
  <c r="O146" i="6"/>
  <c r="O147" i="6"/>
  <c r="O148" i="6"/>
  <c r="O149" i="6"/>
  <c r="O150" i="6"/>
  <c r="L142" i="6"/>
  <c r="L143" i="6"/>
  <c r="L144" i="6"/>
  <c r="L145" i="6"/>
  <c r="L146" i="6"/>
  <c r="L147" i="6"/>
  <c r="L148" i="6"/>
  <c r="L149" i="6"/>
  <c r="L150" i="6"/>
  <c r="N140" i="6"/>
  <c r="O128" i="6"/>
  <c r="O129" i="6"/>
  <c r="O130" i="6"/>
  <c r="O131" i="6"/>
  <c r="O132" i="6"/>
  <c r="O133" i="6"/>
  <c r="O134" i="6"/>
  <c r="O135" i="6"/>
  <c r="O136" i="6"/>
  <c r="L128" i="6"/>
  <c r="L129" i="6"/>
  <c r="L130" i="6"/>
  <c r="L131" i="6"/>
  <c r="L132" i="6"/>
  <c r="L133" i="6"/>
  <c r="L134" i="6"/>
  <c r="L135" i="6"/>
  <c r="L136" i="6"/>
  <c r="N126" i="6"/>
  <c r="O110" i="6"/>
  <c r="O111" i="6"/>
  <c r="O112" i="6"/>
  <c r="O113" i="6"/>
  <c r="O114" i="6"/>
  <c r="O115" i="6"/>
  <c r="O116" i="6"/>
  <c r="O117" i="6"/>
  <c r="O118" i="6"/>
  <c r="O119" i="6"/>
  <c r="O120" i="6"/>
  <c r="O121" i="6"/>
  <c r="O122" i="6"/>
  <c r="L110" i="6"/>
  <c r="L111" i="6"/>
  <c r="L112" i="6"/>
  <c r="L113" i="6"/>
  <c r="L114" i="6"/>
  <c r="L115" i="6"/>
  <c r="L116" i="6"/>
  <c r="L117" i="6"/>
  <c r="L118" i="6"/>
  <c r="L119" i="6"/>
  <c r="L120" i="6"/>
  <c r="L121" i="6"/>
  <c r="L122" i="6"/>
  <c r="N108" i="6"/>
  <c r="O96" i="6"/>
  <c r="O97" i="6"/>
  <c r="O98" i="6"/>
  <c r="O99" i="6"/>
  <c r="O100" i="6"/>
  <c r="O101" i="6"/>
  <c r="O102" i="6"/>
  <c r="O103" i="6"/>
  <c r="O104" i="6"/>
  <c r="L96" i="6"/>
  <c r="L97" i="6"/>
  <c r="L98" i="6"/>
  <c r="L99" i="6"/>
  <c r="L100" i="6"/>
  <c r="L101" i="6"/>
  <c r="L102" i="6"/>
  <c r="L103" i="6"/>
  <c r="L104" i="6"/>
  <c r="N94" i="6"/>
  <c r="O79" i="6"/>
  <c r="O80" i="6"/>
  <c r="O81" i="6"/>
  <c r="O82" i="6"/>
  <c r="O83" i="6"/>
  <c r="O84" i="6"/>
  <c r="O85" i="6"/>
  <c r="O86" i="6"/>
  <c r="O87" i="6"/>
  <c r="O88" i="6"/>
  <c r="O89" i="6"/>
  <c r="O90" i="6"/>
  <c r="L79" i="6"/>
  <c r="L80" i="6"/>
  <c r="L81" i="6"/>
  <c r="L82" i="6"/>
  <c r="L83" i="6"/>
  <c r="L84" i="6"/>
  <c r="L85" i="6"/>
  <c r="L86" i="6"/>
  <c r="L87" i="6"/>
  <c r="L88" i="6"/>
  <c r="L89" i="6"/>
  <c r="L90" i="6"/>
  <c r="N77" i="6"/>
  <c r="O63" i="6"/>
  <c r="O64" i="6"/>
  <c r="O65" i="6"/>
  <c r="O66" i="6"/>
  <c r="O67" i="6"/>
  <c r="O68" i="6"/>
  <c r="O69" i="6"/>
  <c r="O70" i="6"/>
  <c r="O71" i="6"/>
  <c r="O72" i="6"/>
  <c r="O73" i="6"/>
  <c r="L63" i="6"/>
  <c r="L64" i="6"/>
  <c r="L65" i="6"/>
  <c r="L66" i="6"/>
  <c r="L67" i="6"/>
  <c r="L68" i="6"/>
  <c r="L69" i="6"/>
  <c r="L70" i="6"/>
  <c r="L71" i="6"/>
  <c r="L72" i="6"/>
  <c r="L73" i="6"/>
  <c r="N61" i="6"/>
  <c r="N43" i="6"/>
  <c r="O45" i="6"/>
  <c r="O46" i="6"/>
  <c r="O47" i="6"/>
  <c r="O48" i="6"/>
  <c r="O49" i="6"/>
  <c r="O50" i="6"/>
  <c r="O51" i="6"/>
  <c r="O52" i="6"/>
  <c r="O53" i="6"/>
  <c r="O54" i="6"/>
  <c r="O55" i="6"/>
  <c r="O56" i="6"/>
  <c r="O57" i="6"/>
  <c r="L45" i="6"/>
  <c r="L46" i="6"/>
  <c r="L47" i="6"/>
  <c r="L48" i="6"/>
  <c r="L49" i="6"/>
  <c r="L50" i="6"/>
  <c r="L51" i="6"/>
  <c r="L52" i="6"/>
  <c r="L53" i="6"/>
  <c r="L54" i="6"/>
  <c r="L55" i="6"/>
  <c r="L56" i="6"/>
  <c r="L57" i="6"/>
  <c r="O27" i="6"/>
  <c r="O28" i="6"/>
  <c r="O29" i="6"/>
  <c r="O30" i="6"/>
  <c r="O31" i="6"/>
  <c r="O32" i="6"/>
  <c r="O33" i="6"/>
  <c r="O34" i="6"/>
  <c r="O35" i="6"/>
  <c r="O36" i="6"/>
  <c r="O37" i="6"/>
  <c r="O38" i="6"/>
  <c r="O39" i="6"/>
  <c r="L27" i="6"/>
  <c r="L28" i="6"/>
  <c r="L29" i="6"/>
  <c r="L30" i="6"/>
  <c r="L31" i="6"/>
  <c r="L32" i="6"/>
  <c r="L33" i="6"/>
  <c r="L34" i="6"/>
  <c r="L35" i="6"/>
  <c r="L36" i="6"/>
  <c r="L37" i="6"/>
  <c r="L38" i="6"/>
  <c r="L39" i="6"/>
  <c r="N25" i="6"/>
  <c r="O336" i="6"/>
  <c r="L336" i="6"/>
  <c r="O334" i="6"/>
  <c r="N333" i="6"/>
  <c r="L322" i="6"/>
  <c r="O322" i="6" s="1"/>
  <c r="O320" i="6"/>
  <c r="N319" i="6"/>
  <c r="L307" i="6"/>
  <c r="O307" i="6" s="1"/>
  <c r="O305" i="6"/>
  <c r="N304" i="6"/>
  <c r="O284" i="6"/>
  <c r="N283" i="6"/>
  <c r="L280" i="6"/>
  <c r="O280" i="6" s="1"/>
  <c r="O278" i="6"/>
  <c r="N277" i="6"/>
  <c r="L269" i="6"/>
  <c r="O269" i="6" s="1"/>
  <c r="O267" i="6"/>
  <c r="N266" i="6"/>
  <c r="L257" i="6"/>
  <c r="O257" i="6" s="1"/>
  <c r="O255" i="6"/>
  <c r="N254" i="6"/>
  <c r="L246" i="6"/>
  <c r="O246" i="6" s="1"/>
  <c r="O244" i="6"/>
  <c r="N243" i="6"/>
  <c r="O234" i="6"/>
  <c r="L234" i="6"/>
  <c r="O232" i="6"/>
  <c r="N231" i="6"/>
  <c r="L217" i="6"/>
  <c r="O217" i="6" s="1"/>
  <c r="O215" i="6"/>
  <c r="N214" i="6"/>
  <c r="L205" i="6"/>
  <c r="O205" i="6" s="1"/>
  <c r="O203" i="6"/>
  <c r="N202" i="6"/>
  <c r="L189" i="6"/>
  <c r="O189" i="6" s="1"/>
  <c r="O187" i="6"/>
  <c r="N186" i="6"/>
  <c r="L173" i="6"/>
  <c r="O173" i="6" s="1"/>
  <c r="O171" i="6"/>
  <c r="N170" i="6"/>
  <c r="L155" i="6"/>
  <c r="O155" i="6" s="1"/>
  <c r="O153" i="6"/>
  <c r="N152" i="6"/>
  <c r="L141" i="6"/>
  <c r="O141" i="6" s="1"/>
  <c r="O139" i="6"/>
  <c r="N138" i="6"/>
  <c r="L127" i="6"/>
  <c r="O127" i="6" s="1"/>
  <c r="O125" i="6"/>
  <c r="N124" i="6"/>
  <c r="L109" i="6"/>
  <c r="O109" i="6" s="1"/>
  <c r="O107" i="6"/>
  <c r="N106" i="6"/>
  <c r="L95" i="6"/>
  <c r="O95" i="6" s="1"/>
  <c r="O93" i="6"/>
  <c r="N92" i="6"/>
  <c r="L78" i="6"/>
  <c r="O78" i="6" s="1"/>
  <c r="O76" i="6"/>
  <c r="N75" i="6"/>
  <c r="L62" i="6"/>
  <c r="O62" i="6" s="1"/>
  <c r="O60" i="6"/>
  <c r="N59" i="6"/>
  <c r="L44" i="6"/>
  <c r="O44" i="6" s="1"/>
  <c r="O42" i="6"/>
  <c r="N41" i="6"/>
  <c r="L26" i="6"/>
  <c r="O26" i="6" s="1"/>
  <c r="O24" i="6"/>
  <c r="N23" i="6"/>
  <c r="O6" i="6"/>
  <c r="O7" i="6"/>
  <c r="O8" i="6"/>
  <c r="O9" i="6"/>
  <c r="O10" i="6"/>
  <c r="O11" i="6"/>
  <c r="O12" i="6"/>
  <c r="O13" i="6"/>
  <c r="O14" i="6"/>
  <c r="O15" i="6"/>
  <c r="O16" i="6"/>
  <c r="O17" i="6"/>
  <c r="O18" i="6"/>
  <c r="O19" i="6"/>
  <c r="O20" i="6"/>
  <c r="O21" i="6"/>
  <c r="N4" i="6"/>
  <c r="L6" i="6"/>
  <c r="L7" i="6"/>
  <c r="L8" i="6"/>
  <c r="L9" i="6"/>
  <c r="L10" i="6"/>
  <c r="L11" i="6"/>
  <c r="L12" i="6"/>
  <c r="L13" i="6"/>
  <c r="L14" i="6"/>
  <c r="L15" i="6"/>
  <c r="L16" i="6"/>
  <c r="L17" i="6"/>
  <c r="L18" i="6"/>
  <c r="L19" i="6"/>
  <c r="L20" i="6"/>
  <c r="L21" i="6"/>
  <c r="L5" i="6"/>
  <c r="O5" i="6" s="1"/>
  <c r="O3" i="6"/>
  <c r="N2" i="6"/>
  <c r="O137" i="13"/>
  <c r="O138" i="13"/>
  <c r="O139" i="13"/>
  <c r="L132" i="13"/>
  <c r="O132" i="13" s="1"/>
  <c r="L133" i="13"/>
  <c r="O133" i="13" s="1"/>
  <c r="L134" i="13"/>
  <c r="O134" i="13" s="1"/>
  <c r="L135" i="13"/>
  <c r="O135" i="13" s="1"/>
  <c r="L136" i="13"/>
  <c r="O136" i="13" s="1"/>
  <c r="L137" i="13"/>
  <c r="L138" i="13"/>
  <c r="L139" i="13"/>
  <c r="L140" i="13"/>
  <c r="O140" i="13" s="1"/>
  <c r="L141" i="13"/>
  <c r="O141" i="13" s="1"/>
  <c r="L142" i="13"/>
  <c r="O142" i="13" s="1"/>
  <c r="L143" i="13"/>
  <c r="O143" i="13" s="1"/>
  <c r="N130" i="13"/>
  <c r="O105" i="13"/>
  <c r="O106" i="13"/>
  <c r="O107" i="13"/>
  <c r="O113" i="13"/>
  <c r="O114" i="13"/>
  <c r="L101" i="13"/>
  <c r="O101" i="13" s="1"/>
  <c r="L102" i="13"/>
  <c r="O102" i="13" s="1"/>
  <c r="L103" i="13"/>
  <c r="O103" i="13" s="1"/>
  <c r="L104" i="13"/>
  <c r="O104" i="13" s="1"/>
  <c r="L105" i="13"/>
  <c r="L106" i="13"/>
  <c r="L107" i="13"/>
  <c r="L108" i="13"/>
  <c r="O108" i="13" s="1"/>
  <c r="L109" i="13"/>
  <c r="O109" i="13" s="1"/>
  <c r="L110" i="13"/>
  <c r="O110" i="13" s="1"/>
  <c r="L111" i="13"/>
  <c r="O111" i="13" s="1"/>
  <c r="L112" i="13"/>
  <c r="O112" i="13" s="1"/>
  <c r="L113" i="13"/>
  <c r="L114" i="13"/>
  <c r="N99" i="13"/>
  <c r="L80" i="13"/>
  <c r="O80" i="13" s="1"/>
  <c r="L81" i="13"/>
  <c r="O81" i="13" s="1"/>
  <c r="L82" i="13"/>
  <c r="O82" i="13" s="1"/>
  <c r="L83" i="13"/>
  <c r="O83" i="13" s="1"/>
  <c r="L84" i="13"/>
  <c r="O84" i="13" s="1"/>
  <c r="L85" i="13"/>
  <c r="O85" i="13" s="1"/>
  <c r="L86" i="13"/>
  <c r="O86" i="13" s="1"/>
  <c r="L87" i="13"/>
  <c r="O87" i="13" s="1"/>
  <c r="L88" i="13"/>
  <c r="O88" i="13" s="1"/>
  <c r="L89" i="13"/>
  <c r="O89" i="13" s="1"/>
  <c r="L90" i="13"/>
  <c r="O90" i="13" s="1"/>
  <c r="L91" i="13"/>
  <c r="O91" i="13" s="1"/>
  <c r="L92" i="13"/>
  <c r="O92" i="13" s="1"/>
  <c r="L93" i="13"/>
  <c r="O93" i="13" s="1"/>
  <c r="L94" i="13"/>
  <c r="O94" i="13" s="1"/>
  <c r="L95" i="13"/>
  <c r="O95" i="13" s="1"/>
  <c r="N78" i="13"/>
  <c r="N64" i="13"/>
  <c r="O57" i="13"/>
  <c r="O59" i="13"/>
  <c r="O60" i="13"/>
  <c r="L54" i="13"/>
  <c r="O54" i="13" s="1"/>
  <c r="L55" i="13"/>
  <c r="O55" i="13" s="1"/>
  <c r="L56" i="13"/>
  <c r="O56" i="13" s="1"/>
  <c r="L57" i="13"/>
  <c r="L58" i="13"/>
  <c r="O58" i="13" s="1"/>
  <c r="L59" i="13"/>
  <c r="L60" i="13"/>
  <c r="N52" i="13"/>
  <c r="O42" i="13"/>
  <c r="O46" i="13"/>
  <c r="O48" i="13"/>
  <c r="L42" i="13"/>
  <c r="L43" i="13"/>
  <c r="O43" i="13" s="1"/>
  <c r="L44" i="13"/>
  <c r="O44" i="13" s="1"/>
  <c r="L45" i="13"/>
  <c r="O45" i="13" s="1"/>
  <c r="L46" i="13"/>
  <c r="L47" i="13"/>
  <c r="O47" i="13" s="1"/>
  <c r="L48" i="13"/>
  <c r="N40" i="13"/>
  <c r="L131" i="13"/>
  <c r="O131" i="13" s="1"/>
  <c r="O129" i="13"/>
  <c r="N128" i="13"/>
  <c r="L100" i="13"/>
  <c r="O100" i="13" s="1"/>
  <c r="O98" i="13"/>
  <c r="N97" i="13"/>
  <c r="L79" i="13"/>
  <c r="O79" i="13" s="1"/>
  <c r="O77" i="13"/>
  <c r="N76" i="13"/>
  <c r="L53" i="13"/>
  <c r="O53" i="13" s="1"/>
  <c r="O51" i="13"/>
  <c r="N50" i="13"/>
  <c r="L41" i="13"/>
  <c r="O41" i="13" s="1"/>
  <c r="O39" i="13"/>
  <c r="N38" i="13"/>
  <c r="L6" i="13"/>
  <c r="O6" i="13" s="1"/>
  <c r="L7" i="13"/>
  <c r="O7" i="13" s="1"/>
  <c r="L8" i="13"/>
  <c r="O8" i="13" s="1"/>
  <c r="L9" i="13"/>
  <c r="O9" i="13" s="1"/>
  <c r="L10" i="13"/>
  <c r="O10" i="13" s="1"/>
  <c r="L11" i="13"/>
  <c r="O11" i="13" s="1"/>
  <c r="L12" i="13"/>
  <c r="O12" i="13" s="1"/>
  <c r="L13" i="13"/>
  <c r="O13" i="13" s="1"/>
  <c r="L14" i="13"/>
  <c r="O14" i="13" s="1"/>
  <c r="L15" i="13"/>
  <c r="O15" i="13" s="1"/>
  <c r="N4" i="13"/>
  <c r="L5" i="13"/>
  <c r="O5" i="13" s="1"/>
  <c r="O3" i="13"/>
  <c r="N2" i="13"/>
  <c r="L120" i="13" l="1"/>
  <c r="O120" i="13" s="1"/>
  <c r="L121" i="13"/>
  <c r="L122" i="13"/>
  <c r="L123" i="13"/>
  <c r="O123" i="13" s="1"/>
  <c r="L124" i="13"/>
  <c r="O124" i="13" s="1"/>
  <c r="L125" i="13"/>
  <c r="O125" i="13" s="1"/>
  <c r="L126" i="13"/>
  <c r="O126" i="13" s="1"/>
  <c r="L119" i="13"/>
  <c r="O119" i="13" s="1"/>
  <c r="O122" i="13"/>
  <c r="O121" i="13"/>
  <c r="N118" i="13"/>
  <c r="O117" i="13"/>
  <c r="N116" i="13"/>
  <c r="L66" i="13"/>
  <c r="O66" i="13" s="1"/>
  <c r="L67" i="13"/>
  <c r="O67" i="13" s="1"/>
  <c r="L68" i="13"/>
  <c r="O68" i="13" s="1"/>
  <c r="L69" i="13"/>
  <c r="O69" i="13" s="1"/>
  <c r="L70" i="13"/>
  <c r="O70" i="13" s="1"/>
  <c r="L71" i="13"/>
  <c r="O71" i="13" s="1"/>
  <c r="L72" i="13"/>
  <c r="O72" i="13" s="1"/>
  <c r="L73" i="13"/>
  <c r="O73" i="13" s="1"/>
  <c r="L74" i="13"/>
  <c r="O74" i="13" s="1"/>
  <c r="L65" i="13"/>
  <c r="O65" i="13" s="1"/>
  <c r="O63" i="13"/>
  <c r="N62" i="13"/>
  <c r="L31" i="13"/>
  <c r="O31" i="13" s="1"/>
  <c r="L32" i="13"/>
  <c r="O32" i="13" s="1"/>
  <c r="L33" i="13"/>
  <c r="O33" i="13" s="1"/>
  <c r="L34" i="13"/>
  <c r="O34" i="13" s="1"/>
  <c r="L35" i="13"/>
  <c r="O35" i="13" s="1"/>
  <c r="L36" i="13"/>
  <c r="L21" i="13"/>
  <c r="O21" i="13" s="1"/>
  <c r="L22" i="13"/>
  <c r="L23" i="13"/>
  <c r="O23" i="13" s="1"/>
  <c r="L24" i="13"/>
  <c r="O24" i="13" s="1"/>
  <c r="L25" i="13"/>
  <c r="O25" i="13" s="1"/>
  <c r="L26" i="13"/>
  <c r="O26" i="13" s="1"/>
  <c r="L20" i="13"/>
  <c r="O20" i="13" s="1"/>
  <c r="O36" i="13"/>
  <c r="N30" i="13"/>
  <c r="O29" i="13"/>
  <c r="N28" i="13"/>
  <c r="O22" i="13"/>
  <c r="N19" i="13"/>
  <c r="O18" i="13"/>
  <c r="N17" i="13"/>
  <c r="N109" i="3"/>
  <c r="N97" i="3"/>
  <c r="L99" i="3"/>
  <c r="O99" i="3" s="1"/>
  <c r="L100" i="3"/>
  <c r="O100" i="3" s="1"/>
  <c r="L101" i="3"/>
  <c r="O101" i="3" s="1"/>
  <c r="L102" i="3"/>
  <c r="O102" i="3" s="1"/>
  <c r="L103" i="3"/>
  <c r="O103" i="3" s="1"/>
  <c r="L104" i="3"/>
  <c r="O104" i="3" s="1"/>
  <c r="L105" i="3"/>
  <c r="O105" i="3" s="1"/>
  <c r="N86" i="3"/>
  <c r="L88" i="3"/>
  <c r="O88" i="3" s="1"/>
  <c r="L89" i="3"/>
  <c r="O89" i="3" s="1"/>
  <c r="L90" i="3"/>
  <c r="O90" i="3" s="1"/>
  <c r="L91" i="3"/>
  <c r="O91" i="3" s="1"/>
  <c r="L92" i="3"/>
  <c r="O92" i="3" s="1"/>
  <c r="L93" i="3"/>
  <c r="O93" i="3" s="1"/>
  <c r="L58" i="3"/>
  <c r="O58" i="3" s="1"/>
  <c r="L59" i="3"/>
  <c r="O59" i="3" s="1"/>
  <c r="L60" i="3"/>
  <c r="O60" i="3" s="1"/>
  <c r="L61" i="3"/>
  <c r="O61" i="3" s="1"/>
  <c r="L62" i="3"/>
  <c r="O62" i="3" s="1"/>
  <c r="L63" i="3"/>
  <c r="O63" i="3" s="1"/>
  <c r="L64" i="3"/>
  <c r="O64" i="3" s="1"/>
  <c r="L65" i="3"/>
  <c r="O65" i="3" s="1"/>
  <c r="L66" i="3"/>
  <c r="O66" i="3" s="1"/>
  <c r="L67" i="3"/>
  <c r="O67" i="3" s="1"/>
  <c r="L68" i="3"/>
  <c r="O68" i="3" s="1"/>
  <c r="N56" i="3"/>
  <c r="L40" i="3"/>
  <c r="O40" i="3" s="1"/>
  <c r="L41" i="3"/>
  <c r="O41" i="3" s="1"/>
  <c r="L42" i="3"/>
  <c r="O42" i="3" s="1"/>
  <c r="L43" i="3"/>
  <c r="O43" i="3" s="1"/>
  <c r="L44" i="3"/>
  <c r="O44" i="3" s="1"/>
  <c r="L45" i="3"/>
  <c r="O45" i="3" s="1"/>
  <c r="L46" i="3"/>
  <c r="O46" i="3" s="1"/>
  <c r="L47" i="3"/>
  <c r="O47" i="3" s="1"/>
  <c r="L48" i="3"/>
  <c r="O48" i="3" s="1"/>
  <c r="L49" i="3"/>
  <c r="O49" i="3" s="1"/>
  <c r="L50" i="3"/>
  <c r="O50" i="3" s="1"/>
  <c r="L51" i="3"/>
  <c r="O51" i="3" s="1"/>
  <c r="L52" i="3"/>
  <c r="O52" i="3" s="1"/>
  <c r="N38" i="3"/>
  <c r="N28" i="3"/>
  <c r="N4" i="3"/>
  <c r="O20" i="3"/>
  <c r="L20" i="3"/>
  <c r="L21" i="3"/>
  <c r="O21" i="3" s="1"/>
  <c r="L22" i="3"/>
  <c r="O22" i="3" s="1"/>
  <c r="L23" i="3"/>
  <c r="O23" i="3" s="1"/>
  <c r="L24" i="3"/>
  <c r="O24" i="3" s="1"/>
  <c r="N18" i="3"/>
  <c r="L6" i="3"/>
  <c r="O6" i="3" s="1"/>
  <c r="L7" i="3"/>
  <c r="O7" i="3" s="1"/>
  <c r="L8" i="3"/>
  <c r="O8" i="3" s="1"/>
  <c r="L9" i="3"/>
  <c r="O9" i="3" s="1"/>
  <c r="L10" i="3"/>
  <c r="O10" i="3" s="1"/>
  <c r="L11" i="3"/>
  <c r="O11" i="3" s="1"/>
  <c r="L12" i="3"/>
  <c r="O12" i="3" s="1"/>
  <c r="L13" i="3"/>
  <c r="O13" i="3" s="1"/>
  <c r="L14" i="3"/>
  <c r="O14" i="3" s="1"/>
  <c r="L98" i="3"/>
  <c r="O98" i="3" s="1"/>
  <c r="O96" i="3"/>
  <c r="N95" i="3"/>
  <c r="L87" i="3"/>
  <c r="O87" i="3" s="1"/>
  <c r="O85" i="3"/>
  <c r="N84" i="3"/>
  <c r="L57" i="3"/>
  <c r="O57" i="3" s="1"/>
  <c r="O55" i="3"/>
  <c r="N54" i="3"/>
  <c r="L39" i="3"/>
  <c r="O39" i="3" s="1"/>
  <c r="O37" i="3"/>
  <c r="N36" i="3"/>
  <c r="L19" i="3"/>
  <c r="O19" i="3" s="1"/>
  <c r="O17" i="3"/>
  <c r="N16" i="3"/>
  <c r="L5" i="3"/>
  <c r="O5" i="3" s="1"/>
  <c r="O3" i="3"/>
  <c r="N2" i="3"/>
  <c r="N121" i="3"/>
  <c r="L111" i="3"/>
  <c r="O111" i="3" s="1"/>
  <c r="L112" i="3"/>
  <c r="O112" i="3" s="1"/>
  <c r="L113" i="3"/>
  <c r="O113" i="3" s="1"/>
  <c r="L114" i="3"/>
  <c r="O114" i="3" s="1"/>
  <c r="L115" i="3"/>
  <c r="O115" i="3" s="1"/>
  <c r="L116" i="3"/>
  <c r="O116" i="3" s="1"/>
  <c r="L117" i="3"/>
  <c r="O117" i="3" s="1"/>
  <c r="L110" i="3"/>
  <c r="O110" i="3" s="1"/>
  <c r="O108" i="3"/>
  <c r="N107" i="3"/>
  <c r="L74" i="3"/>
  <c r="O74" i="3" s="1"/>
  <c r="L75" i="3"/>
  <c r="O75" i="3" s="1"/>
  <c r="L76" i="3"/>
  <c r="O76" i="3" s="1"/>
  <c r="L77" i="3"/>
  <c r="O77" i="3" s="1"/>
  <c r="L78" i="3"/>
  <c r="O78" i="3" s="1"/>
  <c r="L79" i="3"/>
  <c r="O79" i="3" s="1"/>
  <c r="L80" i="3"/>
  <c r="O80" i="3" s="1"/>
  <c r="L81" i="3"/>
  <c r="O81" i="3" s="1"/>
  <c r="L82" i="3"/>
  <c r="O82" i="3" s="1"/>
  <c r="L73" i="3"/>
  <c r="O73" i="3" s="1"/>
  <c r="N72" i="3"/>
  <c r="O71" i="3"/>
  <c r="N70" i="3"/>
  <c r="L30" i="3"/>
  <c r="O30" i="3" s="1"/>
  <c r="L31" i="3"/>
  <c r="O31" i="3" s="1"/>
  <c r="L32" i="3"/>
  <c r="O32" i="3" s="1"/>
  <c r="L33" i="3"/>
  <c r="O33" i="3" s="1"/>
  <c r="L34" i="3"/>
  <c r="O34" i="3" s="1"/>
  <c r="L29" i="3"/>
  <c r="O29" i="3" s="1"/>
  <c r="O27" i="3"/>
  <c r="N26" i="3"/>
  <c r="L109" i="12"/>
  <c r="O109" i="12" s="1"/>
  <c r="L110" i="12"/>
  <c r="O110" i="12" s="1"/>
  <c r="L111" i="12"/>
  <c r="O111" i="12" s="1"/>
  <c r="L112" i="12"/>
  <c r="O112" i="12" s="1"/>
  <c r="L113" i="12"/>
  <c r="O113" i="12" s="1"/>
  <c r="L114" i="12"/>
  <c r="O114" i="12" s="1"/>
  <c r="L115" i="12"/>
  <c r="O115" i="12" s="1"/>
  <c r="N107" i="12"/>
  <c r="L96" i="12"/>
  <c r="O96" i="12" s="1"/>
  <c r="L97" i="12"/>
  <c r="O97" i="12" s="1"/>
  <c r="L98" i="12"/>
  <c r="O98" i="12" s="1"/>
  <c r="L99" i="12"/>
  <c r="O99" i="12" s="1"/>
  <c r="L100" i="12"/>
  <c r="O100" i="12" s="1"/>
  <c r="L101" i="12"/>
  <c r="O101" i="12" s="1"/>
  <c r="L102" i="12"/>
  <c r="O102" i="12" s="1"/>
  <c r="L103" i="12"/>
  <c r="O103" i="12" s="1"/>
  <c r="N94" i="12"/>
  <c r="L79" i="12"/>
  <c r="O79" i="12" s="1"/>
  <c r="L80" i="12"/>
  <c r="O80" i="12" s="1"/>
  <c r="L81" i="12"/>
  <c r="O81" i="12" s="1"/>
  <c r="L82" i="12"/>
  <c r="O82" i="12" s="1"/>
  <c r="L83" i="12"/>
  <c r="O83" i="12" s="1"/>
  <c r="L84" i="12"/>
  <c r="O84" i="12" s="1"/>
  <c r="L85" i="12"/>
  <c r="O85" i="12" s="1"/>
  <c r="L86" i="12"/>
  <c r="O86" i="12" s="1"/>
  <c r="L87" i="12"/>
  <c r="O87" i="12" s="1"/>
  <c r="L88" i="12"/>
  <c r="O88" i="12" s="1"/>
  <c r="L89" i="12"/>
  <c r="O89" i="12" s="1"/>
  <c r="L90" i="12"/>
  <c r="O90" i="12" s="1"/>
  <c r="N77" i="12"/>
  <c r="O69" i="12"/>
  <c r="L65" i="12"/>
  <c r="O65" i="12" s="1"/>
  <c r="L66" i="12"/>
  <c r="O66" i="12" s="1"/>
  <c r="L67" i="12"/>
  <c r="O67" i="12" s="1"/>
  <c r="L68" i="12"/>
  <c r="O68" i="12" s="1"/>
  <c r="L69" i="12"/>
  <c r="L70" i="12"/>
  <c r="O70" i="12" s="1"/>
  <c r="L71" i="12"/>
  <c r="O71" i="12" s="1"/>
  <c r="L72" i="12"/>
  <c r="O72" i="12" s="1"/>
  <c r="L73" i="12"/>
  <c r="O73" i="12" s="1"/>
  <c r="N63" i="12"/>
  <c r="L50" i="12"/>
  <c r="O50" i="12" s="1"/>
  <c r="L51" i="12"/>
  <c r="O51" i="12" s="1"/>
  <c r="L52" i="12"/>
  <c r="O52" i="12" s="1"/>
  <c r="L53" i="12"/>
  <c r="O53" i="12" s="1"/>
  <c r="L54" i="12"/>
  <c r="O54" i="12" s="1"/>
  <c r="L55" i="12"/>
  <c r="O55" i="12" s="1"/>
  <c r="L56" i="12"/>
  <c r="O56" i="12" s="1"/>
  <c r="L57" i="12"/>
  <c r="O57" i="12" s="1"/>
  <c r="L58" i="12"/>
  <c r="O58" i="12" s="1"/>
  <c r="L59" i="12"/>
  <c r="O59" i="12" s="1"/>
  <c r="N48" i="12"/>
  <c r="L35" i="12"/>
  <c r="O35" i="12" s="1"/>
  <c r="L36" i="12"/>
  <c r="O36" i="12" s="1"/>
  <c r="L37" i="12"/>
  <c r="O37" i="12" s="1"/>
  <c r="L38" i="12"/>
  <c r="O38" i="12" s="1"/>
  <c r="L39" i="12"/>
  <c r="O39" i="12" s="1"/>
  <c r="L40" i="12"/>
  <c r="O40" i="12" s="1"/>
  <c r="L41" i="12"/>
  <c r="O41" i="12" s="1"/>
  <c r="L42" i="12"/>
  <c r="O42" i="12" s="1"/>
  <c r="L43" i="12"/>
  <c r="O43" i="12" s="1"/>
  <c r="L44" i="12"/>
  <c r="O44" i="12" s="1"/>
  <c r="N33" i="12"/>
  <c r="L25" i="12"/>
  <c r="O25" i="12" s="1"/>
  <c r="L26" i="12"/>
  <c r="O26" i="12" s="1"/>
  <c r="L27" i="12"/>
  <c r="O27" i="12" s="1"/>
  <c r="L28" i="12"/>
  <c r="O28" i="12" s="1"/>
  <c r="L29" i="12"/>
  <c r="O29" i="12" s="1"/>
  <c r="N23" i="12"/>
  <c r="L14" i="12"/>
  <c r="O14" i="12" s="1"/>
  <c r="L15" i="12"/>
  <c r="O15" i="12" s="1"/>
  <c r="L16" i="12"/>
  <c r="O16" i="12" s="1"/>
  <c r="L17" i="12"/>
  <c r="O17" i="12" s="1"/>
  <c r="L18" i="12"/>
  <c r="O18" i="12" s="1"/>
  <c r="L19" i="12"/>
  <c r="O19" i="12" s="1"/>
  <c r="N12" i="12"/>
  <c r="L108" i="12"/>
  <c r="O108" i="12" s="1"/>
  <c r="O106" i="12"/>
  <c r="N105" i="12"/>
  <c r="L95" i="12"/>
  <c r="O95" i="12" s="1"/>
  <c r="O93" i="12"/>
  <c r="N92" i="12"/>
  <c r="L78" i="12"/>
  <c r="O78" i="12" s="1"/>
  <c r="O76" i="12"/>
  <c r="N75" i="12"/>
  <c r="L64" i="12"/>
  <c r="O64" i="12" s="1"/>
  <c r="O62" i="12"/>
  <c r="N61" i="12"/>
  <c r="L49" i="12"/>
  <c r="O49" i="12" s="1"/>
  <c r="O47" i="12"/>
  <c r="N46" i="12"/>
  <c r="L34" i="12"/>
  <c r="O34" i="12" s="1"/>
  <c r="O32" i="12"/>
  <c r="N31" i="12"/>
  <c r="L24" i="12"/>
  <c r="O24" i="12" s="1"/>
  <c r="O22" i="12"/>
  <c r="N21" i="12"/>
  <c r="L13" i="12"/>
  <c r="O13" i="12" s="1"/>
  <c r="O11" i="12"/>
  <c r="N10" i="12"/>
  <c r="L6" i="12"/>
  <c r="O6" i="12" s="1"/>
  <c r="L7" i="12"/>
  <c r="O7" i="12" s="1"/>
  <c r="L8" i="12"/>
  <c r="O8" i="12" s="1"/>
  <c r="N4" i="12"/>
  <c r="L5" i="12"/>
  <c r="O5" i="12" s="1"/>
  <c r="O3" i="12"/>
  <c r="N2" i="12"/>
  <c r="L113" i="11"/>
  <c r="O113" i="11" s="1"/>
  <c r="L114" i="11"/>
  <c r="O114" i="11" s="1"/>
  <c r="L115" i="11"/>
  <c r="O115" i="11" s="1"/>
  <c r="L116" i="11"/>
  <c r="O116" i="11" s="1"/>
  <c r="L117" i="11"/>
  <c r="O117" i="11" s="1"/>
  <c r="L118" i="11"/>
  <c r="O118" i="11" s="1"/>
  <c r="L119" i="11"/>
  <c r="O119" i="11" s="1"/>
  <c r="N111" i="11"/>
  <c r="L94" i="11"/>
  <c r="O94" i="11" s="1"/>
  <c r="L95" i="11"/>
  <c r="O95" i="11" s="1"/>
  <c r="L96" i="11"/>
  <c r="O96" i="11" s="1"/>
  <c r="L97" i="11"/>
  <c r="O97" i="11" s="1"/>
  <c r="L98" i="11"/>
  <c r="O98" i="11" s="1"/>
  <c r="L99" i="11"/>
  <c r="O99" i="11" s="1"/>
  <c r="L100" i="11"/>
  <c r="O100" i="11" s="1"/>
  <c r="L101" i="11"/>
  <c r="O101" i="11" s="1"/>
  <c r="L102" i="11"/>
  <c r="O102" i="11" s="1"/>
  <c r="L103" i="11"/>
  <c r="O103" i="11" s="1"/>
  <c r="L104" i="11"/>
  <c r="O104" i="11" s="1"/>
  <c r="L105" i="11"/>
  <c r="O105" i="11" s="1"/>
  <c r="L106" i="11"/>
  <c r="O106" i="11" s="1"/>
  <c r="L107" i="11"/>
  <c r="O107" i="11" s="1"/>
  <c r="N92" i="11"/>
  <c r="L83" i="11"/>
  <c r="O83" i="11" s="1"/>
  <c r="L84" i="11"/>
  <c r="O84" i="11" s="1"/>
  <c r="L85" i="11"/>
  <c r="O85" i="11" s="1"/>
  <c r="L86" i="11"/>
  <c r="O86" i="11" s="1"/>
  <c r="L87" i="11"/>
  <c r="O87" i="11" s="1"/>
  <c r="L88" i="11"/>
  <c r="O88" i="11" s="1"/>
  <c r="N81" i="11"/>
  <c r="L69" i="11"/>
  <c r="O69" i="11" s="1"/>
  <c r="L70" i="11"/>
  <c r="O70" i="11" s="1"/>
  <c r="L71" i="11"/>
  <c r="O71" i="11" s="1"/>
  <c r="L72" i="11"/>
  <c r="O72" i="11" s="1"/>
  <c r="L73" i="11"/>
  <c r="O73" i="11" s="1"/>
  <c r="L74" i="11"/>
  <c r="O74" i="11" s="1"/>
  <c r="L75" i="11"/>
  <c r="O75" i="11" s="1"/>
  <c r="L76" i="11"/>
  <c r="O76" i="11" s="1"/>
  <c r="L77" i="11"/>
  <c r="O77" i="11" s="1"/>
  <c r="N67" i="11"/>
  <c r="L56" i="11"/>
  <c r="O56" i="11" s="1"/>
  <c r="L57" i="11"/>
  <c r="O57" i="11" s="1"/>
  <c r="L58" i="11"/>
  <c r="O58" i="11" s="1"/>
  <c r="L59" i="11"/>
  <c r="O59" i="11" s="1"/>
  <c r="L60" i="11"/>
  <c r="O60" i="11" s="1"/>
  <c r="L61" i="11"/>
  <c r="O61" i="11" s="1"/>
  <c r="L62" i="11"/>
  <c r="O62" i="11" s="1"/>
  <c r="L63" i="11"/>
  <c r="O63" i="11" s="1"/>
  <c r="N54" i="11"/>
  <c r="L40" i="11"/>
  <c r="O40" i="11" s="1"/>
  <c r="L41" i="11"/>
  <c r="O41" i="11" s="1"/>
  <c r="L42" i="11"/>
  <c r="O42" i="11" s="1"/>
  <c r="L43" i="11"/>
  <c r="O43" i="11" s="1"/>
  <c r="L44" i="11"/>
  <c r="O44" i="11" s="1"/>
  <c r="L45" i="11"/>
  <c r="O45" i="11" s="1"/>
  <c r="L46" i="11"/>
  <c r="O46" i="11" s="1"/>
  <c r="L47" i="11"/>
  <c r="O47" i="11" s="1"/>
  <c r="L48" i="11"/>
  <c r="O48" i="11" s="1"/>
  <c r="L49" i="11"/>
  <c r="O49" i="11" s="1"/>
  <c r="L50" i="11"/>
  <c r="O50" i="11" s="1"/>
  <c r="N38" i="11"/>
  <c r="O31" i="11"/>
  <c r="L30" i="11"/>
  <c r="O30" i="11" s="1"/>
  <c r="L31" i="11"/>
  <c r="L32" i="11"/>
  <c r="O32" i="11" s="1"/>
  <c r="L33" i="11"/>
  <c r="O33" i="11" s="1"/>
  <c r="L34" i="11"/>
  <c r="O34" i="11" s="1"/>
  <c r="N28" i="11"/>
  <c r="N4" i="11"/>
  <c r="L6" i="11"/>
  <c r="O6" i="11" s="1"/>
  <c r="L7" i="11"/>
  <c r="O7" i="11" s="1"/>
  <c r="L8" i="11"/>
  <c r="O8" i="11" s="1"/>
  <c r="L9" i="11"/>
  <c r="O9" i="11" s="1"/>
  <c r="L10" i="11"/>
  <c r="O10" i="11" s="1"/>
  <c r="L11" i="11"/>
  <c r="O11" i="11" s="1"/>
  <c r="L12" i="11"/>
  <c r="O12" i="11" s="1"/>
  <c r="L13" i="11"/>
  <c r="O13" i="11" s="1"/>
  <c r="L112" i="11"/>
  <c r="O112" i="11" s="1"/>
  <c r="O110" i="11"/>
  <c r="N109" i="11"/>
  <c r="L93" i="11"/>
  <c r="O93" i="11" s="1"/>
  <c r="O91" i="11"/>
  <c r="N90" i="11"/>
  <c r="L82" i="11"/>
  <c r="O82" i="11" s="1"/>
  <c r="O80" i="11"/>
  <c r="N79" i="11"/>
  <c r="L68" i="11"/>
  <c r="O68" i="11" s="1"/>
  <c r="O66" i="11"/>
  <c r="N65" i="11"/>
  <c r="L55" i="11"/>
  <c r="O55" i="11" s="1"/>
  <c r="O53" i="11"/>
  <c r="N52" i="11"/>
  <c r="L39" i="11"/>
  <c r="O39" i="11" s="1"/>
  <c r="O37" i="11"/>
  <c r="N36" i="11"/>
  <c r="L29" i="11"/>
  <c r="O29" i="11" s="1"/>
  <c r="O27" i="11"/>
  <c r="N26" i="11"/>
  <c r="L5" i="11"/>
  <c r="O5" i="11" s="1"/>
  <c r="O3" i="11"/>
  <c r="N2" i="11"/>
  <c r="L124" i="11"/>
  <c r="N123" i="11"/>
  <c r="O122" i="11"/>
  <c r="N349" i="10"/>
  <c r="L351" i="10"/>
  <c r="O351" i="10" s="1"/>
  <c r="L352" i="10"/>
  <c r="O352" i="10" s="1"/>
  <c r="L353" i="10"/>
  <c r="O353" i="10" s="1"/>
  <c r="L354" i="10"/>
  <c r="O354" i="10" s="1"/>
  <c r="L355" i="10"/>
  <c r="O355" i="10" s="1"/>
  <c r="L338" i="10"/>
  <c r="O338" i="10" s="1"/>
  <c r="L339" i="10"/>
  <c r="O339" i="10" s="1"/>
  <c r="L340" i="10"/>
  <c r="O340" i="10" s="1"/>
  <c r="L341" i="10"/>
  <c r="O341" i="10" s="1"/>
  <c r="L342" i="10"/>
  <c r="O342" i="10" s="1"/>
  <c r="L343" i="10"/>
  <c r="O343" i="10" s="1"/>
  <c r="L344" i="10"/>
  <c r="O344" i="10" s="1"/>
  <c r="L345" i="10"/>
  <c r="O345" i="10" s="1"/>
  <c r="N336" i="10"/>
  <c r="L337" i="10"/>
  <c r="O330" i="10"/>
  <c r="L324" i="10"/>
  <c r="O324" i="10" s="1"/>
  <c r="L325" i="10"/>
  <c r="O325" i="10" s="1"/>
  <c r="L326" i="10"/>
  <c r="O326" i="10" s="1"/>
  <c r="L327" i="10"/>
  <c r="O327" i="10" s="1"/>
  <c r="L328" i="10"/>
  <c r="O328" i="10" s="1"/>
  <c r="L329" i="10"/>
  <c r="O329" i="10" s="1"/>
  <c r="L330" i="10"/>
  <c r="L331" i="10"/>
  <c r="O331" i="10" s="1"/>
  <c r="L332" i="10"/>
  <c r="O332" i="10" s="1"/>
  <c r="N322" i="10"/>
  <c r="N304" i="10"/>
  <c r="L306" i="10"/>
  <c r="O306" i="10" s="1"/>
  <c r="L307" i="10"/>
  <c r="O307" i="10" s="1"/>
  <c r="L308" i="10"/>
  <c r="O308" i="10" s="1"/>
  <c r="L309" i="10"/>
  <c r="O309" i="10" s="1"/>
  <c r="L310" i="10"/>
  <c r="O310" i="10" s="1"/>
  <c r="L311" i="10"/>
  <c r="O311" i="10" s="1"/>
  <c r="L312" i="10"/>
  <c r="O312" i="10" s="1"/>
  <c r="L313" i="10"/>
  <c r="O313" i="10" s="1"/>
  <c r="L314" i="10"/>
  <c r="O314" i="10" s="1"/>
  <c r="L315" i="10"/>
  <c r="O315" i="10" s="1"/>
  <c r="L316" i="10"/>
  <c r="O316" i="10" s="1"/>
  <c r="L317" i="10"/>
  <c r="O317" i="10" s="1"/>
  <c r="L318" i="10"/>
  <c r="O318" i="10" s="1"/>
  <c r="L298" i="10"/>
  <c r="O298" i="10" s="1"/>
  <c r="L299" i="10"/>
  <c r="O299" i="10" s="1"/>
  <c r="L300" i="10"/>
  <c r="O300" i="10" s="1"/>
  <c r="N296" i="10"/>
  <c r="N285" i="10"/>
  <c r="L287" i="10"/>
  <c r="O287" i="10" s="1"/>
  <c r="L288" i="10"/>
  <c r="O288" i="10" s="1"/>
  <c r="L289" i="10"/>
  <c r="O289" i="10" s="1"/>
  <c r="L290" i="10"/>
  <c r="O290" i="10" s="1"/>
  <c r="L291" i="10"/>
  <c r="O291" i="10" s="1"/>
  <c r="L292" i="10"/>
  <c r="O292" i="10" s="1"/>
  <c r="L272" i="10"/>
  <c r="O272" i="10" s="1"/>
  <c r="L273" i="10"/>
  <c r="O273" i="10" s="1"/>
  <c r="L274" i="10"/>
  <c r="O274" i="10" s="1"/>
  <c r="L275" i="10"/>
  <c r="O275" i="10" s="1"/>
  <c r="L276" i="10"/>
  <c r="O276" i="10" s="1"/>
  <c r="L277" i="10"/>
  <c r="O277" i="10" s="1"/>
  <c r="L278" i="10"/>
  <c r="O278" i="10" s="1"/>
  <c r="L279" i="10"/>
  <c r="O279" i="10" s="1"/>
  <c r="L280" i="10"/>
  <c r="O280" i="10" s="1"/>
  <c r="L281" i="10"/>
  <c r="O281" i="10" s="1"/>
  <c r="N270" i="10"/>
  <c r="O262" i="10"/>
  <c r="L258" i="10"/>
  <c r="O258" i="10" s="1"/>
  <c r="L259" i="10"/>
  <c r="O259" i="10" s="1"/>
  <c r="L260" i="10"/>
  <c r="O260" i="10" s="1"/>
  <c r="L261" i="10"/>
  <c r="O261" i="10" s="1"/>
  <c r="L262" i="10"/>
  <c r="L263" i="10"/>
  <c r="O263" i="10" s="1"/>
  <c r="L264" i="10"/>
  <c r="O264" i="10" s="1"/>
  <c r="L265" i="10"/>
  <c r="O265" i="10" s="1"/>
  <c r="L266" i="10"/>
  <c r="O266" i="10" s="1"/>
  <c r="N256" i="10"/>
  <c r="L240" i="10"/>
  <c r="O240" i="10" s="1"/>
  <c r="L241" i="10"/>
  <c r="O241" i="10" s="1"/>
  <c r="L242" i="10"/>
  <c r="O242" i="10" s="1"/>
  <c r="L243" i="10"/>
  <c r="O243" i="10" s="1"/>
  <c r="L244" i="10"/>
  <c r="O244" i="10" s="1"/>
  <c r="L245" i="10"/>
  <c r="O245" i="10" s="1"/>
  <c r="L246" i="10"/>
  <c r="O246" i="10" s="1"/>
  <c r="L247" i="10"/>
  <c r="O247" i="10" s="1"/>
  <c r="L248" i="10"/>
  <c r="O248" i="10" s="1"/>
  <c r="L249" i="10"/>
  <c r="O249" i="10" s="1"/>
  <c r="L250" i="10"/>
  <c r="O250" i="10" s="1"/>
  <c r="L251" i="10"/>
  <c r="O251" i="10" s="1"/>
  <c r="L252" i="10"/>
  <c r="O252" i="10" s="1"/>
  <c r="N238" i="10"/>
  <c r="O226" i="10"/>
  <c r="L221" i="10"/>
  <c r="O221" i="10" s="1"/>
  <c r="L222" i="10"/>
  <c r="O222" i="10" s="1"/>
  <c r="L223" i="10"/>
  <c r="O223" i="10" s="1"/>
  <c r="L224" i="10"/>
  <c r="O224" i="10" s="1"/>
  <c r="L225" i="10"/>
  <c r="O225" i="10" s="1"/>
  <c r="L226" i="10"/>
  <c r="L227" i="10"/>
  <c r="O227" i="10" s="1"/>
  <c r="L228" i="10"/>
  <c r="O228" i="10" s="1"/>
  <c r="L229" i="10"/>
  <c r="O229" i="10" s="1"/>
  <c r="L230" i="10"/>
  <c r="O230" i="10" s="1"/>
  <c r="L231" i="10"/>
  <c r="O231" i="10" s="1"/>
  <c r="L232" i="10"/>
  <c r="O232" i="10" s="1"/>
  <c r="L233" i="10"/>
  <c r="O233" i="10" s="1"/>
  <c r="L234" i="10"/>
  <c r="O234" i="10" s="1"/>
  <c r="N219" i="10"/>
  <c r="O215" i="10"/>
  <c r="L203" i="10"/>
  <c r="O203" i="10" s="1"/>
  <c r="L204" i="10"/>
  <c r="O204" i="10" s="1"/>
  <c r="L205" i="10"/>
  <c r="O205" i="10" s="1"/>
  <c r="L206" i="10"/>
  <c r="O206" i="10" s="1"/>
  <c r="L207" i="10"/>
  <c r="O207" i="10" s="1"/>
  <c r="L208" i="10"/>
  <c r="O208" i="10" s="1"/>
  <c r="L209" i="10"/>
  <c r="O209" i="10" s="1"/>
  <c r="L210" i="10"/>
  <c r="O210" i="10" s="1"/>
  <c r="L211" i="10"/>
  <c r="O211" i="10" s="1"/>
  <c r="L212" i="10"/>
  <c r="O212" i="10" s="1"/>
  <c r="L213" i="10"/>
  <c r="O213" i="10" s="1"/>
  <c r="L214" i="10"/>
  <c r="O214" i="10" s="1"/>
  <c r="L215" i="10"/>
  <c r="N201" i="10"/>
  <c r="O188" i="10"/>
  <c r="O196" i="10"/>
  <c r="L184" i="10"/>
  <c r="O184" i="10" s="1"/>
  <c r="L185" i="10"/>
  <c r="O185" i="10" s="1"/>
  <c r="L186" i="10"/>
  <c r="O186" i="10" s="1"/>
  <c r="L187" i="10"/>
  <c r="O187" i="10" s="1"/>
  <c r="L188" i="10"/>
  <c r="L189" i="10"/>
  <c r="O189" i="10" s="1"/>
  <c r="L190" i="10"/>
  <c r="O190" i="10" s="1"/>
  <c r="L191" i="10"/>
  <c r="O191" i="10" s="1"/>
  <c r="L192" i="10"/>
  <c r="O192" i="10" s="1"/>
  <c r="L193" i="10"/>
  <c r="O193" i="10" s="1"/>
  <c r="L194" i="10"/>
  <c r="O194" i="10" s="1"/>
  <c r="L195" i="10"/>
  <c r="O195" i="10" s="1"/>
  <c r="L196" i="10"/>
  <c r="L197" i="10"/>
  <c r="O197" i="10" s="1"/>
  <c r="N182" i="10"/>
  <c r="N164" i="10"/>
  <c r="L166" i="10"/>
  <c r="O166" i="10" s="1"/>
  <c r="L167" i="10"/>
  <c r="O167" i="10" s="1"/>
  <c r="L168" i="10"/>
  <c r="O168" i="10" s="1"/>
  <c r="L169" i="10"/>
  <c r="O169" i="10" s="1"/>
  <c r="L170" i="10"/>
  <c r="O170" i="10" s="1"/>
  <c r="L171" i="10"/>
  <c r="O171" i="10" s="1"/>
  <c r="L172" i="10"/>
  <c r="O172" i="10" s="1"/>
  <c r="L173" i="10"/>
  <c r="O173" i="10" s="1"/>
  <c r="L174" i="10"/>
  <c r="O174" i="10" s="1"/>
  <c r="L175" i="10"/>
  <c r="O175" i="10" s="1"/>
  <c r="L176" i="10"/>
  <c r="O176" i="10" s="1"/>
  <c r="L177" i="10"/>
  <c r="O177" i="10" s="1"/>
  <c r="L178" i="10"/>
  <c r="O178" i="10" s="1"/>
  <c r="N133" i="10"/>
  <c r="L150" i="10"/>
  <c r="O150" i="10" s="1"/>
  <c r="L151" i="10"/>
  <c r="O151" i="10" s="1"/>
  <c r="L152" i="10"/>
  <c r="O152" i="10" s="1"/>
  <c r="L153" i="10"/>
  <c r="O153" i="10" s="1"/>
  <c r="L154" i="10"/>
  <c r="O154" i="10" s="1"/>
  <c r="L155" i="10"/>
  <c r="O155" i="10" s="1"/>
  <c r="L156" i="10"/>
  <c r="O156" i="10" s="1"/>
  <c r="L157" i="10"/>
  <c r="O157" i="10" s="1"/>
  <c r="L158" i="10"/>
  <c r="O158" i="10" s="1"/>
  <c r="L159" i="10"/>
  <c r="O159" i="10" s="1"/>
  <c r="L160" i="10"/>
  <c r="O160" i="10" s="1"/>
  <c r="L149" i="10"/>
  <c r="O149" i="10" s="1"/>
  <c r="N148" i="10"/>
  <c r="L135" i="10"/>
  <c r="O135" i="10" s="1"/>
  <c r="L136" i="10"/>
  <c r="O136" i="10" s="1"/>
  <c r="L137" i="10"/>
  <c r="O137" i="10" s="1"/>
  <c r="L138" i="10"/>
  <c r="O138" i="10" s="1"/>
  <c r="L139" i="10"/>
  <c r="O139" i="10" s="1"/>
  <c r="L140" i="10"/>
  <c r="O140" i="10" s="1"/>
  <c r="L141" i="10"/>
  <c r="O141" i="10" s="1"/>
  <c r="L142" i="10"/>
  <c r="O142" i="10" s="1"/>
  <c r="L143" i="10"/>
  <c r="O143" i="10" s="1"/>
  <c r="L144" i="10"/>
  <c r="O144" i="10" s="1"/>
  <c r="L115" i="10"/>
  <c r="O115" i="10" s="1"/>
  <c r="L116" i="10"/>
  <c r="O116" i="10" s="1"/>
  <c r="L117" i="10"/>
  <c r="O117" i="10" s="1"/>
  <c r="L118" i="10"/>
  <c r="O118" i="10" s="1"/>
  <c r="L119" i="10"/>
  <c r="O119" i="10" s="1"/>
  <c r="L120" i="10"/>
  <c r="O120" i="10" s="1"/>
  <c r="L121" i="10"/>
  <c r="O121" i="10" s="1"/>
  <c r="L122" i="10"/>
  <c r="O122" i="10" s="1"/>
  <c r="L123" i="10"/>
  <c r="O123" i="10" s="1"/>
  <c r="L124" i="10"/>
  <c r="O124" i="10" s="1"/>
  <c r="L125" i="10"/>
  <c r="O125" i="10" s="1"/>
  <c r="L126" i="10"/>
  <c r="O126" i="10" s="1"/>
  <c r="L127" i="10"/>
  <c r="O127" i="10" s="1"/>
  <c r="L128" i="10"/>
  <c r="O128" i="10" s="1"/>
  <c r="L129" i="10"/>
  <c r="O129" i="10" s="1"/>
  <c r="N113" i="10"/>
  <c r="L98" i="10"/>
  <c r="O98" i="10" s="1"/>
  <c r="L99" i="10"/>
  <c r="O99" i="10" s="1"/>
  <c r="L100" i="10"/>
  <c r="O100" i="10" s="1"/>
  <c r="L101" i="10"/>
  <c r="O101" i="10" s="1"/>
  <c r="L102" i="10"/>
  <c r="O102" i="10" s="1"/>
  <c r="L103" i="10"/>
  <c r="O103" i="10" s="1"/>
  <c r="L104" i="10"/>
  <c r="O104" i="10" s="1"/>
  <c r="L105" i="10"/>
  <c r="O105" i="10" s="1"/>
  <c r="L106" i="10"/>
  <c r="O106" i="10" s="1"/>
  <c r="L107" i="10"/>
  <c r="O107" i="10" s="1"/>
  <c r="L108" i="10"/>
  <c r="O108" i="10" s="1"/>
  <c r="L109" i="10"/>
  <c r="O109" i="10" s="1"/>
  <c r="N96" i="10"/>
  <c r="O90" i="10"/>
  <c r="N86" i="10"/>
  <c r="L88" i="10"/>
  <c r="O88" i="10" s="1"/>
  <c r="L89" i="10"/>
  <c r="O89" i="10" s="1"/>
  <c r="L90" i="10"/>
  <c r="L91" i="10"/>
  <c r="O91" i="10" s="1"/>
  <c r="L92" i="10"/>
  <c r="O92" i="10" s="1"/>
  <c r="O79" i="10"/>
  <c r="L73" i="10"/>
  <c r="O73" i="10" s="1"/>
  <c r="L74" i="10"/>
  <c r="O74" i="10" s="1"/>
  <c r="L75" i="10"/>
  <c r="O75" i="10" s="1"/>
  <c r="L76" i="10"/>
  <c r="O76" i="10" s="1"/>
  <c r="L77" i="10"/>
  <c r="O77" i="10" s="1"/>
  <c r="L78" i="10"/>
  <c r="O78" i="10" s="1"/>
  <c r="L79" i="10"/>
  <c r="L80" i="10"/>
  <c r="O80" i="10" s="1"/>
  <c r="L81" i="10"/>
  <c r="O81" i="10" s="1"/>
  <c r="L82" i="10"/>
  <c r="O82" i="10" s="1"/>
  <c r="N71" i="10"/>
  <c r="L54" i="10"/>
  <c r="O54" i="10" s="1"/>
  <c r="L55" i="10"/>
  <c r="O55" i="10" s="1"/>
  <c r="L56" i="10"/>
  <c r="O56" i="10" s="1"/>
  <c r="L57" i="10"/>
  <c r="O57" i="10" s="1"/>
  <c r="L58" i="10"/>
  <c r="O58" i="10" s="1"/>
  <c r="L59" i="10"/>
  <c r="O59" i="10" s="1"/>
  <c r="L60" i="10"/>
  <c r="O60" i="10" s="1"/>
  <c r="L61" i="10"/>
  <c r="O61" i="10" s="1"/>
  <c r="L62" i="10"/>
  <c r="O62" i="10" s="1"/>
  <c r="L63" i="10"/>
  <c r="O63" i="10" s="1"/>
  <c r="L64" i="10"/>
  <c r="O64" i="10" s="1"/>
  <c r="L65" i="10"/>
  <c r="O65" i="10" s="1"/>
  <c r="L66" i="10"/>
  <c r="O66" i="10" s="1"/>
  <c r="L67" i="10"/>
  <c r="O67" i="10" s="1"/>
  <c r="N52" i="10"/>
  <c r="L38" i="10"/>
  <c r="O38" i="10" s="1"/>
  <c r="L39" i="10"/>
  <c r="O39" i="10" s="1"/>
  <c r="L40" i="10"/>
  <c r="O40" i="10" s="1"/>
  <c r="L41" i="10"/>
  <c r="O41" i="10" s="1"/>
  <c r="L42" i="10"/>
  <c r="O42" i="10" s="1"/>
  <c r="L43" i="10"/>
  <c r="O43" i="10" s="1"/>
  <c r="L44" i="10"/>
  <c r="O44" i="10" s="1"/>
  <c r="L45" i="10"/>
  <c r="O45" i="10" s="1"/>
  <c r="L46" i="10"/>
  <c r="O46" i="10" s="1"/>
  <c r="L47" i="10"/>
  <c r="O47" i="10" s="1"/>
  <c r="L48" i="10"/>
  <c r="O48" i="10" s="1"/>
  <c r="N36" i="10"/>
  <c r="L22" i="10"/>
  <c r="O22" i="10" s="1"/>
  <c r="L23" i="10"/>
  <c r="O23" i="10" s="1"/>
  <c r="L24" i="10"/>
  <c r="O24" i="10" s="1"/>
  <c r="L25" i="10"/>
  <c r="O25" i="10" s="1"/>
  <c r="L26" i="10"/>
  <c r="O26" i="10" s="1"/>
  <c r="L27" i="10"/>
  <c r="O27" i="10" s="1"/>
  <c r="L28" i="10"/>
  <c r="O28" i="10" s="1"/>
  <c r="L29" i="10"/>
  <c r="O29" i="10" s="1"/>
  <c r="L30" i="10"/>
  <c r="O30" i="10" s="1"/>
  <c r="L31" i="10"/>
  <c r="O31" i="10" s="1"/>
  <c r="L32" i="10"/>
  <c r="O32" i="10" s="1"/>
  <c r="L21" i="10"/>
  <c r="O21" i="10" s="1"/>
  <c r="N20" i="10"/>
  <c r="L350" i="10"/>
  <c r="O350" i="10" s="1"/>
  <c r="O348" i="10"/>
  <c r="N347" i="10"/>
  <c r="O337" i="10"/>
  <c r="O335" i="10"/>
  <c r="N334" i="10"/>
  <c r="L323" i="10"/>
  <c r="O323" i="10" s="1"/>
  <c r="O321" i="10"/>
  <c r="N320" i="10"/>
  <c r="L305" i="10"/>
  <c r="O305" i="10" s="1"/>
  <c r="O303" i="10"/>
  <c r="N302" i="10"/>
  <c r="L297" i="10"/>
  <c r="O297" i="10" s="1"/>
  <c r="O295" i="10"/>
  <c r="N294" i="10"/>
  <c r="L286" i="10"/>
  <c r="O286" i="10" s="1"/>
  <c r="O284" i="10"/>
  <c r="N283" i="10"/>
  <c r="L271" i="10"/>
  <c r="O271" i="10" s="1"/>
  <c r="O269" i="10"/>
  <c r="N268" i="10"/>
  <c r="L257" i="10"/>
  <c r="O257" i="10" s="1"/>
  <c r="O255" i="10"/>
  <c r="N254" i="10"/>
  <c r="L239" i="10"/>
  <c r="O239" i="10" s="1"/>
  <c r="O237" i="10"/>
  <c r="N236" i="10"/>
  <c r="L220" i="10"/>
  <c r="O220" i="10" s="1"/>
  <c r="O218" i="10"/>
  <c r="N217" i="10"/>
  <c r="L202" i="10"/>
  <c r="O202" i="10" s="1"/>
  <c r="O200" i="10"/>
  <c r="N199" i="10"/>
  <c r="L183" i="10"/>
  <c r="O183" i="10" s="1"/>
  <c r="O181" i="10"/>
  <c r="N180" i="10"/>
  <c r="L165" i="10"/>
  <c r="O165" i="10" s="1"/>
  <c r="O163" i="10"/>
  <c r="N162" i="10"/>
  <c r="O147" i="10"/>
  <c r="N146" i="10"/>
  <c r="L134" i="10"/>
  <c r="O134" i="10" s="1"/>
  <c r="O132" i="10"/>
  <c r="N131" i="10"/>
  <c r="L114" i="10"/>
  <c r="O114" i="10" s="1"/>
  <c r="O112" i="10"/>
  <c r="N111" i="10"/>
  <c r="L97" i="10"/>
  <c r="O97" i="10" s="1"/>
  <c r="O95" i="10"/>
  <c r="N94" i="10"/>
  <c r="L87" i="10"/>
  <c r="O87" i="10" s="1"/>
  <c r="O85" i="10"/>
  <c r="N84" i="10"/>
  <c r="L72" i="10"/>
  <c r="O72" i="10" s="1"/>
  <c r="O70" i="10"/>
  <c r="N69" i="10"/>
  <c r="L53" i="10"/>
  <c r="O53" i="10" s="1"/>
  <c r="O51" i="10"/>
  <c r="N50" i="10"/>
  <c r="L37" i="10"/>
  <c r="O37" i="10" s="1"/>
  <c r="O35" i="10"/>
  <c r="N34" i="10"/>
  <c r="O19" i="10"/>
  <c r="N18" i="10"/>
  <c r="L6" i="10"/>
  <c r="O6" i="10" s="1"/>
  <c r="L7" i="10"/>
  <c r="O7" i="10" s="1"/>
  <c r="L8" i="10"/>
  <c r="O8" i="10" s="1"/>
  <c r="L9" i="10"/>
  <c r="O9" i="10" s="1"/>
  <c r="L10" i="10"/>
  <c r="O10" i="10" s="1"/>
  <c r="L11" i="10"/>
  <c r="O11" i="10" s="1"/>
  <c r="L12" i="10"/>
  <c r="O12" i="10" s="1"/>
  <c r="L13" i="10"/>
  <c r="O13" i="10" s="1"/>
  <c r="L14" i="10"/>
  <c r="O14" i="10" s="1"/>
  <c r="L15" i="10"/>
  <c r="O15" i="10" s="1"/>
  <c r="L16" i="10"/>
  <c r="O16" i="10" s="1"/>
  <c r="N4" i="10"/>
  <c r="L5" i="10"/>
  <c r="O5" i="10" s="1"/>
  <c r="O3" i="10"/>
  <c r="N2" i="10"/>
  <c r="N323" i="8"/>
  <c r="L320" i="8"/>
  <c r="N320" i="8" s="1"/>
  <c r="L321" i="8"/>
  <c r="N321" i="8" s="1"/>
  <c r="L322" i="8"/>
  <c r="N322" i="8" s="1"/>
  <c r="L323" i="8"/>
  <c r="L324" i="8"/>
  <c r="N324" i="8" s="1"/>
  <c r="L325" i="8"/>
  <c r="N325" i="8" s="1"/>
  <c r="L326" i="8"/>
  <c r="N326" i="8" s="1"/>
  <c r="M318" i="8"/>
  <c r="L292" i="8"/>
  <c r="N292" i="8" s="1"/>
  <c r="L293" i="8"/>
  <c r="N293" i="8" s="1"/>
  <c r="L294" i="8"/>
  <c r="N294" i="8" s="1"/>
  <c r="L295" i="8"/>
  <c r="N295" i="8" s="1"/>
  <c r="M290" i="8"/>
  <c r="L283" i="8"/>
  <c r="N283" i="8" s="1"/>
  <c r="L284" i="8"/>
  <c r="N284" i="8" s="1"/>
  <c r="L285" i="8"/>
  <c r="N285" i="8" s="1"/>
  <c r="L286" i="8"/>
  <c r="N286" i="8" s="1"/>
  <c r="M281" i="8"/>
  <c r="M265" i="8"/>
  <c r="L267" i="8"/>
  <c r="N267" i="8" s="1"/>
  <c r="L268" i="8"/>
  <c r="N268" i="8" s="1"/>
  <c r="L269" i="8"/>
  <c r="N269" i="8" s="1"/>
  <c r="L270" i="8"/>
  <c r="N270" i="8" s="1"/>
  <c r="L271" i="8"/>
  <c r="N271" i="8" s="1"/>
  <c r="L272" i="8"/>
  <c r="N272" i="8" s="1"/>
  <c r="L273" i="8"/>
  <c r="N273" i="8" s="1"/>
  <c r="L274" i="8"/>
  <c r="N274" i="8" s="1"/>
  <c r="L275" i="8"/>
  <c r="N275" i="8" s="1"/>
  <c r="L276" i="8"/>
  <c r="N276" i="8" s="1"/>
  <c r="L277" i="8"/>
  <c r="N277" i="8" s="1"/>
  <c r="L251" i="8"/>
  <c r="N251" i="8" s="1"/>
  <c r="L252" i="8"/>
  <c r="N252" i="8" s="1"/>
  <c r="L253" i="8"/>
  <c r="N253" i="8" s="1"/>
  <c r="L254" i="8"/>
  <c r="N254" i="8" s="1"/>
  <c r="L255" i="8"/>
  <c r="N255" i="8" s="1"/>
  <c r="L256" i="8"/>
  <c r="N256" i="8" s="1"/>
  <c r="L257" i="8"/>
  <c r="N257" i="8" s="1"/>
  <c r="L258" i="8"/>
  <c r="N258" i="8" s="1"/>
  <c r="L259" i="8"/>
  <c r="N259" i="8" s="1"/>
  <c r="L260" i="8"/>
  <c r="N260" i="8" s="1"/>
  <c r="L261" i="8"/>
  <c r="N261" i="8" s="1"/>
  <c r="M249" i="8"/>
  <c r="N242" i="8"/>
  <c r="L233" i="8"/>
  <c r="N233" i="8" s="1"/>
  <c r="L234" i="8"/>
  <c r="N234" i="8" s="1"/>
  <c r="L235" i="8"/>
  <c r="N235" i="8" s="1"/>
  <c r="L236" i="8"/>
  <c r="N236" i="8" s="1"/>
  <c r="L237" i="8"/>
  <c r="N237" i="8" s="1"/>
  <c r="L238" i="8"/>
  <c r="N238" i="8" s="1"/>
  <c r="L239" i="8"/>
  <c r="N239" i="8" s="1"/>
  <c r="L240" i="8"/>
  <c r="N240" i="8" s="1"/>
  <c r="L241" i="8"/>
  <c r="N241" i="8" s="1"/>
  <c r="L242" i="8"/>
  <c r="L243" i="8"/>
  <c r="N243" i="8" s="1"/>
  <c r="L244" i="8"/>
  <c r="N244" i="8" s="1"/>
  <c r="L245" i="8"/>
  <c r="N245" i="8" s="1"/>
  <c r="M231" i="8"/>
  <c r="L232" i="8"/>
  <c r="L179" i="8"/>
  <c r="N179" i="8" s="1"/>
  <c r="L180" i="8"/>
  <c r="N180" i="8" s="1"/>
  <c r="L181" i="8"/>
  <c r="N181" i="8" s="1"/>
  <c r="L182" i="8"/>
  <c r="N182" i="8" s="1"/>
  <c r="L183" i="8"/>
  <c r="N183" i="8" s="1"/>
  <c r="L184" i="8"/>
  <c r="N184" i="8" s="1"/>
  <c r="L185" i="8"/>
  <c r="N185" i="8" s="1"/>
  <c r="L186" i="8"/>
  <c r="N186" i="8" s="1"/>
  <c r="L187" i="8"/>
  <c r="N187" i="8" s="1"/>
  <c r="L188" i="8"/>
  <c r="N188" i="8" s="1"/>
  <c r="L189" i="8"/>
  <c r="N189" i="8" s="1"/>
  <c r="L190" i="8"/>
  <c r="N190" i="8" s="1"/>
  <c r="L191" i="8"/>
  <c r="N191" i="8" s="1"/>
  <c r="M177" i="8"/>
  <c r="L168" i="8"/>
  <c r="N168" i="8" s="1"/>
  <c r="L169" i="8"/>
  <c r="N169" i="8" s="1"/>
  <c r="L170" i="8"/>
  <c r="N170" i="8" s="1"/>
  <c r="L171" i="8"/>
  <c r="N171" i="8" s="1"/>
  <c r="L172" i="8"/>
  <c r="N172" i="8" s="1"/>
  <c r="L173" i="8"/>
  <c r="N173" i="8" s="1"/>
  <c r="M166" i="8"/>
  <c r="L152" i="8"/>
  <c r="N152" i="8" s="1"/>
  <c r="L153" i="8"/>
  <c r="N153" i="8" s="1"/>
  <c r="L154" i="8"/>
  <c r="N154" i="8" s="1"/>
  <c r="L155" i="8"/>
  <c r="N155" i="8" s="1"/>
  <c r="L156" i="8"/>
  <c r="N156" i="8" s="1"/>
  <c r="L157" i="8"/>
  <c r="N157" i="8" s="1"/>
  <c r="L158" i="8"/>
  <c r="N158" i="8" s="1"/>
  <c r="L159" i="8"/>
  <c r="N159" i="8" s="1"/>
  <c r="L160" i="8"/>
  <c r="N160" i="8" s="1"/>
  <c r="L161" i="8"/>
  <c r="N161" i="8" s="1"/>
  <c r="L162" i="8"/>
  <c r="N162" i="8" s="1"/>
  <c r="M150" i="8"/>
  <c r="M134" i="8"/>
  <c r="L136" i="8"/>
  <c r="N136" i="8" s="1"/>
  <c r="L137" i="8"/>
  <c r="N137" i="8" s="1"/>
  <c r="L138" i="8"/>
  <c r="N138" i="8" s="1"/>
  <c r="L139" i="8"/>
  <c r="N139" i="8" s="1"/>
  <c r="L140" i="8"/>
  <c r="N140" i="8" s="1"/>
  <c r="L141" i="8"/>
  <c r="N141" i="8" s="1"/>
  <c r="L142" i="8"/>
  <c r="N142" i="8" s="1"/>
  <c r="L143" i="8"/>
  <c r="N143" i="8" s="1"/>
  <c r="L144" i="8"/>
  <c r="N144" i="8" s="1"/>
  <c r="L145" i="8"/>
  <c r="N145" i="8" s="1"/>
  <c r="L146" i="8"/>
  <c r="N146" i="8" s="1"/>
  <c r="L121" i="8"/>
  <c r="N121" i="8" s="1"/>
  <c r="L122" i="8"/>
  <c r="N122" i="8" s="1"/>
  <c r="L123" i="8"/>
  <c r="N123" i="8" s="1"/>
  <c r="L124" i="8"/>
  <c r="N124" i="8" s="1"/>
  <c r="L125" i="8"/>
  <c r="N125" i="8" s="1"/>
  <c r="L126" i="8"/>
  <c r="N126" i="8" s="1"/>
  <c r="L127" i="8"/>
  <c r="N127" i="8" s="1"/>
  <c r="L128" i="8"/>
  <c r="N128" i="8" s="1"/>
  <c r="L129" i="8"/>
  <c r="N129" i="8" s="1"/>
  <c r="L130" i="8"/>
  <c r="N130" i="8" s="1"/>
  <c r="M119" i="8"/>
  <c r="L107" i="8"/>
  <c r="N107" i="8" s="1"/>
  <c r="L108" i="8"/>
  <c r="N108" i="8" s="1"/>
  <c r="L109" i="8"/>
  <c r="N109" i="8" s="1"/>
  <c r="L110" i="8"/>
  <c r="N110" i="8" s="1"/>
  <c r="L111" i="8"/>
  <c r="N111" i="8" s="1"/>
  <c r="L112" i="8"/>
  <c r="N112" i="8" s="1"/>
  <c r="L113" i="8"/>
  <c r="N113" i="8" s="1"/>
  <c r="L114" i="8"/>
  <c r="N114" i="8" s="1"/>
  <c r="L115" i="8"/>
  <c r="N115" i="8" s="1"/>
  <c r="M105" i="8"/>
  <c r="L36" i="8"/>
  <c r="N36" i="8" s="1"/>
  <c r="L37" i="8"/>
  <c r="N37" i="8" s="1"/>
  <c r="L38" i="8"/>
  <c r="N38" i="8" s="1"/>
  <c r="L39" i="8"/>
  <c r="N39" i="8" s="1"/>
  <c r="L40" i="8"/>
  <c r="N40" i="8" s="1"/>
  <c r="L41" i="8"/>
  <c r="N41" i="8" s="1"/>
  <c r="L42" i="8"/>
  <c r="N42" i="8" s="1"/>
  <c r="L43" i="8"/>
  <c r="N43" i="8" s="1"/>
  <c r="L44" i="8"/>
  <c r="N44" i="8" s="1"/>
  <c r="L45" i="8"/>
  <c r="N45" i="8" s="1"/>
  <c r="L46" i="8"/>
  <c r="N46" i="8" s="1"/>
  <c r="L47" i="8"/>
  <c r="N47" i="8" s="1"/>
  <c r="L48" i="8"/>
  <c r="N48" i="8" s="1"/>
  <c r="L49" i="8"/>
  <c r="N49" i="8" s="1"/>
  <c r="L50" i="8"/>
  <c r="N50" i="8" s="1"/>
  <c r="L35" i="8"/>
  <c r="N35" i="8" s="1"/>
  <c r="M34" i="8"/>
  <c r="L19" i="8"/>
  <c r="N19" i="8" s="1"/>
  <c r="L20" i="8"/>
  <c r="N20" i="8" s="1"/>
  <c r="L21" i="8"/>
  <c r="N21" i="8" s="1"/>
  <c r="L22" i="8"/>
  <c r="N22" i="8" s="1"/>
  <c r="L23" i="8"/>
  <c r="N23" i="8" s="1"/>
  <c r="L24" i="8"/>
  <c r="N24" i="8" s="1"/>
  <c r="L25" i="8"/>
  <c r="N25" i="8" s="1"/>
  <c r="L26" i="8"/>
  <c r="N26" i="8" s="1"/>
  <c r="L27" i="8"/>
  <c r="N27" i="8" s="1"/>
  <c r="L28" i="8"/>
  <c r="N28" i="8" s="1"/>
  <c r="L29" i="8"/>
  <c r="N29" i="8" s="1"/>
  <c r="L30" i="8"/>
  <c r="N30" i="8" s="1"/>
  <c r="M17" i="8"/>
  <c r="L319" i="8"/>
  <c r="N319" i="8" s="1"/>
  <c r="N317" i="8"/>
  <c r="M316" i="8"/>
  <c r="L291" i="8"/>
  <c r="N291" i="8" s="1"/>
  <c r="N289" i="8"/>
  <c r="M288" i="8"/>
  <c r="L282" i="8"/>
  <c r="N282" i="8" s="1"/>
  <c r="N280" i="8"/>
  <c r="M279" i="8"/>
  <c r="L266" i="8"/>
  <c r="N266" i="8" s="1"/>
  <c r="N264" i="8"/>
  <c r="M263" i="8"/>
  <c r="L250" i="8"/>
  <c r="N250" i="8" s="1"/>
  <c r="N248" i="8"/>
  <c r="M247" i="8"/>
  <c r="N232" i="8"/>
  <c r="N230" i="8"/>
  <c r="M229" i="8"/>
  <c r="L178" i="8"/>
  <c r="N178" i="8" s="1"/>
  <c r="N176" i="8"/>
  <c r="M175" i="8"/>
  <c r="L167" i="8"/>
  <c r="N167" i="8" s="1"/>
  <c r="N165" i="8"/>
  <c r="M164" i="8"/>
  <c r="L151" i="8"/>
  <c r="N151" i="8" s="1"/>
  <c r="N149" i="8"/>
  <c r="M148" i="8"/>
  <c r="L135" i="8"/>
  <c r="N135" i="8" s="1"/>
  <c r="N133" i="8"/>
  <c r="M132" i="8"/>
  <c r="L120" i="8"/>
  <c r="N120" i="8" s="1"/>
  <c r="N118" i="8"/>
  <c r="M117" i="8"/>
  <c r="L106" i="8"/>
  <c r="N106" i="8" s="1"/>
  <c r="N104" i="8"/>
  <c r="M103" i="8"/>
  <c r="N33" i="8"/>
  <c r="M32" i="8"/>
  <c r="L18" i="8"/>
  <c r="N18" i="8" s="1"/>
  <c r="N16" i="8"/>
  <c r="M15" i="8"/>
  <c r="L6" i="8"/>
  <c r="N6" i="8" s="1"/>
  <c r="L7" i="8"/>
  <c r="N7" i="8" s="1"/>
  <c r="L8" i="8"/>
  <c r="N8" i="8" s="1"/>
  <c r="L9" i="8"/>
  <c r="N9" i="8" s="1"/>
  <c r="L10" i="8"/>
  <c r="N10" i="8" s="1"/>
  <c r="L11" i="8"/>
  <c r="N11" i="8" s="1"/>
  <c r="L12" i="8"/>
  <c r="N12" i="8" s="1"/>
  <c r="L13" i="8"/>
  <c r="N13" i="8" s="1"/>
  <c r="M4" i="8"/>
  <c r="L5" i="8"/>
  <c r="N5" i="8" s="1"/>
  <c r="M54" i="8"/>
  <c r="N3" i="8"/>
  <c r="M2" i="8"/>
  <c r="L88" i="8"/>
  <c r="L89" i="8"/>
  <c r="N89" i="8" s="1"/>
  <c r="L90" i="8"/>
  <c r="L91" i="8"/>
  <c r="N91" i="8" s="1"/>
  <c r="L92" i="8"/>
  <c r="N92" i="8" s="1"/>
  <c r="L93" i="8"/>
  <c r="N93" i="8" s="1"/>
  <c r="L94" i="8"/>
  <c r="N94" i="8" s="1"/>
  <c r="L95" i="8"/>
  <c r="N95" i="8" s="1"/>
  <c r="L96" i="8"/>
  <c r="N96" i="8" s="1"/>
  <c r="L97" i="8"/>
  <c r="N97" i="8" s="1"/>
  <c r="L98" i="8"/>
  <c r="L99" i="8"/>
  <c r="N99" i="8" s="1"/>
  <c r="L100" i="8"/>
  <c r="N100" i="8" s="1"/>
  <c r="L101" i="8"/>
  <c r="N101" i="8" s="1"/>
  <c r="L87" i="8"/>
  <c r="N87" i="8" s="1"/>
  <c r="L73" i="8"/>
  <c r="N73" i="8" s="1"/>
  <c r="L74" i="8"/>
  <c r="N74" i="8" s="1"/>
  <c r="L75" i="8"/>
  <c r="N75" i="8" s="1"/>
  <c r="L76" i="8"/>
  <c r="L77" i="8"/>
  <c r="N77" i="8" s="1"/>
  <c r="L78" i="8"/>
  <c r="N78" i="8" s="1"/>
  <c r="L79" i="8"/>
  <c r="N79" i="8" s="1"/>
  <c r="L80" i="8"/>
  <c r="N80" i="8" s="1"/>
  <c r="L81" i="8"/>
  <c r="N81" i="8" s="1"/>
  <c r="L82" i="8"/>
  <c r="N82" i="8" s="1"/>
  <c r="L72" i="8"/>
  <c r="N72" i="8" s="1"/>
  <c r="N53" i="8"/>
  <c r="L56" i="8"/>
  <c r="N56" i="8" s="1"/>
  <c r="L57" i="8"/>
  <c r="N57" i="8" s="1"/>
  <c r="L58" i="8"/>
  <c r="N58" i="8" s="1"/>
  <c r="L59" i="8"/>
  <c r="N59" i="8" s="1"/>
  <c r="L60" i="8"/>
  <c r="N60" i="8" s="1"/>
  <c r="L61" i="8"/>
  <c r="N61" i="8" s="1"/>
  <c r="L62" i="8"/>
  <c r="N62" i="8" s="1"/>
  <c r="L63" i="8"/>
  <c r="N63" i="8" s="1"/>
  <c r="L64" i="8"/>
  <c r="N64" i="8" s="1"/>
  <c r="L65" i="8"/>
  <c r="N65" i="8" s="1"/>
  <c r="L66" i="8"/>
  <c r="N66" i="8" s="1"/>
  <c r="L67" i="8"/>
  <c r="N67" i="8" s="1"/>
  <c r="L55" i="8"/>
  <c r="N55" i="8" s="1"/>
  <c r="N98" i="8"/>
  <c r="N90" i="8"/>
  <c r="N88" i="8"/>
  <c r="M86" i="8"/>
  <c r="N85" i="8"/>
  <c r="M84" i="8"/>
  <c r="N76" i="8"/>
  <c r="M71" i="8"/>
  <c r="N70" i="8"/>
  <c r="M69" i="8"/>
  <c r="M52" i="8"/>
  <c r="O276" i="7"/>
  <c r="O277" i="7"/>
  <c r="O278" i="7"/>
  <c r="L274" i="7"/>
  <c r="O274" i="7" s="1"/>
  <c r="L275" i="7"/>
  <c r="O275" i="7" s="1"/>
  <c r="L276" i="7"/>
  <c r="L277" i="7"/>
  <c r="L278" i="7"/>
  <c r="N272" i="7"/>
  <c r="O284" i="7"/>
  <c r="O285" i="7"/>
  <c r="L284" i="7"/>
  <c r="L285" i="7"/>
  <c r="L286" i="7"/>
  <c r="O286" i="7" s="1"/>
  <c r="L287" i="7"/>
  <c r="O287" i="7" s="1"/>
  <c r="L288" i="7"/>
  <c r="O288" i="7" s="1"/>
  <c r="N282" i="7"/>
  <c r="O258" i="7"/>
  <c r="O262" i="7"/>
  <c r="L258" i="7"/>
  <c r="L259" i="7"/>
  <c r="O259" i="7" s="1"/>
  <c r="L260" i="7"/>
  <c r="O260" i="7" s="1"/>
  <c r="L261" i="7"/>
  <c r="O261" i="7" s="1"/>
  <c r="L262" i="7"/>
  <c r="L263" i="7"/>
  <c r="O263" i="7" s="1"/>
  <c r="L264" i="7"/>
  <c r="O264" i="7" s="1"/>
  <c r="L265" i="7"/>
  <c r="O265" i="7" s="1"/>
  <c r="L266" i="7"/>
  <c r="O266" i="7" s="1"/>
  <c r="L267" i="7"/>
  <c r="O267" i="7" s="1"/>
  <c r="L268" i="7"/>
  <c r="O268" i="7" s="1"/>
  <c r="N256" i="7"/>
  <c r="O251" i="7"/>
  <c r="L247" i="7"/>
  <c r="O247" i="7" s="1"/>
  <c r="L248" i="7"/>
  <c r="O248" i="7" s="1"/>
  <c r="L249" i="7"/>
  <c r="O249" i="7" s="1"/>
  <c r="L250" i="7"/>
  <c r="O250" i="7" s="1"/>
  <c r="L251" i="7"/>
  <c r="L252" i="7"/>
  <c r="O252" i="7" s="1"/>
  <c r="N245" i="7"/>
  <c r="L229" i="7"/>
  <c r="O229" i="7" s="1"/>
  <c r="L230" i="7"/>
  <c r="O230" i="7" s="1"/>
  <c r="L231" i="7"/>
  <c r="O231" i="7" s="1"/>
  <c r="L232" i="7"/>
  <c r="O232" i="7" s="1"/>
  <c r="L233" i="7"/>
  <c r="O233" i="7" s="1"/>
  <c r="L234" i="7"/>
  <c r="O234" i="7" s="1"/>
  <c r="L235" i="7"/>
  <c r="O235" i="7" s="1"/>
  <c r="L236" i="7"/>
  <c r="O236" i="7" s="1"/>
  <c r="L237" i="7"/>
  <c r="O237" i="7" s="1"/>
  <c r="L238" i="7"/>
  <c r="O238" i="7" s="1"/>
  <c r="L239" i="7"/>
  <c r="O239" i="7" s="1"/>
  <c r="L240" i="7"/>
  <c r="O240" i="7" s="1"/>
  <c r="L241" i="7"/>
  <c r="O241" i="7" s="1"/>
  <c r="N227" i="7"/>
  <c r="L212" i="7"/>
  <c r="O212" i="7" s="1"/>
  <c r="L213" i="7"/>
  <c r="O213" i="7" s="1"/>
  <c r="L214" i="7"/>
  <c r="O214" i="7" s="1"/>
  <c r="L215" i="7"/>
  <c r="O215" i="7" s="1"/>
  <c r="L216" i="7"/>
  <c r="O216" i="7" s="1"/>
  <c r="L217" i="7"/>
  <c r="O217" i="7" s="1"/>
  <c r="L218" i="7"/>
  <c r="O218" i="7" s="1"/>
  <c r="L219" i="7"/>
  <c r="O219" i="7" s="1"/>
  <c r="L220" i="7"/>
  <c r="O220" i="7" s="1"/>
  <c r="L221" i="7"/>
  <c r="O221" i="7" s="1"/>
  <c r="L222" i="7"/>
  <c r="O222" i="7" s="1"/>
  <c r="L223" i="7"/>
  <c r="O223" i="7" s="1"/>
  <c r="N210" i="7"/>
  <c r="L197" i="7"/>
  <c r="O197" i="7" s="1"/>
  <c r="L198" i="7"/>
  <c r="O198" i="7" s="1"/>
  <c r="L199" i="7"/>
  <c r="O199" i="7" s="1"/>
  <c r="L200" i="7"/>
  <c r="O200" i="7" s="1"/>
  <c r="L201" i="7"/>
  <c r="O201" i="7" s="1"/>
  <c r="L202" i="7"/>
  <c r="O202" i="7" s="1"/>
  <c r="L203" i="7"/>
  <c r="O203" i="7" s="1"/>
  <c r="L204" i="7"/>
  <c r="O204" i="7" s="1"/>
  <c r="L205" i="7"/>
  <c r="O205" i="7" s="1"/>
  <c r="L206" i="7"/>
  <c r="O206" i="7" s="1"/>
  <c r="N195" i="7"/>
  <c r="L181" i="7"/>
  <c r="O181" i="7" s="1"/>
  <c r="L182" i="7"/>
  <c r="O182" i="7" s="1"/>
  <c r="L183" i="7"/>
  <c r="O183" i="7" s="1"/>
  <c r="L184" i="7"/>
  <c r="O184" i="7" s="1"/>
  <c r="L185" i="7"/>
  <c r="O185" i="7" s="1"/>
  <c r="L186" i="7"/>
  <c r="O186" i="7" s="1"/>
  <c r="L187" i="7"/>
  <c r="O187" i="7" s="1"/>
  <c r="L188" i="7"/>
  <c r="O188" i="7" s="1"/>
  <c r="L189" i="7"/>
  <c r="O189" i="7" s="1"/>
  <c r="L190" i="7"/>
  <c r="O190" i="7" s="1"/>
  <c r="L191" i="7"/>
  <c r="O191" i="7" s="1"/>
  <c r="N179" i="7"/>
  <c r="L167" i="7"/>
  <c r="O167" i="7" s="1"/>
  <c r="L168" i="7"/>
  <c r="O168" i="7" s="1"/>
  <c r="L169" i="7"/>
  <c r="O169" i="7" s="1"/>
  <c r="L170" i="7"/>
  <c r="O170" i="7" s="1"/>
  <c r="L171" i="7"/>
  <c r="O171" i="7" s="1"/>
  <c r="L172" i="7"/>
  <c r="O172" i="7" s="1"/>
  <c r="L173" i="7"/>
  <c r="O173" i="7" s="1"/>
  <c r="L174" i="7"/>
  <c r="O174" i="7" s="1"/>
  <c r="L175" i="7"/>
  <c r="O175" i="7" s="1"/>
  <c r="N165" i="7"/>
  <c r="L155" i="7"/>
  <c r="O155" i="7" s="1"/>
  <c r="L156" i="7"/>
  <c r="O156" i="7" s="1"/>
  <c r="L157" i="7"/>
  <c r="O157" i="7" s="1"/>
  <c r="L158" i="7"/>
  <c r="O158" i="7" s="1"/>
  <c r="L159" i="7"/>
  <c r="O159" i="7" s="1"/>
  <c r="L160" i="7"/>
  <c r="O160" i="7" s="1"/>
  <c r="L161" i="7"/>
  <c r="O161" i="7" s="1"/>
  <c r="N153" i="7"/>
  <c r="L138" i="7"/>
  <c r="O138" i="7" s="1"/>
  <c r="L139" i="7"/>
  <c r="O139" i="7" s="1"/>
  <c r="L140" i="7"/>
  <c r="O140" i="7" s="1"/>
  <c r="L141" i="7"/>
  <c r="O141" i="7" s="1"/>
  <c r="L142" i="7"/>
  <c r="O142" i="7" s="1"/>
  <c r="L143" i="7"/>
  <c r="O143" i="7" s="1"/>
  <c r="L144" i="7"/>
  <c r="O144" i="7" s="1"/>
  <c r="L145" i="7"/>
  <c r="O145" i="7" s="1"/>
  <c r="L146" i="7"/>
  <c r="O146" i="7" s="1"/>
  <c r="L147" i="7"/>
  <c r="O147" i="7" s="1"/>
  <c r="L148" i="7"/>
  <c r="O148" i="7" s="1"/>
  <c r="L149" i="7"/>
  <c r="O149" i="7" s="1"/>
  <c r="N136" i="7"/>
  <c r="N121" i="7"/>
  <c r="L123" i="7"/>
  <c r="O123" i="7" s="1"/>
  <c r="L124" i="7"/>
  <c r="O124" i="7" s="1"/>
  <c r="L125" i="7"/>
  <c r="O125" i="7" s="1"/>
  <c r="L126" i="7"/>
  <c r="O126" i="7" s="1"/>
  <c r="L127" i="7"/>
  <c r="O127" i="7" s="1"/>
  <c r="L128" i="7"/>
  <c r="O128" i="7" s="1"/>
  <c r="L129" i="7"/>
  <c r="O129" i="7" s="1"/>
  <c r="L130" i="7"/>
  <c r="O130" i="7" s="1"/>
  <c r="L131" i="7"/>
  <c r="O131" i="7" s="1"/>
  <c r="L132" i="7"/>
  <c r="O132" i="7" s="1"/>
  <c r="O110" i="7"/>
  <c r="L108" i="7"/>
  <c r="O108" i="7" s="1"/>
  <c r="L109" i="7"/>
  <c r="O109" i="7" s="1"/>
  <c r="L110" i="7"/>
  <c r="L111" i="7"/>
  <c r="O111" i="7" s="1"/>
  <c r="L112" i="7"/>
  <c r="O112" i="7" s="1"/>
  <c r="L113" i="7"/>
  <c r="O113" i="7" s="1"/>
  <c r="L114" i="7"/>
  <c r="O114" i="7" s="1"/>
  <c r="L115" i="7"/>
  <c r="O115" i="7" s="1"/>
  <c r="L116" i="7"/>
  <c r="O116" i="7" s="1"/>
  <c r="L117" i="7"/>
  <c r="O117" i="7" s="1"/>
  <c r="N106" i="7"/>
  <c r="L90" i="7"/>
  <c r="O90" i="7" s="1"/>
  <c r="L91" i="7"/>
  <c r="O91" i="7" s="1"/>
  <c r="L92" i="7"/>
  <c r="O92" i="7" s="1"/>
  <c r="L93" i="7"/>
  <c r="O93" i="7" s="1"/>
  <c r="L94" i="7"/>
  <c r="O94" i="7" s="1"/>
  <c r="L95" i="7"/>
  <c r="O95" i="7" s="1"/>
  <c r="L96" i="7"/>
  <c r="O96" i="7" s="1"/>
  <c r="L97" i="7"/>
  <c r="O97" i="7" s="1"/>
  <c r="L98" i="7"/>
  <c r="O98" i="7" s="1"/>
  <c r="L99" i="7"/>
  <c r="O99" i="7" s="1"/>
  <c r="L100" i="7"/>
  <c r="O100" i="7" s="1"/>
  <c r="L101" i="7"/>
  <c r="O101" i="7" s="1"/>
  <c r="L102" i="7"/>
  <c r="O102" i="7" s="1"/>
  <c r="N88" i="7"/>
  <c r="L71" i="7"/>
  <c r="O71" i="7" s="1"/>
  <c r="L72" i="7"/>
  <c r="O72" i="7" s="1"/>
  <c r="L73" i="7"/>
  <c r="O73" i="7" s="1"/>
  <c r="L74" i="7"/>
  <c r="O74" i="7" s="1"/>
  <c r="L75" i="7"/>
  <c r="O75" i="7" s="1"/>
  <c r="L76" i="7"/>
  <c r="O76" i="7" s="1"/>
  <c r="L77" i="7"/>
  <c r="O77" i="7" s="1"/>
  <c r="L78" i="7"/>
  <c r="O78" i="7" s="1"/>
  <c r="L79" i="7"/>
  <c r="O79" i="7" s="1"/>
  <c r="L80" i="7"/>
  <c r="O80" i="7" s="1"/>
  <c r="L81" i="7"/>
  <c r="O81" i="7" s="1"/>
  <c r="L82" i="7"/>
  <c r="O82" i="7" s="1"/>
  <c r="L83" i="7"/>
  <c r="O83" i="7" s="1"/>
  <c r="L84" i="7"/>
  <c r="O84" i="7" s="1"/>
  <c r="N69" i="7"/>
  <c r="L55" i="7"/>
  <c r="O55" i="7" s="1"/>
  <c r="L56" i="7"/>
  <c r="O56" i="7" s="1"/>
  <c r="L57" i="7"/>
  <c r="O57" i="7" s="1"/>
  <c r="L58" i="7"/>
  <c r="O58" i="7" s="1"/>
  <c r="L59" i="7"/>
  <c r="O59" i="7" s="1"/>
  <c r="L60" i="7"/>
  <c r="O60" i="7" s="1"/>
  <c r="L61" i="7"/>
  <c r="O61" i="7" s="1"/>
  <c r="L62" i="7"/>
  <c r="O62" i="7" s="1"/>
  <c r="L63" i="7"/>
  <c r="O63" i="7" s="1"/>
  <c r="L64" i="7"/>
  <c r="O64" i="7" s="1"/>
  <c r="L65" i="7"/>
  <c r="O65" i="7" s="1"/>
  <c r="N53" i="7"/>
  <c r="N34" i="7"/>
  <c r="O49" i="7"/>
  <c r="L36" i="7"/>
  <c r="O36" i="7" s="1"/>
  <c r="L37" i="7"/>
  <c r="O37" i="7" s="1"/>
  <c r="L38" i="7"/>
  <c r="O38" i="7" s="1"/>
  <c r="L39" i="7"/>
  <c r="O39" i="7" s="1"/>
  <c r="L40" i="7"/>
  <c r="O40" i="7" s="1"/>
  <c r="L41" i="7"/>
  <c r="O41" i="7" s="1"/>
  <c r="L42" i="7"/>
  <c r="O42" i="7" s="1"/>
  <c r="L43" i="7"/>
  <c r="O43" i="7" s="1"/>
  <c r="L44" i="7"/>
  <c r="O44" i="7" s="1"/>
  <c r="L45" i="7"/>
  <c r="O45" i="7" s="1"/>
  <c r="L46" i="7"/>
  <c r="O46" i="7" s="1"/>
  <c r="L47" i="7"/>
  <c r="O47" i="7" s="1"/>
  <c r="L48" i="7"/>
  <c r="O48" i="7" s="1"/>
  <c r="L49" i="7"/>
  <c r="L283" i="7"/>
  <c r="O283" i="7" s="1"/>
  <c r="O281" i="7"/>
  <c r="N280" i="7"/>
  <c r="L273" i="7"/>
  <c r="O273" i="7" s="1"/>
  <c r="O271" i="7"/>
  <c r="N270" i="7"/>
  <c r="L257" i="7"/>
  <c r="O257" i="7" s="1"/>
  <c r="O255" i="7"/>
  <c r="N254" i="7"/>
  <c r="L246" i="7"/>
  <c r="O246" i="7" s="1"/>
  <c r="O244" i="7"/>
  <c r="N243" i="7"/>
  <c r="L228" i="7"/>
  <c r="O228" i="7" s="1"/>
  <c r="O226" i="7"/>
  <c r="N225" i="7"/>
  <c r="L211" i="7"/>
  <c r="O211" i="7" s="1"/>
  <c r="O209" i="7"/>
  <c r="N208" i="7"/>
  <c r="L196" i="7"/>
  <c r="O196" i="7" s="1"/>
  <c r="O194" i="7"/>
  <c r="N193" i="7"/>
  <c r="L180" i="7"/>
  <c r="O180" i="7" s="1"/>
  <c r="O178" i="7"/>
  <c r="N177" i="7"/>
  <c r="L166" i="7"/>
  <c r="O166" i="7" s="1"/>
  <c r="O164" i="7"/>
  <c r="N163" i="7"/>
  <c r="L154" i="7"/>
  <c r="O154" i="7" s="1"/>
  <c r="O152" i="7"/>
  <c r="N151" i="7"/>
  <c r="L137" i="7"/>
  <c r="O137" i="7" s="1"/>
  <c r="O135" i="7"/>
  <c r="N134" i="7"/>
  <c r="L122" i="7"/>
  <c r="O122" i="7" s="1"/>
  <c r="O120" i="7"/>
  <c r="N119" i="7"/>
  <c r="L107" i="7"/>
  <c r="O107" i="7" s="1"/>
  <c r="O105" i="7"/>
  <c r="N104" i="7"/>
  <c r="L89" i="7"/>
  <c r="O89" i="7" s="1"/>
  <c r="O87" i="7"/>
  <c r="N86" i="7"/>
  <c r="L70" i="7"/>
  <c r="O70" i="7" s="1"/>
  <c r="O68" i="7"/>
  <c r="N67" i="7"/>
  <c r="L54" i="7"/>
  <c r="O54" i="7" s="1"/>
  <c r="O52" i="7"/>
  <c r="N51" i="7"/>
  <c r="L35" i="7"/>
  <c r="O35" i="7" s="1"/>
  <c r="O33" i="7"/>
  <c r="N32" i="7"/>
  <c r="L19" i="7"/>
  <c r="O19" i="7" s="1"/>
  <c r="L20" i="7"/>
  <c r="O20" i="7" s="1"/>
  <c r="L21" i="7"/>
  <c r="O21" i="7" s="1"/>
  <c r="L22" i="7"/>
  <c r="O22" i="7" s="1"/>
  <c r="L23" i="7"/>
  <c r="O23" i="7" s="1"/>
  <c r="L24" i="7"/>
  <c r="O24" i="7" s="1"/>
  <c r="L25" i="7"/>
  <c r="O25" i="7" s="1"/>
  <c r="L26" i="7"/>
  <c r="O26" i="7" s="1"/>
  <c r="L27" i="7"/>
  <c r="O27" i="7" s="1"/>
  <c r="L28" i="7"/>
  <c r="O28" i="7" s="1"/>
  <c r="L29" i="7"/>
  <c r="O29" i="7" s="1"/>
  <c r="L30" i="7"/>
  <c r="O30" i="7" s="1"/>
  <c r="N17" i="7"/>
  <c r="L18" i="7"/>
  <c r="O18" i="7" s="1"/>
  <c r="O16" i="7"/>
  <c r="N15" i="7"/>
  <c r="L6" i="7"/>
  <c r="O6" i="7" s="1"/>
  <c r="L7" i="7"/>
  <c r="O7" i="7" s="1"/>
  <c r="L8" i="7"/>
  <c r="O8" i="7" s="1"/>
  <c r="L9" i="7"/>
  <c r="O9" i="7" s="1"/>
  <c r="L10" i="7"/>
  <c r="O10" i="7" s="1"/>
  <c r="L11" i="7"/>
  <c r="O11" i="7" s="1"/>
  <c r="L12" i="7"/>
  <c r="O12" i="7" s="1"/>
  <c r="L13" i="7"/>
  <c r="O13" i="7" s="1"/>
  <c r="L5" i="7"/>
  <c r="O5" i="7" s="1"/>
  <c r="N4" i="7"/>
  <c r="O3" i="7"/>
  <c r="N2" i="7"/>
  <c r="N340" i="9"/>
  <c r="L342" i="9"/>
  <c r="O342" i="9" s="1"/>
  <c r="L343" i="9"/>
  <c r="O343" i="9" s="1"/>
  <c r="L344" i="9"/>
  <c r="O344" i="9" s="1"/>
  <c r="L345" i="9"/>
  <c r="O345" i="9" s="1"/>
  <c r="L346" i="9"/>
  <c r="O346" i="9" s="1"/>
  <c r="L329" i="9"/>
  <c r="O329" i="9" s="1"/>
  <c r="L330" i="9"/>
  <c r="O330" i="9" s="1"/>
  <c r="L331" i="9"/>
  <c r="O331" i="9" s="1"/>
  <c r="L332" i="9"/>
  <c r="O332" i="9" s="1"/>
  <c r="L333" i="9"/>
  <c r="O333" i="9" s="1"/>
  <c r="L334" i="9"/>
  <c r="O334" i="9" s="1"/>
  <c r="L335" i="9"/>
  <c r="O335" i="9" s="1"/>
  <c r="L336" i="9"/>
  <c r="O336" i="9" s="1"/>
  <c r="N327" i="9"/>
  <c r="O318" i="9"/>
  <c r="L317" i="9"/>
  <c r="O317" i="9" s="1"/>
  <c r="L318" i="9"/>
  <c r="L319" i="9"/>
  <c r="O319" i="9" s="1"/>
  <c r="L320" i="9"/>
  <c r="O320" i="9" s="1"/>
  <c r="L321" i="9"/>
  <c r="O321" i="9" s="1"/>
  <c r="L322" i="9"/>
  <c r="O322" i="9" s="1"/>
  <c r="L323" i="9"/>
  <c r="O323" i="9" s="1"/>
  <c r="N315" i="9"/>
  <c r="L305" i="9"/>
  <c r="O305" i="9" s="1"/>
  <c r="L306" i="9"/>
  <c r="O306" i="9" s="1"/>
  <c r="L307" i="9"/>
  <c r="O307" i="9" s="1"/>
  <c r="L308" i="9"/>
  <c r="O308" i="9" s="1"/>
  <c r="L309" i="9"/>
  <c r="O309" i="9" s="1"/>
  <c r="L310" i="9"/>
  <c r="O310" i="9" s="1"/>
  <c r="L311" i="9"/>
  <c r="O311" i="9" s="1"/>
  <c r="N303" i="9"/>
  <c r="L299" i="9"/>
  <c r="O299" i="9" s="1"/>
  <c r="N297" i="9"/>
  <c r="N285" i="9"/>
  <c r="L287" i="9"/>
  <c r="O287" i="9" s="1"/>
  <c r="L288" i="9"/>
  <c r="O288" i="9" s="1"/>
  <c r="L289" i="9"/>
  <c r="O289" i="9" s="1"/>
  <c r="L290" i="9"/>
  <c r="O290" i="9" s="1"/>
  <c r="L291" i="9"/>
  <c r="O291" i="9" s="1"/>
  <c r="L292" i="9"/>
  <c r="O292" i="9" s="1"/>
  <c r="L293" i="9"/>
  <c r="O293" i="9" s="1"/>
  <c r="L272" i="9"/>
  <c r="O272" i="9" s="1"/>
  <c r="L273" i="9"/>
  <c r="O273" i="9" s="1"/>
  <c r="L274" i="9"/>
  <c r="O274" i="9" s="1"/>
  <c r="L275" i="9"/>
  <c r="O275" i="9" s="1"/>
  <c r="L276" i="9"/>
  <c r="O276" i="9" s="1"/>
  <c r="L277" i="9"/>
  <c r="O277" i="9" s="1"/>
  <c r="L278" i="9"/>
  <c r="O278" i="9" s="1"/>
  <c r="L279" i="9"/>
  <c r="O279" i="9" s="1"/>
  <c r="L280" i="9"/>
  <c r="O280" i="9" s="1"/>
  <c r="L281" i="9"/>
  <c r="O281" i="9" s="1"/>
  <c r="N270" i="9"/>
  <c r="L256" i="9"/>
  <c r="O256" i="9" s="1"/>
  <c r="L257" i="9"/>
  <c r="O257" i="9" s="1"/>
  <c r="L258" i="9"/>
  <c r="O258" i="9" s="1"/>
  <c r="L259" i="9"/>
  <c r="O259" i="9" s="1"/>
  <c r="L260" i="9"/>
  <c r="O260" i="9" s="1"/>
  <c r="L261" i="9"/>
  <c r="O261" i="9" s="1"/>
  <c r="L262" i="9"/>
  <c r="O262" i="9" s="1"/>
  <c r="L263" i="9"/>
  <c r="O263" i="9" s="1"/>
  <c r="L264" i="9"/>
  <c r="O264" i="9" s="1"/>
  <c r="L265" i="9"/>
  <c r="O265" i="9" s="1"/>
  <c r="L266" i="9"/>
  <c r="O266" i="9" s="1"/>
  <c r="N254" i="9"/>
  <c r="L238" i="9"/>
  <c r="O238" i="9" s="1"/>
  <c r="L239" i="9"/>
  <c r="O239" i="9" s="1"/>
  <c r="L240" i="9"/>
  <c r="O240" i="9" s="1"/>
  <c r="L241" i="9"/>
  <c r="O241" i="9" s="1"/>
  <c r="L242" i="9"/>
  <c r="O242" i="9" s="1"/>
  <c r="L243" i="9"/>
  <c r="O243" i="9" s="1"/>
  <c r="L244" i="9"/>
  <c r="O244" i="9" s="1"/>
  <c r="L245" i="9"/>
  <c r="O245" i="9" s="1"/>
  <c r="L246" i="9"/>
  <c r="O246" i="9" s="1"/>
  <c r="L247" i="9"/>
  <c r="O247" i="9" s="1"/>
  <c r="L248" i="9"/>
  <c r="O248" i="9" s="1"/>
  <c r="L249" i="9"/>
  <c r="O249" i="9" s="1"/>
  <c r="L250" i="9"/>
  <c r="O250" i="9" s="1"/>
  <c r="N236" i="9"/>
  <c r="N221" i="9"/>
  <c r="L223" i="9"/>
  <c r="O223" i="9" s="1"/>
  <c r="L224" i="9"/>
  <c r="O224" i="9" s="1"/>
  <c r="L225" i="9"/>
  <c r="O225" i="9" s="1"/>
  <c r="L226" i="9"/>
  <c r="O226" i="9" s="1"/>
  <c r="L227" i="9"/>
  <c r="O227" i="9" s="1"/>
  <c r="L228" i="9"/>
  <c r="O228" i="9" s="1"/>
  <c r="L229" i="9"/>
  <c r="O229" i="9" s="1"/>
  <c r="L230" i="9"/>
  <c r="O230" i="9" s="1"/>
  <c r="L231" i="9"/>
  <c r="O231" i="9" s="1"/>
  <c r="L232" i="9"/>
  <c r="O232" i="9" s="1"/>
  <c r="L205" i="9"/>
  <c r="O205" i="9" s="1"/>
  <c r="L206" i="9"/>
  <c r="O206" i="9" s="1"/>
  <c r="L207" i="9"/>
  <c r="O207" i="9" s="1"/>
  <c r="L208" i="9"/>
  <c r="O208" i="9" s="1"/>
  <c r="L209" i="9"/>
  <c r="O209" i="9" s="1"/>
  <c r="L210" i="9"/>
  <c r="O210" i="9" s="1"/>
  <c r="L211" i="9"/>
  <c r="O211" i="9" s="1"/>
  <c r="L212" i="9"/>
  <c r="O212" i="9" s="1"/>
  <c r="L213" i="9"/>
  <c r="O213" i="9" s="1"/>
  <c r="L214" i="9"/>
  <c r="O214" i="9" s="1"/>
  <c r="L215" i="9"/>
  <c r="O215" i="9" s="1"/>
  <c r="L216" i="9"/>
  <c r="O216" i="9" s="1"/>
  <c r="L217" i="9"/>
  <c r="O217" i="9" s="1"/>
  <c r="N203" i="9"/>
  <c r="L186" i="9"/>
  <c r="O186" i="9" s="1"/>
  <c r="L187" i="9"/>
  <c r="O187" i="9" s="1"/>
  <c r="L188" i="9"/>
  <c r="O188" i="9" s="1"/>
  <c r="L189" i="9"/>
  <c r="O189" i="9" s="1"/>
  <c r="L190" i="9"/>
  <c r="O190" i="9" s="1"/>
  <c r="L191" i="9"/>
  <c r="O191" i="9" s="1"/>
  <c r="L192" i="9"/>
  <c r="O192" i="9" s="1"/>
  <c r="L193" i="9"/>
  <c r="O193" i="9" s="1"/>
  <c r="L194" i="9"/>
  <c r="O194" i="9" s="1"/>
  <c r="L195" i="9"/>
  <c r="O195" i="9" s="1"/>
  <c r="L196" i="9"/>
  <c r="O196" i="9" s="1"/>
  <c r="L197" i="9"/>
  <c r="O197" i="9" s="1"/>
  <c r="L198" i="9"/>
  <c r="O198" i="9" s="1"/>
  <c r="L199" i="9"/>
  <c r="O199" i="9" s="1"/>
  <c r="L185" i="9"/>
  <c r="O185" i="9" s="1"/>
  <c r="N184" i="9"/>
  <c r="O171" i="9"/>
  <c r="O179" i="9"/>
  <c r="L168" i="9"/>
  <c r="O168" i="9" s="1"/>
  <c r="L169" i="9"/>
  <c r="O169" i="9" s="1"/>
  <c r="L170" i="9"/>
  <c r="O170" i="9" s="1"/>
  <c r="L171" i="9"/>
  <c r="L172" i="9"/>
  <c r="O172" i="9" s="1"/>
  <c r="L173" i="9"/>
  <c r="O173" i="9" s="1"/>
  <c r="L174" i="9"/>
  <c r="O174" i="9" s="1"/>
  <c r="L175" i="9"/>
  <c r="O175" i="9" s="1"/>
  <c r="L176" i="9"/>
  <c r="O176" i="9" s="1"/>
  <c r="L177" i="9"/>
  <c r="O177" i="9" s="1"/>
  <c r="L178" i="9"/>
  <c r="O178" i="9" s="1"/>
  <c r="L179" i="9"/>
  <c r="L180" i="9"/>
  <c r="O180" i="9" s="1"/>
  <c r="L167" i="9"/>
  <c r="O167" i="9" s="1"/>
  <c r="N166" i="9"/>
  <c r="O156" i="9"/>
  <c r="L153" i="9"/>
  <c r="O153" i="9" s="1"/>
  <c r="L154" i="9"/>
  <c r="O154" i="9" s="1"/>
  <c r="L155" i="9"/>
  <c r="O155" i="9" s="1"/>
  <c r="L156" i="9"/>
  <c r="L157" i="9"/>
  <c r="O157" i="9" s="1"/>
  <c r="L158" i="9"/>
  <c r="O158" i="9" s="1"/>
  <c r="L159" i="9"/>
  <c r="O159" i="9" s="1"/>
  <c r="L160" i="9"/>
  <c r="O160" i="9" s="1"/>
  <c r="L161" i="9"/>
  <c r="O161" i="9" s="1"/>
  <c r="L162" i="9"/>
  <c r="O162" i="9" s="1"/>
  <c r="N151" i="9"/>
  <c r="N135" i="9"/>
  <c r="N117" i="9"/>
  <c r="N98" i="9"/>
  <c r="L137" i="9"/>
  <c r="O137" i="9" s="1"/>
  <c r="L138" i="9"/>
  <c r="O138" i="9" s="1"/>
  <c r="L139" i="9"/>
  <c r="O139" i="9" s="1"/>
  <c r="L140" i="9"/>
  <c r="O140" i="9" s="1"/>
  <c r="L141" i="9"/>
  <c r="O141" i="9" s="1"/>
  <c r="L142" i="9"/>
  <c r="O142" i="9" s="1"/>
  <c r="L143" i="9"/>
  <c r="O143" i="9" s="1"/>
  <c r="L144" i="9"/>
  <c r="O144" i="9" s="1"/>
  <c r="L145" i="9"/>
  <c r="O145" i="9" s="1"/>
  <c r="L146" i="9"/>
  <c r="O146" i="9" s="1"/>
  <c r="L147" i="9"/>
  <c r="O147" i="9" s="1"/>
  <c r="L119" i="9"/>
  <c r="O119" i="9" s="1"/>
  <c r="L120" i="9"/>
  <c r="O120" i="9" s="1"/>
  <c r="L121" i="9"/>
  <c r="O121" i="9" s="1"/>
  <c r="L122" i="9"/>
  <c r="O122" i="9" s="1"/>
  <c r="L123" i="9"/>
  <c r="O123" i="9" s="1"/>
  <c r="L124" i="9"/>
  <c r="O124" i="9" s="1"/>
  <c r="L125" i="9"/>
  <c r="O125" i="9" s="1"/>
  <c r="L126" i="9"/>
  <c r="O126" i="9" s="1"/>
  <c r="L127" i="9"/>
  <c r="O127" i="9" s="1"/>
  <c r="L128" i="9"/>
  <c r="O128" i="9" s="1"/>
  <c r="L129" i="9"/>
  <c r="O129" i="9" s="1"/>
  <c r="L130" i="9"/>
  <c r="O130" i="9" s="1"/>
  <c r="L131" i="9"/>
  <c r="O131" i="9" s="1"/>
  <c r="L341" i="9"/>
  <c r="O341" i="9" s="1"/>
  <c r="O339" i="9"/>
  <c r="N338" i="9"/>
  <c r="L328" i="9"/>
  <c r="O328" i="9" s="1"/>
  <c r="O326" i="9"/>
  <c r="N325" i="9"/>
  <c r="L316" i="9"/>
  <c r="O316" i="9" s="1"/>
  <c r="O314" i="9"/>
  <c r="N313" i="9"/>
  <c r="L304" i="9"/>
  <c r="O304" i="9" s="1"/>
  <c r="O302" i="9"/>
  <c r="N301" i="9"/>
  <c r="L298" i="9"/>
  <c r="O298" i="9" s="1"/>
  <c r="O296" i="9"/>
  <c r="N295" i="9"/>
  <c r="L286" i="9"/>
  <c r="O286" i="9" s="1"/>
  <c r="O284" i="9"/>
  <c r="N283" i="9"/>
  <c r="L271" i="9"/>
  <c r="O271" i="9" s="1"/>
  <c r="O269" i="9"/>
  <c r="N268" i="9"/>
  <c r="L255" i="9"/>
  <c r="O255" i="9" s="1"/>
  <c r="O253" i="9"/>
  <c r="N252" i="9"/>
  <c r="L237" i="9"/>
  <c r="O237" i="9" s="1"/>
  <c r="O235" i="9"/>
  <c r="N234" i="9"/>
  <c r="L222" i="9"/>
  <c r="O222" i="9" s="1"/>
  <c r="O220" i="9"/>
  <c r="N219" i="9"/>
  <c r="L204" i="9"/>
  <c r="O204" i="9" s="1"/>
  <c r="O202" i="9"/>
  <c r="N201" i="9"/>
  <c r="O183" i="9"/>
  <c r="N182" i="9"/>
  <c r="O165" i="9"/>
  <c r="N164" i="9"/>
  <c r="L152" i="9"/>
  <c r="O152" i="9" s="1"/>
  <c r="O150" i="9"/>
  <c r="N149" i="9"/>
  <c r="L136" i="9"/>
  <c r="O136" i="9" s="1"/>
  <c r="O134" i="9"/>
  <c r="N133" i="9"/>
  <c r="L118" i="9"/>
  <c r="O118" i="9" s="1"/>
  <c r="O116" i="9"/>
  <c r="N115" i="9"/>
  <c r="L100" i="9"/>
  <c r="O100" i="9" s="1"/>
  <c r="L101" i="9"/>
  <c r="O101" i="9" s="1"/>
  <c r="L102" i="9"/>
  <c r="O102" i="9" s="1"/>
  <c r="L103" i="9"/>
  <c r="O103" i="9" s="1"/>
  <c r="L104" i="9"/>
  <c r="O104" i="9" s="1"/>
  <c r="L105" i="9"/>
  <c r="O105" i="9" s="1"/>
  <c r="L106" i="9"/>
  <c r="O106" i="9" s="1"/>
  <c r="L107" i="9"/>
  <c r="O107" i="9" s="1"/>
  <c r="L108" i="9"/>
  <c r="O108" i="9" s="1"/>
  <c r="L109" i="9"/>
  <c r="O109" i="9" s="1"/>
  <c r="L110" i="9"/>
  <c r="O110" i="9" s="1"/>
  <c r="L111" i="9"/>
  <c r="O111" i="9" s="1"/>
  <c r="L112" i="9"/>
  <c r="O112" i="9" s="1"/>
  <c r="L113" i="9"/>
  <c r="O113" i="9" s="1"/>
  <c r="L99" i="9"/>
  <c r="O99" i="9" s="1"/>
  <c r="O97" i="9"/>
  <c r="N96" i="9"/>
  <c r="O90" i="9"/>
  <c r="O94" i="9"/>
  <c r="N85" i="9"/>
  <c r="L87" i="9"/>
  <c r="O87" i="9" s="1"/>
  <c r="L88" i="9"/>
  <c r="O88" i="9" s="1"/>
  <c r="L89" i="9"/>
  <c r="O89" i="9" s="1"/>
  <c r="L90" i="9"/>
  <c r="L91" i="9"/>
  <c r="O91" i="9" s="1"/>
  <c r="L92" i="9"/>
  <c r="O92" i="9" s="1"/>
  <c r="L93" i="9"/>
  <c r="O93" i="9" s="1"/>
  <c r="L94" i="9"/>
  <c r="L86" i="9"/>
  <c r="O86" i="9" s="1"/>
  <c r="O84" i="9"/>
  <c r="N83" i="9"/>
  <c r="L71" i="9"/>
  <c r="O71" i="9" s="1"/>
  <c r="L72" i="9"/>
  <c r="O72" i="9" s="1"/>
  <c r="L73" i="9"/>
  <c r="O73" i="9" s="1"/>
  <c r="L74" i="9"/>
  <c r="O74" i="9" s="1"/>
  <c r="L75" i="9"/>
  <c r="O75" i="9" s="1"/>
  <c r="L76" i="9"/>
  <c r="O76" i="9" s="1"/>
  <c r="L77" i="9"/>
  <c r="O77" i="9" s="1"/>
  <c r="L78" i="9"/>
  <c r="O78" i="9" s="1"/>
  <c r="L79" i="9"/>
  <c r="O79" i="9" s="1"/>
  <c r="L80" i="9"/>
  <c r="O80" i="9" s="1"/>
  <c r="L81" i="9"/>
  <c r="O81" i="9" s="1"/>
  <c r="N69" i="9"/>
  <c r="L70" i="9"/>
  <c r="O70" i="9" s="1"/>
  <c r="O68" i="9"/>
  <c r="N67" i="9"/>
  <c r="N55" i="9"/>
  <c r="L57" i="9"/>
  <c r="O57" i="9" s="1"/>
  <c r="L58" i="9"/>
  <c r="O58" i="9" s="1"/>
  <c r="L59" i="9"/>
  <c r="O59" i="9" s="1"/>
  <c r="L60" i="9"/>
  <c r="O60" i="9" s="1"/>
  <c r="L61" i="9"/>
  <c r="O61" i="9" s="1"/>
  <c r="L62" i="9"/>
  <c r="O62" i="9" s="1"/>
  <c r="L63" i="9"/>
  <c r="O63" i="9" s="1"/>
  <c r="L64" i="9"/>
  <c r="O64" i="9" s="1"/>
  <c r="L65" i="9"/>
  <c r="O65" i="9" s="1"/>
  <c r="L56" i="9"/>
  <c r="O56" i="9" s="1"/>
  <c r="O54" i="9"/>
  <c r="N53" i="9"/>
  <c r="N35" i="9"/>
  <c r="O51" i="9"/>
  <c r="L37" i="9"/>
  <c r="O37" i="9" s="1"/>
  <c r="L38" i="9"/>
  <c r="O38" i="9" s="1"/>
  <c r="L39" i="9"/>
  <c r="O39" i="9" s="1"/>
  <c r="L40" i="9"/>
  <c r="O40" i="9" s="1"/>
  <c r="L41" i="9"/>
  <c r="O41" i="9" s="1"/>
  <c r="L42" i="9"/>
  <c r="O42" i="9" s="1"/>
  <c r="L43" i="9"/>
  <c r="O43" i="9" s="1"/>
  <c r="L44" i="9"/>
  <c r="O44" i="9" s="1"/>
  <c r="L45" i="9"/>
  <c r="O45" i="9" s="1"/>
  <c r="L46" i="9"/>
  <c r="O46" i="9" s="1"/>
  <c r="L47" i="9"/>
  <c r="O47" i="9" s="1"/>
  <c r="L48" i="9"/>
  <c r="O48" i="9" s="1"/>
  <c r="L49" i="9"/>
  <c r="O49" i="9" s="1"/>
  <c r="L50" i="9"/>
  <c r="O50" i="9" s="1"/>
  <c r="L51" i="9"/>
  <c r="L36" i="9"/>
  <c r="O36" i="9" s="1"/>
  <c r="O34" i="9"/>
  <c r="N33" i="9"/>
  <c r="N18" i="9"/>
  <c r="L20" i="9"/>
  <c r="O20" i="9" s="1"/>
  <c r="L21" i="9"/>
  <c r="O21" i="9" s="1"/>
  <c r="L22" i="9"/>
  <c r="O22" i="9" s="1"/>
  <c r="L23" i="9"/>
  <c r="O23" i="9" s="1"/>
  <c r="L24" i="9"/>
  <c r="O24" i="9" s="1"/>
  <c r="L25" i="9"/>
  <c r="O25" i="9" s="1"/>
  <c r="L26" i="9"/>
  <c r="O26" i="9" s="1"/>
  <c r="L27" i="9"/>
  <c r="O27" i="9" s="1"/>
  <c r="L28" i="9"/>
  <c r="O28" i="9" s="1"/>
  <c r="L29" i="9"/>
  <c r="O29" i="9" s="1"/>
  <c r="L30" i="9"/>
  <c r="O30" i="9" s="1"/>
  <c r="L31" i="9"/>
  <c r="O31" i="9" s="1"/>
  <c r="L19" i="9"/>
  <c r="O19" i="9" s="1"/>
  <c r="O17" i="9"/>
  <c r="N16" i="9"/>
  <c r="N4" i="9"/>
  <c r="O3" i="9"/>
  <c r="L14" i="9"/>
  <c r="O14" i="9" s="1"/>
  <c r="L6" i="9"/>
  <c r="O6" i="9" s="1"/>
  <c r="L7" i="9"/>
  <c r="O7" i="9" s="1"/>
  <c r="L8" i="9"/>
  <c r="O8" i="9" s="1"/>
  <c r="L9" i="9"/>
  <c r="O9" i="9" s="1"/>
  <c r="L10" i="9"/>
  <c r="O10" i="9" s="1"/>
  <c r="L11" i="9"/>
  <c r="O11" i="9" s="1"/>
  <c r="L12" i="9"/>
  <c r="O12" i="9" s="1"/>
  <c r="L13" i="9"/>
  <c r="O13" i="9" s="1"/>
  <c r="L5" i="9"/>
  <c r="O5" i="9" s="1"/>
  <c r="N2" i="9"/>
  <c r="L131" i="27" l="1"/>
  <c r="L132" i="27"/>
  <c r="N132" i="27" s="1"/>
  <c r="L133" i="27"/>
  <c r="L134" i="27"/>
  <c r="L135" i="27"/>
  <c r="N135" i="27" s="1"/>
  <c r="L136" i="27"/>
  <c r="N136" i="27" s="1"/>
  <c r="L137" i="27"/>
  <c r="N137" i="27" s="1"/>
  <c r="L138" i="27"/>
  <c r="N138" i="27" s="1"/>
  <c r="L139" i="27"/>
  <c r="L140" i="27"/>
  <c r="N140" i="27" s="1"/>
  <c r="L141" i="27"/>
  <c r="N141" i="27" s="1"/>
  <c r="L142" i="27"/>
  <c r="L130" i="27"/>
  <c r="N130" i="27" s="1"/>
  <c r="L119" i="27"/>
  <c r="L120" i="27"/>
  <c r="N120" i="27" s="1"/>
  <c r="L121" i="27"/>
  <c r="N121" i="27" s="1"/>
  <c r="L122" i="27"/>
  <c r="L123" i="27"/>
  <c r="N123" i="27" s="1"/>
  <c r="L124" i="27"/>
  <c r="L125" i="27"/>
  <c r="N125" i="27" s="1"/>
  <c r="L118" i="27"/>
  <c r="N118" i="27" s="1"/>
  <c r="L100" i="27"/>
  <c r="N100" i="27" s="1"/>
  <c r="L101" i="27"/>
  <c r="N101" i="27" s="1"/>
  <c r="L102" i="27"/>
  <c r="N102" i="27" s="1"/>
  <c r="L103" i="27"/>
  <c r="N103" i="27" s="1"/>
  <c r="L104" i="27"/>
  <c r="L105" i="27"/>
  <c r="L106" i="27"/>
  <c r="L107" i="27"/>
  <c r="N107" i="27" s="1"/>
  <c r="L108" i="27"/>
  <c r="N108" i="27" s="1"/>
  <c r="L109" i="27"/>
  <c r="N109" i="27" s="1"/>
  <c r="L110" i="27"/>
  <c r="N110" i="27" s="1"/>
  <c r="L111" i="27"/>
  <c r="N111" i="27" s="1"/>
  <c r="L112" i="27"/>
  <c r="L113" i="27"/>
  <c r="L99" i="27"/>
  <c r="N99" i="27" s="1"/>
  <c r="L84" i="27"/>
  <c r="L85" i="27"/>
  <c r="N85" i="27" s="1"/>
  <c r="L86" i="27"/>
  <c r="N86" i="27" s="1"/>
  <c r="L87" i="27"/>
  <c r="N87" i="27" s="1"/>
  <c r="L88" i="27"/>
  <c r="L89" i="27"/>
  <c r="L90" i="27"/>
  <c r="L91" i="27"/>
  <c r="L92" i="27"/>
  <c r="N92" i="27" s="1"/>
  <c r="L93" i="27"/>
  <c r="L94" i="27"/>
  <c r="N94" i="27" s="1"/>
  <c r="L83" i="27"/>
  <c r="N83" i="27" s="1"/>
  <c r="L66" i="27"/>
  <c r="N66" i="27" s="1"/>
  <c r="L67" i="27"/>
  <c r="L68" i="27"/>
  <c r="L69" i="27"/>
  <c r="L70" i="27"/>
  <c r="N70" i="27" s="1"/>
  <c r="L71" i="27"/>
  <c r="N71" i="27" s="1"/>
  <c r="L72" i="27"/>
  <c r="N72" i="27" s="1"/>
  <c r="L73" i="27"/>
  <c r="N73" i="27" s="1"/>
  <c r="L74" i="27"/>
  <c r="L75" i="27"/>
  <c r="N75" i="27" s="1"/>
  <c r="L76" i="27"/>
  <c r="N76" i="27" s="1"/>
  <c r="L77" i="27"/>
  <c r="L78" i="27"/>
  <c r="N78" i="27" s="1"/>
  <c r="L65" i="27"/>
  <c r="N65" i="27" s="1"/>
  <c r="L51" i="27"/>
  <c r="N51" i="27" s="1"/>
  <c r="L52" i="27"/>
  <c r="N52" i="27" s="1"/>
  <c r="L53" i="27"/>
  <c r="L54" i="27"/>
  <c r="L55" i="27"/>
  <c r="L56" i="27"/>
  <c r="L57" i="27"/>
  <c r="N57" i="27" s="1"/>
  <c r="L58" i="27"/>
  <c r="N58" i="27" s="1"/>
  <c r="L59" i="27"/>
  <c r="N59" i="27" s="1"/>
  <c r="L60" i="27"/>
  <c r="N60" i="27" s="1"/>
  <c r="L50" i="27"/>
  <c r="L35" i="27"/>
  <c r="L36" i="27"/>
  <c r="N36" i="27" s="1"/>
  <c r="L37" i="27"/>
  <c r="L38" i="27"/>
  <c r="L39" i="27"/>
  <c r="L40" i="27"/>
  <c r="N40" i="27" s="1"/>
  <c r="L41" i="27"/>
  <c r="N41" i="27" s="1"/>
  <c r="L42" i="27"/>
  <c r="N42" i="27" s="1"/>
  <c r="L43" i="27"/>
  <c r="L44" i="27"/>
  <c r="N44" i="27" s="1"/>
  <c r="L45" i="27"/>
  <c r="N45" i="27" s="1"/>
  <c r="L34" i="27"/>
  <c r="N34" i="27" s="1"/>
  <c r="L20" i="27"/>
  <c r="N20" i="27" s="1"/>
  <c r="L19" i="27"/>
  <c r="N19" i="27" s="1"/>
  <c r="L21" i="27"/>
  <c r="N21" i="27" s="1"/>
  <c r="L22" i="27"/>
  <c r="N22" i="27" s="1"/>
  <c r="L23" i="27"/>
  <c r="L24" i="27"/>
  <c r="L25" i="27"/>
  <c r="L26" i="27"/>
  <c r="L27" i="27"/>
  <c r="N27" i="27" s="1"/>
  <c r="L28" i="27"/>
  <c r="N28" i="27" s="1"/>
  <c r="L29" i="27"/>
  <c r="N29" i="27" s="1"/>
  <c r="L6" i="27"/>
  <c r="L7" i="27"/>
  <c r="L8" i="27"/>
  <c r="N8" i="27" s="1"/>
  <c r="L9" i="27"/>
  <c r="L10" i="27"/>
  <c r="N10" i="27" s="1"/>
  <c r="L11" i="27"/>
  <c r="L12" i="27"/>
  <c r="N12" i="27" s="1"/>
  <c r="L13" i="27"/>
  <c r="N13" i="27" s="1"/>
  <c r="L14" i="27"/>
  <c r="L5" i="27"/>
  <c r="N142" i="27"/>
  <c r="N139" i="27"/>
  <c r="N134" i="27"/>
  <c r="N133" i="27"/>
  <c r="N131" i="27"/>
  <c r="M129" i="27"/>
  <c r="N128" i="27"/>
  <c r="M127" i="27"/>
  <c r="N124" i="27"/>
  <c r="N122" i="27"/>
  <c r="N119" i="27"/>
  <c r="M117" i="27"/>
  <c r="N116" i="27"/>
  <c r="M115" i="27"/>
  <c r="N113" i="27"/>
  <c r="N112" i="27"/>
  <c r="N106" i="27"/>
  <c r="N105" i="27"/>
  <c r="N104" i="27"/>
  <c r="M98" i="27"/>
  <c r="N97" i="27"/>
  <c r="M96" i="27"/>
  <c r="N93" i="27"/>
  <c r="N91" i="27"/>
  <c r="N90" i="27"/>
  <c r="N89" i="27"/>
  <c r="N88" i="27"/>
  <c r="N84" i="27"/>
  <c r="M82" i="27"/>
  <c r="N81" i="27"/>
  <c r="M80" i="27"/>
  <c r="N77" i="27"/>
  <c r="N74" i="27"/>
  <c r="N69" i="27"/>
  <c r="N68" i="27"/>
  <c r="N67" i="27"/>
  <c r="M64" i="27"/>
  <c r="N63" i="27"/>
  <c r="M62" i="27"/>
  <c r="N56" i="27"/>
  <c r="N55" i="27"/>
  <c r="N54" i="27"/>
  <c r="N53" i="27"/>
  <c r="N50" i="27"/>
  <c r="M49" i="27"/>
  <c r="N48" i="27"/>
  <c r="M47" i="27"/>
  <c r="N43" i="27"/>
  <c r="N39" i="27"/>
  <c r="N38" i="27"/>
  <c r="N37" i="27"/>
  <c r="N35" i="27"/>
  <c r="M33" i="27"/>
  <c r="N32" i="27"/>
  <c r="M31" i="27"/>
  <c r="N26" i="27"/>
  <c r="N25" i="27"/>
  <c r="N24" i="27"/>
  <c r="N23" i="27"/>
  <c r="M18" i="27"/>
  <c r="N17" i="27"/>
  <c r="M16" i="27"/>
  <c r="N14" i="27"/>
  <c r="N11" i="27"/>
  <c r="N9" i="27"/>
  <c r="N7" i="27"/>
  <c r="N6" i="27"/>
  <c r="N5" i="27"/>
  <c r="M4" i="27"/>
  <c r="N3" i="27"/>
  <c r="M2" i="27"/>
  <c r="L142" i="26"/>
  <c r="N142" i="26" s="1"/>
  <c r="L141" i="26"/>
  <c r="N141" i="26" s="1"/>
  <c r="L140" i="26"/>
  <c r="N140" i="26" s="1"/>
  <c r="L139" i="26"/>
  <c r="N139" i="26" s="1"/>
  <c r="L138" i="26"/>
  <c r="N138" i="26" s="1"/>
  <c r="L137" i="26"/>
  <c r="N137" i="26" s="1"/>
  <c r="L136" i="26"/>
  <c r="N136" i="26" s="1"/>
  <c r="L135" i="26"/>
  <c r="N135" i="26" s="1"/>
  <c r="L134" i="26"/>
  <c r="N134" i="26" s="1"/>
  <c r="L133" i="26"/>
  <c r="N133" i="26" s="1"/>
  <c r="L132" i="26"/>
  <c r="N132" i="26" s="1"/>
  <c r="L131" i="26"/>
  <c r="N131" i="26" s="1"/>
  <c r="L130" i="26"/>
  <c r="N130" i="26" s="1"/>
  <c r="M129" i="26"/>
  <c r="N128" i="26"/>
  <c r="M127" i="26"/>
  <c r="L125" i="26"/>
  <c r="N125" i="26" s="1"/>
  <c r="L124" i="26"/>
  <c r="N124" i="26" s="1"/>
  <c r="L123" i="26"/>
  <c r="N123" i="26" s="1"/>
  <c r="L122" i="26"/>
  <c r="N122" i="26" s="1"/>
  <c r="L121" i="26"/>
  <c r="N121" i="26" s="1"/>
  <c r="L120" i="26"/>
  <c r="N120" i="26" s="1"/>
  <c r="L119" i="26"/>
  <c r="N119" i="26" s="1"/>
  <c r="L118" i="26"/>
  <c r="N118" i="26" s="1"/>
  <c r="M117" i="26"/>
  <c r="N116" i="26"/>
  <c r="M115" i="26"/>
  <c r="M64" i="26"/>
  <c r="M82" i="26"/>
  <c r="M98" i="26"/>
  <c r="L113" i="26"/>
  <c r="N113" i="26" s="1"/>
  <c r="L112" i="26"/>
  <c r="N112" i="26" s="1"/>
  <c r="L111" i="26"/>
  <c r="N111" i="26" s="1"/>
  <c r="L110" i="26"/>
  <c r="N110" i="26" s="1"/>
  <c r="L109" i="26"/>
  <c r="N109" i="26" s="1"/>
  <c r="L108" i="26"/>
  <c r="N108" i="26" s="1"/>
  <c r="L107" i="26"/>
  <c r="N107" i="26" s="1"/>
  <c r="L106" i="26"/>
  <c r="N106" i="26" s="1"/>
  <c r="L105" i="26"/>
  <c r="N105" i="26" s="1"/>
  <c r="L104" i="26"/>
  <c r="N104" i="26" s="1"/>
  <c r="L103" i="26"/>
  <c r="N103" i="26" s="1"/>
  <c r="L102" i="26"/>
  <c r="N102" i="26" s="1"/>
  <c r="L101" i="26"/>
  <c r="N101" i="26" s="1"/>
  <c r="L100" i="26"/>
  <c r="N100" i="26" s="1"/>
  <c r="L99" i="26"/>
  <c r="N99" i="26" s="1"/>
  <c r="N97" i="26"/>
  <c r="M96" i="26"/>
  <c r="L92" i="26"/>
  <c r="N92" i="26" s="1"/>
  <c r="L94" i="26"/>
  <c r="N94" i="26" s="1"/>
  <c r="L93" i="26"/>
  <c r="N93" i="26" s="1"/>
  <c r="L91" i="26"/>
  <c r="N91" i="26" s="1"/>
  <c r="L90" i="26"/>
  <c r="N90" i="26" s="1"/>
  <c r="L89" i="26"/>
  <c r="N89" i="26" s="1"/>
  <c r="L88" i="26"/>
  <c r="N88" i="26" s="1"/>
  <c r="L87" i="26"/>
  <c r="N87" i="26" s="1"/>
  <c r="L86" i="26"/>
  <c r="N86" i="26" s="1"/>
  <c r="L85" i="26"/>
  <c r="N85" i="26" s="1"/>
  <c r="L84" i="26"/>
  <c r="N84" i="26" s="1"/>
  <c r="L83" i="26"/>
  <c r="N83" i="26" s="1"/>
  <c r="N81" i="26"/>
  <c r="M80" i="26"/>
  <c r="M18" i="26"/>
  <c r="M33" i="26"/>
  <c r="L77" i="26"/>
  <c r="N77" i="26" s="1"/>
  <c r="L78" i="26"/>
  <c r="N78" i="26" s="1"/>
  <c r="L76" i="26"/>
  <c r="N76" i="26" s="1"/>
  <c r="L75" i="26"/>
  <c r="N75" i="26" s="1"/>
  <c r="L74" i="26"/>
  <c r="N74" i="26" s="1"/>
  <c r="L73" i="26"/>
  <c r="N73" i="26" s="1"/>
  <c r="L72" i="26"/>
  <c r="N72" i="26" s="1"/>
  <c r="L71" i="26"/>
  <c r="N71" i="26" s="1"/>
  <c r="L70" i="26"/>
  <c r="N70" i="26" s="1"/>
  <c r="L69" i="26"/>
  <c r="N69" i="26" s="1"/>
  <c r="L68" i="26"/>
  <c r="N68" i="26" s="1"/>
  <c r="L67" i="26"/>
  <c r="N67" i="26" s="1"/>
  <c r="L66" i="26"/>
  <c r="N66" i="26" s="1"/>
  <c r="L65" i="26"/>
  <c r="N65" i="26" s="1"/>
  <c r="N63" i="26"/>
  <c r="M62" i="26"/>
  <c r="N48" i="26"/>
  <c r="L60" i="26"/>
  <c r="N60" i="26" s="1"/>
  <c r="L59" i="26"/>
  <c r="N59" i="26" s="1"/>
  <c r="L58" i="26"/>
  <c r="N58" i="26" s="1"/>
  <c r="L57" i="26"/>
  <c r="N57" i="26" s="1"/>
  <c r="L56" i="26"/>
  <c r="N56" i="26" s="1"/>
  <c r="L55" i="26"/>
  <c r="N55" i="26" s="1"/>
  <c r="L54" i="26"/>
  <c r="N54" i="26" s="1"/>
  <c r="L53" i="26"/>
  <c r="N53" i="26" s="1"/>
  <c r="L52" i="26"/>
  <c r="N52" i="26" s="1"/>
  <c r="L51" i="26"/>
  <c r="N51" i="26" s="1"/>
  <c r="L50" i="26"/>
  <c r="N50" i="26" s="1"/>
  <c r="M49" i="26"/>
  <c r="M47" i="26"/>
  <c r="L45" i="26"/>
  <c r="N45" i="26" s="1"/>
  <c r="L44" i="26"/>
  <c r="N44" i="26" s="1"/>
  <c r="L43" i="26"/>
  <c r="N43" i="26" s="1"/>
  <c r="L42" i="26"/>
  <c r="N42" i="26" s="1"/>
  <c r="L41" i="26"/>
  <c r="N41" i="26" s="1"/>
  <c r="L40" i="26"/>
  <c r="N40" i="26" s="1"/>
  <c r="L39" i="26"/>
  <c r="N39" i="26" s="1"/>
  <c r="L38" i="26"/>
  <c r="N38" i="26" s="1"/>
  <c r="L37" i="26"/>
  <c r="N37" i="26" s="1"/>
  <c r="L36" i="26"/>
  <c r="N36" i="26" s="1"/>
  <c r="L35" i="26"/>
  <c r="N35" i="26" s="1"/>
  <c r="L34" i="26"/>
  <c r="N34" i="26" s="1"/>
  <c r="N32" i="26"/>
  <c r="M31" i="26"/>
  <c r="N3" i="26"/>
  <c r="L29" i="26"/>
  <c r="N29" i="26" s="1"/>
  <c r="L28" i="26"/>
  <c r="N28" i="26" s="1"/>
  <c r="L27" i="26"/>
  <c r="N27" i="26" s="1"/>
  <c r="L26" i="26"/>
  <c r="N26" i="26" s="1"/>
  <c r="L25" i="26"/>
  <c r="N25" i="26" s="1"/>
  <c r="L24" i="26"/>
  <c r="N24" i="26" s="1"/>
  <c r="L23" i="26"/>
  <c r="N23" i="26" s="1"/>
  <c r="L22" i="26"/>
  <c r="N22" i="26" s="1"/>
  <c r="L21" i="26"/>
  <c r="N21" i="26" s="1"/>
  <c r="L20" i="26"/>
  <c r="N20" i="26" s="1"/>
  <c r="L19" i="26"/>
  <c r="N19" i="26" s="1"/>
  <c r="N17" i="26"/>
  <c r="M16" i="26"/>
  <c r="L6" i="26"/>
  <c r="N6" i="26" s="1"/>
  <c r="L7" i="26"/>
  <c r="N7" i="26" s="1"/>
  <c r="L8" i="26"/>
  <c r="N8" i="26" s="1"/>
  <c r="L9" i="26"/>
  <c r="N9" i="26" s="1"/>
  <c r="L10" i="26"/>
  <c r="N10" i="26" s="1"/>
  <c r="L11" i="26"/>
  <c r="N11" i="26" s="1"/>
  <c r="L12" i="26"/>
  <c r="N12" i="26" s="1"/>
  <c r="L13" i="26"/>
  <c r="N13" i="26" s="1"/>
  <c r="L14" i="26"/>
  <c r="N14" i="26" s="1"/>
  <c r="L5" i="26"/>
  <c r="N5" i="26" s="1"/>
  <c r="M4" i="26"/>
  <c r="M2" i="26"/>
  <c r="M129" i="25"/>
  <c r="L139" i="25"/>
  <c r="N139" i="25" s="1"/>
  <c r="L125" i="25"/>
  <c r="N125" i="25" s="1"/>
  <c r="L116" i="25"/>
  <c r="N116" i="25" s="1"/>
  <c r="L111" i="25"/>
  <c r="N111" i="25" s="1"/>
  <c r="L108" i="25"/>
  <c r="N108" i="25" s="1"/>
  <c r="L109" i="25"/>
  <c r="N109" i="25" s="1"/>
  <c r="L110" i="25"/>
  <c r="N110" i="25" s="1"/>
  <c r="L98" i="25"/>
  <c r="N98" i="25" s="1"/>
  <c r="L138" i="25"/>
  <c r="N138" i="25" s="1"/>
  <c r="L137" i="25"/>
  <c r="N137" i="25" s="1"/>
  <c r="L136" i="25"/>
  <c r="N136" i="25" s="1"/>
  <c r="L135" i="25"/>
  <c r="N135" i="25" s="1"/>
  <c r="L134" i="25"/>
  <c r="N134" i="25" s="1"/>
  <c r="L133" i="25"/>
  <c r="N133" i="25" s="1"/>
  <c r="L132" i="25"/>
  <c r="N132" i="25" s="1"/>
  <c r="L131" i="25"/>
  <c r="N131" i="25" s="1"/>
  <c r="L130" i="25"/>
  <c r="N130" i="25" s="1"/>
  <c r="N128" i="25"/>
  <c r="M127" i="25"/>
  <c r="L124" i="25"/>
  <c r="N124" i="25" s="1"/>
  <c r="L123" i="25"/>
  <c r="N123" i="25" s="1"/>
  <c r="L122" i="25"/>
  <c r="N122" i="25" s="1"/>
  <c r="L121" i="25"/>
  <c r="N121" i="25" s="1"/>
  <c r="L120" i="25"/>
  <c r="N120" i="25" s="1"/>
  <c r="L119" i="25"/>
  <c r="N119" i="25" s="1"/>
  <c r="L118" i="25"/>
  <c r="N118" i="25" s="1"/>
  <c r="L117" i="25"/>
  <c r="N117" i="25" s="1"/>
  <c r="M115" i="25"/>
  <c r="N114" i="25"/>
  <c r="M113" i="25"/>
  <c r="L107" i="25"/>
  <c r="N107" i="25" s="1"/>
  <c r="L106" i="25"/>
  <c r="N106" i="25" s="1"/>
  <c r="L105" i="25"/>
  <c r="N105" i="25" s="1"/>
  <c r="L104" i="25"/>
  <c r="N104" i="25" s="1"/>
  <c r="L103" i="25"/>
  <c r="N103" i="25" s="1"/>
  <c r="L102" i="25"/>
  <c r="N102" i="25" s="1"/>
  <c r="L101" i="25"/>
  <c r="N101" i="25" s="1"/>
  <c r="L100" i="25"/>
  <c r="N100" i="25" s="1"/>
  <c r="L99" i="25"/>
  <c r="N99" i="25" s="1"/>
  <c r="M97" i="25"/>
  <c r="N96" i="25"/>
  <c r="M95" i="25"/>
  <c r="M83" i="25"/>
  <c r="L85" i="25"/>
  <c r="N85" i="25" s="1"/>
  <c r="L86" i="25"/>
  <c r="N86" i="25" s="1"/>
  <c r="L87" i="25"/>
  <c r="N87" i="25" s="1"/>
  <c r="L88" i="25"/>
  <c r="N88" i="25" s="1"/>
  <c r="L89" i="25"/>
  <c r="N89" i="25" s="1"/>
  <c r="L90" i="25"/>
  <c r="N90" i="25" s="1"/>
  <c r="L91" i="25"/>
  <c r="N91" i="25" s="1"/>
  <c r="L92" i="25"/>
  <c r="N92" i="25" s="1"/>
  <c r="L93" i="25"/>
  <c r="N93" i="25" s="1"/>
  <c r="L84" i="25"/>
  <c r="N84" i="25" s="1"/>
  <c r="N82" i="25"/>
  <c r="M81" i="25"/>
  <c r="L137" i="23"/>
  <c r="L138" i="23"/>
  <c r="N138" i="23" s="1"/>
  <c r="L139" i="23"/>
  <c r="L140" i="23"/>
  <c r="N140" i="23" s="1"/>
  <c r="L141" i="23"/>
  <c r="N141" i="23" s="1"/>
  <c r="L142" i="23"/>
  <c r="N142" i="23" s="1"/>
  <c r="L143" i="23"/>
  <c r="N143" i="23" s="1"/>
  <c r="L144" i="23"/>
  <c r="N144" i="23" s="1"/>
  <c r="L145" i="23"/>
  <c r="L146" i="23"/>
  <c r="N146" i="23" s="1"/>
  <c r="L147" i="23"/>
  <c r="N147" i="23" s="1"/>
  <c r="L148" i="23"/>
  <c r="N148" i="23" s="1"/>
  <c r="L149" i="23"/>
  <c r="N149" i="23" s="1"/>
  <c r="L136" i="23"/>
  <c r="N136" i="23" s="1"/>
  <c r="L120" i="23"/>
  <c r="N120" i="23" s="1"/>
  <c r="L121" i="23"/>
  <c r="N121" i="23" s="1"/>
  <c r="L122" i="23"/>
  <c r="L123" i="23"/>
  <c r="N123" i="23" s="1"/>
  <c r="L124" i="23"/>
  <c r="N124" i="23" s="1"/>
  <c r="L125" i="23"/>
  <c r="L126" i="23"/>
  <c r="N126" i="23" s="1"/>
  <c r="L127" i="23"/>
  <c r="N127" i="23" s="1"/>
  <c r="L128" i="23"/>
  <c r="N128" i="23" s="1"/>
  <c r="L129" i="23"/>
  <c r="N129" i="23" s="1"/>
  <c r="L130" i="23"/>
  <c r="N130" i="23" s="1"/>
  <c r="L131" i="23"/>
  <c r="N131" i="23" s="1"/>
  <c r="L119" i="23"/>
  <c r="N119" i="23" s="1"/>
  <c r="L104" i="23"/>
  <c r="L105" i="23"/>
  <c r="N105" i="23" s="1"/>
  <c r="L106" i="23"/>
  <c r="N106" i="23" s="1"/>
  <c r="L107" i="23"/>
  <c r="N107" i="23" s="1"/>
  <c r="L108" i="23"/>
  <c r="N108" i="23" s="1"/>
  <c r="L109" i="23"/>
  <c r="N109" i="23" s="1"/>
  <c r="L110" i="23"/>
  <c r="N110" i="23" s="1"/>
  <c r="L111" i="23"/>
  <c r="N111" i="23" s="1"/>
  <c r="L112" i="23"/>
  <c r="N112" i="23" s="1"/>
  <c r="L113" i="23"/>
  <c r="N113" i="23" s="1"/>
  <c r="L114" i="23"/>
  <c r="N114" i="23" s="1"/>
  <c r="L103" i="23"/>
  <c r="N103" i="23" s="1"/>
  <c r="N145" i="23"/>
  <c r="N139" i="23"/>
  <c r="N137" i="23"/>
  <c r="M135" i="23"/>
  <c r="N134" i="23"/>
  <c r="M133" i="23"/>
  <c r="N125" i="23"/>
  <c r="N122" i="23"/>
  <c r="M118" i="23"/>
  <c r="N117" i="23"/>
  <c r="M116" i="23"/>
  <c r="N104" i="23"/>
  <c r="M102" i="23"/>
  <c r="N101" i="23"/>
  <c r="M100" i="23"/>
  <c r="M138" i="24"/>
  <c r="L140" i="24"/>
  <c r="N140" i="24" s="1"/>
  <c r="L141" i="24"/>
  <c r="N141" i="24" s="1"/>
  <c r="L142" i="24"/>
  <c r="N142" i="24" s="1"/>
  <c r="L143" i="24"/>
  <c r="N143" i="24" s="1"/>
  <c r="L144" i="24"/>
  <c r="N144" i="24" s="1"/>
  <c r="L145" i="24"/>
  <c r="N145" i="24" s="1"/>
  <c r="L146" i="24"/>
  <c r="N146" i="24" s="1"/>
  <c r="L147" i="24"/>
  <c r="N147" i="24" s="1"/>
  <c r="L148" i="24"/>
  <c r="N148" i="24" s="1"/>
  <c r="L149" i="24"/>
  <c r="N149" i="24" s="1"/>
  <c r="L150" i="24"/>
  <c r="N150" i="24" s="1"/>
  <c r="L151" i="24"/>
  <c r="N151" i="24" s="1"/>
  <c r="L152" i="24"/>
  <c r="N152" i="24" s="1"/>
  <c r="L139" i="24"/>
  <c r="N139" i="24" s="1"/>
  <c r="N137" i="24"/>
  <c r="M136" i="24"/>
  <c r="L91" i="24"/>
  <c r="N91" i="24" s="1"/>
  <c r="L92" i="24"/>
  <c r="N92" i="24" s="1"/>
  <c r="L93" i="24"/>
  <c r="N93" i="24" s="1"/>
  <c r="L94" i="24"/>
  <c r="N94" i="24" s="1"/>
  <c r="L95" i="24"/>
  <c r="N95" i="24" s="1"/>
  <c r="L96" i="24"/>
  <c r="N96" i="24" s="1"/>
  <c r="L97" i="24"/>
  <c r="N97" i="24" s="1"/>
  <c r="L98" i="24"/>
  <c r="N98" i="24" s="1"/>
  <c r="L99" i="24"/>
  <c r="N99" i="24" s="1"/>
  <c r="L100" i="24"/>
  <c r="N100" i="24" s="1"/>
  <c r="L101" i="24"/>
  <c r="N101" i="24" s="1"/>
  <c r="L90" i="24"/>
  <c r="N90" i="24" s="1"/>
  <c r="M89" i="24"/>
  <c r="N88" i="24"/>
  <c r="M87" i="24"/>
  <c r="L6" i="24"/>
  <c r="N6" i="24" s="1"/>
  <c r="L7" i="24"/>
  <c r="N7" i="24" s="1"/>
  <c r="L8" i="24"/>
  <c r="N8" i="24" s="1"/>
  <c r="L9" i="24"/>
  <c r="N9" i="24" s="1"/>
  <c r="L10" i="24"/>
  <c r="N10" i="24" s="1"/>
  <c r="L11" i="24"/>
  <c r="N11" i="24" s="1"/>
  <c r="L12" i="24"/>
  <c r="N12" i="24" s="1"/>
  <c r="L13" i="24"/>
  <c r="N13" i="24" s="1"/>
  <c r="L14" i="24"/>
  <c r="N14" i="24" s="1"/>
  <c r="L15" i="24"/>
  <c r="N15" i="24" s="1"/>
  <c r="L16" i="24"/>
  <c r="N16" i="24" s="1"/>
  <c r="L17" i="24"/>
  <c r="N17" i="24" s="1"/>
  <c r="L5" i="24"/>
  <c r="N5" i="24" s="1"/>
  <c r="M4" i="24"/>
  <c r="N3" i="24"/>
  <c r="M2" i="24"/>
  <c r="L80" i="22"/>
  <c r="N80" i="22" s="1"/>
  <c r="L81" i="22"/>
  <c r="N81" i="22" s="1"/>
  <c r="L82" i="22"/>
  <c r="N82" i="22" s="1"/>
  <c r="L83" i="22"/>
  <c r="L84" i="22"/>
  <c r="L85" i="22"/>
  <c r="N85" i="22" s="1"/>
  <c r="L86" i="22"/>
  <c r="N86" i="22" s="1"/>
  <c r="L87" i="22"/>
  <c r="N87" i="22" s="1"/>
  <c r="L88" i="22"/>
  <c r="N88" i="22" s="1"/>
  <c r="L89" i="22"/>
  <c r="L90" i="22"/>
  <c r="N90" i="22" s="1"/>
  <c r="L91" i="22"/>
  <c r="L92" i="22"/>
  <c r="N92" i="22" s="1"/>
  <c r="L93" i="22"/>
  <c r="N93" i="22" s="1"/>
  <c r="L94" i="22"/>
  <c r="N94" i="22" s="1"/>
  <c r="L79" i="22"/>
  <c r="N79" i="22" s="1"/>
  <c r="L71" i="22"/>
  <c r="L72" i="22"/>
  <c r="N72" i="22" s="1"/>
  <c r="L73" i="22"/>
  <c r="N73" i="22" s="1"/>
  <c r="L74" i="22"/>
  <c r="L70" i="22"/>
  <c r="N47" i="22"/>
  <c r="M48" i="22"/>
  <c r="L50" i="22"/>
  <c r="N50" i="22" s="1"/>
  <c r="L51" i="22"/>
  <c r="N51" i="22" s="1"/>
  <c r="L52" i="22"/>
  <c r="N52" i="22" s="1"/>
  <c r="L53" i="22"/>
  <c r="N53" i="22" s="1"/>
  <c r="L54" i="22"/>
  <c r="L55" i="22"/>
  <c r="L56" i="22"/>
  <c r="L57" i="22"/>
  <c r="N57" i="22" s="1"/>
  <c r="L58" i="22"/>
  <c r="N58" i="22" s="1"/>
  <c r="L59" i="22"/>
  <c r="N59" i="22" s="1"/>
  <c r="L60" i="22"/>
  <c r="N60" i="22" s="1"/>
  <c r="L61" i="22"/>
  <c r="N61" i="22" s="1"/>
  <c r="L62" i="22"/>
  <c r="L63" i="22"/>
  <c r="N63" i="22" s="1"/>
  <c r="L64" i="22"/>
  <c r="N64" i="22" s="1"/>
  <c r="L65" i="22"/>
  <c r="N65" i="22" s="1"/>
  <c r="L49" i="22"/>
  <c r="N49" i="22" s="1"/>
  <c r="N91" i="22"/>
  <c r="N89" i="22"/>
  <c r="N84" i="22"/>
  <c r="N83" i="22"/>
  <c r="M78" i="22"/>
  <c r="N77" i="22"/>
  <c r="M76" i="22"/>
  <c r="N74" i="22"/>
  <c r="N71" i="22"/>
  <c r="N70" i="22"/>
  <c r="M69" i="22"/>
  <c r="N68" i="22"/>
  <c r="M67" i="22"/>
  <c r="N62" i="22"/>
  <c r="N56" i="22"/>
  <c r="N55" i="22"/>
  <c r="N54" i="22"/>
  <c r="M46" i="22"/>
  <c r="L88" i="23"/>
  <c r="N88" i="23" s="1"/>
  <c r="L89" i="23"/>
  <c r="N89" i="23" s="1"/>
  <c r="L90" i="23"/>
  <c r="N90" i="23" s="1"/>
  <c r="L91" i="23"/>
  <c r="N91" i="23" s="1"/>
  <c r="L92" i="23"/>
  <c r="N92" i="23" s="1"/>
  <c r="L93" i="23"/>
  <c r="L94" i="23"/>
  <c r="N94" i="23" s="1"/>
  <c r="L95" i="23"/>
  <c r="N95" i="23" s="1"/>
  <c r="L96" i="23"/>
  <c r="N96" i="23" s="1"/>
  <c r="L97" i="23"/>
  <c r="N97" i="23" s="1"/>
  <c r="L98" i="23"/>
  <c r="N98" i="23" s="1"/>
  <c r="L87" i="23"/>
  <c r="N87" i="23" s="1"/>
  <c r="N93" i="23"/>
  <c r="M86" i="23"/>
  <c r="N85" i="23"/>
  <c r="M84" i="23"/>
  <c r="L42" i="23"/>
  <c r="N42" i="23" s="1"/>
  <c r="L43" i="23"/>
  <c r="N43" i="23" s="1"/>
  <c r="L44" i="23"/>
  <c r="N44" i="23" s="1"/>
  <c r="L45" i="23"/>
  <c r="N45" i="23" s="1"/>
  <c r="L46" i="23"/>
  <c r="N46" i="23" s="1"/>
  <c r="L47" i="23"/>
  <c r="N47" i="23" s="1"/>
  <c r="L48" i="23"/>
  <c r="N48" i="23" s="1"/>
  <c r="L49" i="23"/>
  <c r="N49" i="23" s="1"/>
  <c r="L50" i="23"/>
  <c r="N50" i="23" s="1"/>
  <c r="L51" i="23"/>
  <c r="N51" i="23" s="1"/>
  <c r="L52" i="23"/>
  <c r="N52" i="23" s="1"/>
  <c r="L41" i="23"/>
  <c r="N41" i="23" s="1"/>
  <c r="M40" i="23"/>
  <c r="N39" i="23"/>
  <c r="M38" i="23"/>
  <c r="L128" i="21"/>
  <c r="L129" i="21"/>
  <c r="N129" i="21" s="1"/>
  <c r="L130" i="21"/>
  <c r="L131" i="21"/>
  <c r="N131" i="21" s="1"/>
  <c r="L132" i="21"/>
  <c r="N132" i="21" s="1"/>
  <c r="L133" i="21"/>
  <c r="N133" i="21" s="1"/>
  <c r="L134" i="21"/>
  <c r="N134" i="21" s="1"/>
  <c r="L135" i="21"/>
  <c r="N135" i="21" s="1"/>
  <c r="L136" i="21"/>
  <c r="L137" i="21"/>
  <c r="N137" i="21" s="1"/>
  <c r="L138" i="21"/>
  <c r="L127" i="21"/>
  <c r="N127" i="21" s="1"/>
  <c r="L112" i="21"/>
  <c r="L113" i="21"/>
  <c r="N113" i="21" s="1"/>
  <c r="L114" i="21"/>
  <c r="N114" i="21" s="1"/>
  <c r="L115" i="21"/>
  <c r="N115" i="21" s="1"/>
  <c r="L116" i="21"/>
  <c r="L117" i="21"/>
  <c r="N117" i="21" s="1"/>
  <c r="L118" i="21"/>
  <c r="N118" i="21" s="1"/>
  <c r="L119" i="21"/>
  <c r="N119" i="21" s="1"/>
  <c r="L120" i="21"/>
  <c r="N120" i="21" s="1"/>
  <c r="L121" i="21"/>
  <c r="N121" i="21" s="1"/>
  <c r="L122" i="21"/>
  <c r="N122" i="21" s="1"/>
  <c r="L111" i="21"/>
  <c r="N111" i="21" s="1"/>
  <c r="L95" i="21"/>
  <c r="N95" i="21" s="1"/>
  <c r="L96" i="21"/>
  <c r="N96" i="21" s="1"/>
  <c r="L97" i="21"/>
  <c r="N97" i="21" s="1"/>
  <c r="L98" i="21"/>
  <c r="N98" i="21" s="1"/>
  <c r="L99" i="21"/>
  <c r="L100" i="21"/>
  <c r="N100" i="21" s="1"/>
  <c r="L101" i="21"/>
  <c r="N101" i="21" s="1"/>
  <c r="L102" i="21"/>
  <c r="N102" i="21" s="1"/>
  <c r="L103" i="21"/>
  <c r="N103" i="21" s="1"/>
  <c r="L104" i="21"/>
  <c r="N104" i="21" s="1"/>
  <c r="L105" i="21"/>
  <c r="N105" i="21" s="1"/>
  <c r="L106" i="21"/>
  <c r="N106" i="21" s="1"/>
  <c r="L94" i="21"/>
  <c r="N94" i="21" s="1"/>
  <c r="N138" i="21"/>
  <c r="N136" i="21"/>
  <c r="N130" i="21"/>
  <c r="N128" i="21"/>
  <c r="M126" i="21"/>
  <c r="N125" i="21"/>
  <c r="M124" i="21"/>
  <c r="N116" i="21"/>
  <c r="N112" i="21"/>
  <c r="M110" i="21"/>
  <c r="N109" i="21"/>
  <c r="M108" i="21"/>
  <c r="N99" i="21"/>
  <c r="M93" i="21"/>
  <c r="N92" i="21"/>
  <c r="M91" i="21"/>
  <c r="L75" i="21"/>
  <c r="N75" i="21" s="1"/>
  <c r="L76" i="21"/>
  <c r="N76" i="21" s="1"/>
  <c r="L77" i="21"/>
  <c r="N77" i="21" s="1"/>
  <c r="L78" i="21"/>
  <c r="L79" i="21"/>
  <c r="L80" i="21"/>
  <c r="N80" i="21" s="1"/>
  <c r="L81" i="21"/>
  <c r="N81" i="21" s="1"/>
  <c r="L82" i="21"/>
  <c r="N82" i="21" s="1"/>
  <c r="L83" i="21"/>
  <c r="N83" i="21" s="1"/>
  <c r="L84" i="21"/>
  <c r="N84" i="21" s="1"/>
  <c r="L85" i="21"/>
  <c r="N85" i="21" s="1"/>
  <c r="L86" i="21"/>
  <c r="N86" i="21" s="1"/>
  <c r="L87" i="21"/>
  <c r="N87" i="21" s="1"/>
  <c r="L88" i="21"/>
  <c r="N88" i="21" s="1"/>
  <c r="L89" i="21"/>
  <c r="N89" i="21" s="1"/>
  <c r="L74" i="21"/>
  <c r="N74" i="21" s="1"/>
  <c r="N79" i="21"/>
  <c r="N78" i="21"/>
  <c r="N72" i="21"/>
  <c r="M71" i="21"/>
  <c r="N3" i="32"/>
  <c r="L36" i="21"/>
  <c r="N36" i="21" s="1"/>
  <c r="L37" i="21"/>
  <c r="N37" i="21" s="1"/>
  <c r="L38" i="21"/>
  <c r="N38" i="21" s="1"/>
  <c r="L39" i="21"/>
  <c r="L40" i="21"/>
  <c r="N40" i="21" s="1"/>
  <c r="L41" i="21"/>
  <c r="L42" i="21"/>
  <c r="N42" i="21" s="1"/>
  <c r="L43" i="21"/>
  <c r="N43" i="21" s="1"/>
  <c r="L44" i="21"/>
  <c r="N44" i="21" s="1"/>
  <c r="L45" i="21"/>
  <c r="N45" i="21" s="1"/>
  <c r="L46" i="21"/>
  <c r="N46" i="21" s="1"/>
  <c r="L47" i="21"/>
  <c r="N47" i="21" s="1"/>
  <c r="L35" i="21"/>
  <c r="N35" i="21" s="1"/>
  <c r="N41" i="21"/>
  <c r="N39" i="21"/>
  <c r="M34" i="21"/>
  <c r="N33" i="21"/>
  <c r="M32" i="21"/>
  <c r="M49" i="21"/>
  <c r="L84" i="20"/>
  <c r="N84" i="20" s="1"/>
  <c r="L85" i="20"/>
  <c r="N85" i="20" s="1"/>
  <c r="L86" i="20"/>
  <c r="N86" i="20" s="1"/>
  <c r="L87" i="20"/>
  <c r="N87" i="20" s="1"/>
  <c r="L88" i="20"/>
  <c r="N88" i="20" s="1"/>
  <c r="L89" i="20"/>
  <c r="L90" i="20"/>
  <c r="N90" i="20" s="1"/>
  <c r="L91" i="20"/>
  <c r="L92" i="20"/>
  <c r="N92" i="20" s="1"/>
  <c r="L93" i="20"/>
  <c r="N93" i="20" s="1"/>
  <c r="L94" i="20"/>
  <c r="N94" i="20" s="1"/>
  <c r="L95" i="20"/>
  <c r="N95" i="20" s="1"/>
  <c r="L96" i="20"/>
  <c r="N96" i="20" s="1"/>
  <c r="L97" i="20"/>
  <c r="N97" i="20" s="1"/>
  <c r="L98" i="20"/>
  <c r="L83" i="20"/>
  <c r="L75" i="20"/>
  <c r="N75" i="20" s="1"/>
  <c r="L76" i="20"/>
  <c r="N76" i="20" s="1"/>
  <c r="L77" i="20"/>
  <c r="N77" i="20" s="1"/>
  <c r="L78" i="20"/>
  <c r="N78" i="20" s="1"/>
  <c r="L74" i="20"/>
  <c r="N74" i="20" s="1"/>
  <c r="L54" i="20"/>
  <c r="N54" i="20" s="1"/>
  <c r="L55" i="20"/>
  <c r="N55" i="20" s="1"/>
  <c r="L56" i="20"/>
  <c r="L57" i="20"/>
  <c r="N57" i="20" s="1"/>
  <c r="L58" i="20"/>
  <c r="L59" i="20"/>
  <c r="N59" i="20" s="1"/>
  <c r="L60" i="20"/>
  <c r="N60" i="20" s="1"/>
  <c r="L61" i="20"/>
  <c r="N61" i="20" s="1"/>
  <c r="L62" i="20"/>
  <c r="L63" i="20"/>
  <c r="N63" i="20" s="1"/>
  <c r="L64" i="20"/>
  <c r="N64" i="20" s="1"/>
  <c r="L65" i="20"/>
  <c r="N65" i="20" s="1"/>
  <c r="L66" i="20"/>
  <c r="N66" i="20" s="1"/>
  <c r="L67" i="20"/>
  <c r="N67" i="20" s="1"/>
  <c r="L68" i="20"/>
  <c r="N68" i="20" s="1"/>
  <c r="L69" i="20"/>
  <c r="N69" i="20" s="1"/>
  <c r="L53" i="20"/>
  <c r="N53" i="20" s="1"/>
  <c r="N98" i="20"/>
  <c r="N91" i="20"/>
  <c r="N89" i="20"/>
  <c r="N83" i="20"/>
  <c r="M82" i="20"/>
  <c r="N81" i="20"/>
  <c r="M80" i="20"/>
  <c r="M73" i="20"/>
  <c r="N72" i="20"/>
  <c r="M71" i="20"/>
  <c r="N62" i="20"/>
  <c r="N58" i="20"/>
  <c r="N56" i="20"/>
  <c r="M52" i="20"/>
  <c r="N51" i="20"/>
  <c r="M50" i="20"/>
  <c r="L6" i="20"/>
  <c r="N6" i="20" s="1"/>
  <c r="L7" i="20"/>
  <c r="N7" i="20" s="1"/>
  <c r="L8" i="20"/>
  <c r="N8" i="20" s="1"/>
  <c r="L9" i="20"/>
  <c r="N9" i="20" s="1"/>
  <c r="L10" i="20"/>
  <c r="N10" i="20" s="1"/>
  <c r="L11" i="20"/>
  <c r="N11" i="20" s="1"/>
  <c r="L12" i="20"/>
  <c r="N12" i="20" s="1"/>
  <c r="L13" i="20"/>
  <c r="N13" i="20" s="1"/>
  <c r="L14" i="20"/>
  <c r="N14" i="20" s="1"/>
  <c r="L15" i="20"/>
  <c r="N15" i="20" s="1"/>
  <c r="L16" i="20"/>
  <c r="N16" i="20" s="1"/>
  <c r="L17" i="20"/>
  <c r="N17" i="20" s="1"/>
  <c r="L5" i="20"/>
  <c r="N5" i="20" s="1"/>
  <c r="M4" i="20"/>
  <c r="N3" i="20"/>
  <c r="M2" i="20"/>
  <c r="M128" i="19"/>
  <c r="L130" i="19"/>
  <c r="N130" i="19" s="1"/>
  <c r="L131" i="19"/>
  <c r="N131" i="19" s="1"/>
  <c r="L132" i="19"/>
  <c r="N132" i="19" s="1"/>
  <c r="L133" i="19"/>
  <c r="N133" i="19" s="1"/>
  <c r="L134" i="19"/>
  <c r="N134" i="19" s="1"/>
  <c r="L135" i="19"/>
  <c r="N135" i="19" s="1"/>
  <c r="L136" i="19"/>
  <c r="N136" i="19" s="1"/>
  <c r="L137" i="19"/>
  <c r="N137" i="19" s="1"/>
  <c r="L138" i="19"/>
  <c r="N138" i="19" s="1"/>
  <c r="L139" i="19"/>
  <c r="N139" i="19" s="1"/>
  <c r="L140" i="19"/>
  <c r="N140" i="19" s="1"/>
  <c r="L141" i="19"/>
  <c r="N141" i="19" s="1"/>
  <c r="L142" i="19"/>
  <c r="N142" i="19" s="1"/>
  <c r="L143" i="19"/>
  <c r="N143" i="19" s="1"/>
  <c r="L129" i="19"/>
  <c r="N129" i="19" s="1"/>
  <c r="N127" i="19"/>
  <c r="M126" i="19"/>
  <c r="M92" i="18"/>
  <c r="L94" i="18"/>
  <c r="N94" i="18" s="1"/>
  <c r="L95" i="18"/>
  <c r="N95" i="18" s="1"/>
  <c r="L96" i="18"/>
  <c r="N96" i="18" s="1"/>
  <c r="L97" i="18"/>
  <c r="N97" i="18" s="1"/>
  <c r="L98" i="18"/>
  <c r="N98" i="18" s="1"/>
  <c r="L99" i="18"/>
  <c r="N99" i="18" s="1"/>
  <c r="L100" i="18"/>
  <c r="N100" i="18" s="1"/>
  <c r="L101" i="18"/>
  <c r="N101" i="18" s="1"/>
  <c r="L102" i="18"/>
  <c r="N102" i="18" s="1"/>
  <c r="L103" i="18"/>
  <c r="N103" i="18" s="1"/>
  <c r="L93" i="18"/>
  <c r="N93" i="18" s="1"/>
  <c r="N91" i="18"/>
  <c r="M90" i="18"/>
  <c r="N50" i="18"/>
  <c r="M51" i="18"/>
  <c r="L53" i="18"/>
  <c r="N53" i="18" s="1"/>
  <c r="L54" i="18"/>
  <c r="N54" i="18" s="1"/>
  <c r="L55" i="18"/>
  <c r="N55" i="18" s="1"/>
  <c r="L56" i="18"/>
  <c r="N56" i="18" s="1"/>
  <c r="L57" i="18"/>
  <c r="N57" i="18" s="1"/>
  <c r="L58" i="18"/>
  <c r="N58" i="18" s="1"/>
  <c r="L59" i="18"/>
  <c r="N59" i="18" s="1"/>
  <c r="L60" i="18"/>
  <c r="N60" i="18" s="1"/>
  <c r="L61" i="18"/>
  <c r="N61" i="18" s="1"/>
  <c r="L62" i="18"/>
  <c r="N62" i="18" s="1"/>
  <c r="L63" i="18"/>
  <c r="N63" i="18" s="1"/>
  <c r="L64" i="18"/>
  <c r="N64" i="18" s="1"/>
  <c r="L52" i="18"/>
  <c r="N52" i="18" s="1"/>
  <c r="M49" i="18"/>
  <c r="L6" i="18"/>
  <c r="N6" i="18" s="1"/>
  <c r="L7" i="18"/>
  <c r="N7" i="18" s="1"/>
  <c r="L8" i="18"/>
  <c r="N8" i="18" s="1"/>
  <c r="L9" i="18"/>
  <c r="N9" i="18" s="1"/>
  <c r="L10" i="18"/>
  <c r="N10" i="18" s="1"/>
  <c r="L11" i="18"/>
  <c r="N11" i="18" s="1"/>
  <c r="L12" i="18"/>
  <c r="N12" i="18" s="1"/>
  <c r="L13" i="18"/>
  <c r="N13" i="18" s="1"/>
  <c r="L14" i="18"/>
  <c r="N14" i="18" s="1"/>
  <c r="L15" i="18"/>
  <c r="N15" i="18" s="1"/>
  <c r="L16" i="18"/>
  <c r="N16" i="18" s="1"/>
  <c r="L17" i="18"/>
  <c r="N17" i="18" s="1"/>
  <c r="L18" i="18"/>
  <c r="N18" i="18" s="1"/>
  <c r="L5" i="18"/>
  <c r="N5" i="18" s="1"/>
  <c r="M4" i="18"/>
  <c r="N3" i="18"/>
  <c r="M2" i="18"/>
  <c r="L6" i="17"/>
  <c r="N6" i="17" s="1"/>
  <c r="L7" i="17"/>
  <c r="N7" i="17" s="1"/>
  <c r="L8" i="17"/>
  <c r="N8" i="17" s="1"/>
  <c r="L9" i="17"/>
  <c r="N9" i="17" s="1"/>
  <c r="L10" i="17"/>
  <c r="N10" i="17" s="1"/>
  <c r="L11" i="17"/>
  <c r="N11" i="17" s="1"/>
  <c r="L12" i="17"/>
  <c r="N12" i="17" s="1"/>
  <c r="L13" i="17"/>
  <c r="N13" i="17" s="1"/>
  <c r="L14" i="17"/>
  <c r="N14" i="17" s="1"/>
  <c r="L15" i="17"/>
  <c r="N15" i="17" s="1"/>
  <c r="L16" i="17"/>
  <c r="N16" i="17" s="1"/>
  <c r="L17" i="17"/>
  <c r="N17" i="17" s="1"/>
  <c r="L18" i="17"/>
  <c r="N18" i="17" s="1"/>
  <c r="L5" i="17"/>
  <c r="N5" i="17" s="1"/>
  <c r="M4" i="17"/>
  <c r="N3" i="17"/>
  <c r="M2" i="17"/>
  <c r="M20" i="17"/>
  <c r="N21" i="17"/>
  <c r="M22" i="17"/>
  <c r="L23" i="17"/>
  <c r="N23" i="17" s="1"/>
  <c r="L24" i="17"/>
  <c r="N24" i="17" s="1"/>
  <c r="L25" i="17"/>
  <c r="N25" i="17" s="1"/>
  <c r="L26" i="17"/>
  <c r="N26" i="17" s="1"/>
  <c r="L27" i="17"/>
  <c r="N27" i="17" s="1"/>
  <c r="L28" i="17"/>
  <c r="N28" i="17" s="1"/>
  <c r="L29" i="17"/>
  <c r="N29" i="17" s="1"/>
  <c r="L30" i="17"/>
  <c r="N30" i="17" s="1"/>
  <c r="L31" i="17"/>
  <c r="N31" i="17" s="1"/>
  <c r="L32" i="17"/>
  <c r="N32" i="17" s="1"/>
  <c r="M34" i="17"/>
  <c r="N35" i="17"/>
  <c r="M36" i="17"/>
  <c r="N33" i="37"/>
  <c r="M34" i="37"/>
  <c r="L47" i="37"/>
  <c r="N47" i="37" s="1"/>
  <c r="L48" i="37"/>
  <c r="N48" i="37" s="1"/>
  <c r="L49" i="37"/>
  <c r="N49" i="37" s="1"/>
  <c r="L50" i="37"/>
  <c r="N50" i="37" s="1"/>
  <c r="N24" i="37"/>
  <c r="N3" i="37"/>
  <c r="M4" i="37"/>
  <c r="L17" i="37"/>
  <c r="N17" i="37" s="1"/>
  <c r="L18" i="37"/>
  <c r="N18" i="37" s="1"/>
  <c r="L19" i="37"/>
  <c r="N19" i="37" s="1"/>
  <c r="L20" i="37"/>
  <c r="N20" i="37" s="1"/>
  <c r="L21" i="37"/>
  <c r="N21" i="37" s="1"/>
  <c r="M21" i="36"/>
  <c r="N20" i="36"/>
  <c r="L34" i="36"/>
  <c r="N34" i="36" s="1"/>
  <c r="L35" i="36"/>
  <c r="N35" i="36" s="1"/>
  <c r="L36" i="36"/>
  <c r="N36" i="36" s="1"/>
  <c r="N3" i="36"/>
  <c r="M4" i="36"/>
  <c r="L17" i="36"/>
  <c r="N17" i="36" s="1"/>
  <c r="M4" i="35"/>
  <c r="N3" i="35"/>
  <c r="L17" i="35"/>
  <c r="N17" i="35" s="1"/>
  <c r="L18" i="35"/>
  <c r="N18" i="35" s="1"/>
  <c r="M4" i="34"/>
  <c r="N3" i="34"/>
  <c r="L18" i="33"/>
  <c r="N18" i="33" s="1"/>
  <c r="M4" i="33"/>
  <c r="N3" i="33"/>
  <c r="L17" i="33"/>
  <c r="N17" i="33" s="1"/>
  <c r="L17" i="32"/>
  <c r="N17" i="32" s="1"/>
  <c r="L18" i="32"/>
  <c r="N18" i="32" s="1"/>
  <c r="L19" i="32"/>
  <c r="N19" i="32" s="1"/>
  <c r="L20" i="32"/>
  <c r="N20" i="32" s="1"/>
  <c r="L34" i="31"/>
  <c r="N34" i="31" s="1"/>
  <c r="M21" i="31"/>
  <c r="M4" i="31"/>
  <c r="L17" i="31"/>
  <c r="N17" i="31" s="1"/>
  <c r="L16" i="30"/>
  <c r="N3" i="30"/>
  <c r="M4" i="30"/>
  <c r="M4" i="29"/>
  <c r="L46" i="37"/>
  <c r="N46" i="37" s="1"/>
  <c r="L45" i="37"/>
  <c r="N45" i="37" s="1"/>
  <c r="L44" i="37"/>
  <c r="N44" i="37" s="1"/>
  <c r="L43" i="37"/>
  <c r="N43" i="37" s="1"/>
  <c r="L42" i="37"/>
  <c r="N42" i="37" s="1"/>
  <c r="L41" i="37"/>
  <c r="N41" i="37" s="1"/>
  <c r="L40" i="37"/>
  <c r="N40" i="37" s="1"/>
  <c r="L39" i="37"/>
  <c r="N39" i="37" s="1"/>
  <c r="L38" i="37"/>
  <c r="N38" i="37" s="1"/>
  <c r="L37" i="37"/>
  <c r="N37" i="37" s="1"/>
  <c r="L36" i="37"/>
  <c r="N36" i="37" s="1"/>
  <c r="L35" i="37"/>
  <c r="N35" i="37" s="1"/>
  <c r="M32" i="37"/>
  <c r="L30" i="37"/>
  <c r="N30" i="37" s="1"/>
  <c r="L29" i="37"/>
  <c r="N29" i="37" s="1"/>
  <c r="L28" i="37"/>
  <c r="N28" i="37" s="1"/>
  <c r="L27" i="37"/>
  <c r="N27" i="37" s="1"/>
  <c r="L26" i="37"/>
  <c r="N26" i="37" s="1"/>
  <c r="M25" i="37"/>
  <c r="M23" i="37"/>
  <c r="L16" i="37"/>
  <c r="N16" i="37" s="1"/>
  <c r="L33" i="36"/>
  <c r="N33" i="36" s="1"/>
  <c r="L32" i="36"/>
  <c r="N32" i="36" s="1"/>
  <c r="L31" i="36"/>
  <c r="N31" i="36" s="1"/>
  <c r="L30" i="36"/>
  <c r="N30" i="36" s="1"/>
  <c r="L29" i="36"/>
  <c r="N29" i="36" s="1"/>
  <c r="L28" i="36"/>
  <c r="N28" i="36" s="1"/>
  <c r="L27" i="36"/>
  <c r="N27" i="36" s="1"/>
  <c r="L26" i="36"/>
  <c r="N26" i="36" s="1"/>
  <c r="L25" i="36"/>
  <c r="N25" i="36" s="1"/>
  <c r="L24" i="36"/>
  <c r="N24" i="36" s="1"/>
  <c r="L23" i="36"/>
  <c r="N23" i="36" s="1"/>
  <c r="L22" i="36"/>
  <c r="N22" i="36" s="1"/>
  <c r="M19" i="36"/>
  <c r="L16" i="36"/>
  <c r="N16" i="36" s="1"/>
  <c r="L5" i="34"/>
  <c r="N5" i="34" s="1"/>
  <c r="L5" i="33"/>
  <c r="N5" i="33" s="1"/>
  <c r="L5" i="32"/>
  <c r="N5" i="32" s="1"/>
  <c r="L6" i="37"/>
  <c r="N6" i="37" s="1"/>
  <c r="L7" i="37"/>
  <c r="N7" i="37" s="1"/>
  <c r="L8" i="37"/>
  <c r="N8" i="37" s="1"/>
  <c r="L9" i="37"/>
  <c r="N9" i="37" s="1"/>
  <c r="L10" i="37"/>
  <c r="N10" i="37" s="1"/>
  <c r="L11" i="37"/>
  <c r="N11" i="37" s="1"/>
  <c r="L12" i="37"/>
  <c r="N12" i="37" s="1"/>
  <c r="L13" i="37"/>
  <c r="N13" i="37" s="1"/>
  <c r="L14" i="37"/>
  <c r="N14" i="37" s="1"/>
  <c r="L15" i="37"/>
  <c r="N15" i="37" s="1"/>
  <c r="L5" i="37"/>
  <c r="N5" i="37" s="1"/>
  <c r="M2" i="37"/>
  <c r="L5" i="36"/>
  <c r="N5" i="36" s="1"/>
  <c r="L7" i="36"/>
  <c r="N7" i="36" s="1"/>
  <c r="L8" i="36"/>
  <c r="N8" i="36" s="1"/>
  <c r="L9" i="36"/>
  <c r="N9" i="36" s="1"/>
  <c r="L10" i="36"/>
  <c r="N10" i="36" s="1"/>
  <c r="L11" i="36"/>
  <c r="N11" i="36" s="1"/>
  <c r="L12" i="36"/>
  <c r="N12" i="36" s="1"/>
  <c r="L13" i="36"/>
  <c r="N13" i="36" s="1"/>
  <c r="L14" i="36"/>
  <c r="N14" i="36" s="1"/>
  <c r="L15" i="36"/>
  <c r="N15" i="36" s="1"/>
  <c r="L6" i="36"/>
  <c r="N6" i="36" s="1"/>
  <c r="M2" i="36"/>
  <c r="L6" i="35"/>
  <c r="N6" i="35" s="1"/>
  <c r="L7" i="35"/>
  <c r="N7" i="35" s="1"/>
  <c r="L8" i="35"/>
  <c r="N8" i="35" s="1"/>
  <c r="L9" i="35"/>
  <c r="L10" i="35"/>
  <c r="N10" i="35" s="1"/>
  <c r="L11" i="35"/>
  <c r="N11" i="35" s="1"/>
  <c r="L12" i="35"/>
  <c r="N12" i="35" s="1"/>
  <c r="L13" i="35"/>
  <c r="N13" i="35" s="1"/>
  <c r="L14" i="35"/>
  <c r="N14" i="35" s="1"/>
  <c r="L15" i="35"/>
  <c r="N15" i="35" s="1"/>
  <c r="L16" i="35"/>
  <c r="N16" i="35" s="1"/>
  <c r="L5" i="35"/>
  <c r="N5" i="35" s="1"/>
  <c r="N9" i="35"/>
  <c r="M2" i="35"/>
  <c r="L6" i="34"/>
  <c r="N6" i="34" s="1"/>
  <c r="L7" i="34"/>
  <c r="N7" i="34" s="1"/>
  <c r="L8" i="34"/>
  <c r="N8" i="34" s="1"/>
  <c r="L9" i="34"/>
  <c r="N9" i="34" s="1"/>
  <c r="L10" i="34"/>
  <c r="N10" i="34" s="1"/>
  <c r="L11" i="34"/>
  <c r="N11" i="34" s="1"/>
  <c r="L12" i="34"/>
  <c r="N12" i="34" s="1"/>
  <c r="L13" i="34"/>
  <c r="N13" i="34" s="1"/>
  <c r="L14" i="34"/>
  <c r="N14" i="34" s="1"/>
  <c r="M2" i="34"/>
  <c r="L16" i="33"/>
  <c r="N16" i="33" s="1"/>
  <c r="L6" i="33"/>
  <c r="N6" i="33" s="1"/>
  <c r="L7" i="33"/>
  <c r="N7" i="33" s="1"/>
  <c r="L8" i="33"/>
  <c r="N8" i="33" s="1"/>
  <c r="L9" i="33"/>
  <c r="N9" i="33" s="1"/>
  <c r="L10" i="33"/>
  <c r="N10" i="33" s="1"/>
  <c r="L11" i="33"/>
  <c r="N11" i="33" s="1"/>
  <c r="L12" i="33"/>
  <c r="N12" i="33" s="1"/>
  <c r="L13" i="33"/>
  <c r="N13" i="33" s="1"/>
  <c r="L14" i="33"/>
  <c r="N14" i="33" s="1"/>
  <c r="L15" i="33"/>
  <c r="N15" i="33" s="1"/>
  <c r="M2" i="33"/>
  <c r="L66" i="31"/>
  <c r="N66" i="31" s="1"/>
  <c r="L26" i="31"/>
  <c r="N26" i="31" s="1"/>
  <c r="L5" i="31"/>
  <c r="N5" i="31" s="1"/>
  <c r="L6" i="32"/>
  <c r="N6" i="32" s="1"/>
  <c r="L7" i="32"/>
  <c r="N7" i="32" s="1"/>
  <c r="L8" i="32"/>
  <c r="N8" i="32" s="1"/>
  <c r="L9" i="32"/>
  <c r="N9" i="32" s="1"/>
  <c r="L10" i="32"/>
  <c r="N10" i="32" s="1"/>
  <c r="L11" i="32"/>
  <c r="N11" i="32" s="1"/>
  <c r="L12" i="32"/>
  <c r="N12" i="32" s="1"/>
  <c r="L13" i="32"/>
  <c r="N13" i="32" s="1"/>
  <c r="L14" i="32"/>
  <c r="N14" i="32" s="1"/>
  <c r="L15" i="32"/>
  <c r="N15" i="32" s="1"/>
  <c r="L16" i="32"/>
  <c r="N16" i="32" s="1"/>
  <c r="M4" i="32"/>
  <c r="M2" i="32"/>
  <c r="N53" i="31"/>
  <c r="L6" i="31"/>
  <c r="N6" i="31" s="1"/>
  <c r="L7" i="31"/>
  <c r="N7" i="31" s="1"/>
  <c r="L8" i="31"/>
  <c r="N8" i="31" s="1"/>
  <c r="L9" i="31"/>
  <c r="N9" i="31" s="1"/>
  <c r="L10" i="31"/>
  <c r="N10" i="31" s="1"/>
  <c r="L11" i="31"/>
  <c r="N11" i="31" s="1"/>
  <c r="L12" i="31"/>
  <c r="N12" i="31" s="1"/>
  <c r="L13" i="31"/>
  <c r="N13" i="31" s="1"/>
  <c r="L14" i="31"/>
  <c r="N14" i="31" s="1"/>
  <c r="L15" i="31"/>
  <c r="N15" i="31" s="1"/>
  <c r="L16" i="31"/>
  <c r="N16" i="31" s="1"/>
  <c r="L22" i="31"/>
  <c r="N22" i="31" s="1"/>
  <c r="L23" i="31"/>
  <c r="N23" i="31" s="1"/>
  <c r="L24" i="31"/>
  <c r="N24" i="31" s="1"/>
  <c r="L25" i="31"/>
  <c r="N25" i="31" s="1"/>
  <c r="L27" i="31"/>
  <c r="N27" i="31" s="1"/>
  <c r="L28" i="31"/>
  <c r="L29" i="31"/>
  <c r="N29" i="31" s="1"/>
  <c r="L30" i="31"/>
  <c r="N30" i="31" s="1"/>
  <c r="L31" i="31"/>
  <c r="N31" i="31" s="1"/>
  <c r="L32" i="31"/>
  <c r="N32" i="31" s="1"/>
  <c r="L33" i="31"/>
  <c r="N33" i="31" s="1"/>
  <c r="L39" i="31"/>
  <c r="N39" i="31" s="1"/>
  <c r="L40" i="31"/>
  <c r="N40" i="31" s="1"/>
  <c r="L41" i="31"/>
  <c r="N41" i="31" s="1"/>
  <c r="L42" i="31"/>
  <c r="N42" i="31" s="1"/>
  <c r="L43" i="31"/>
  <c r="N43" i="31" s="1"/>
  <c r="L44" i="31"/>
  <c r="N44" i="31" s="1"/>
  <c r="L45" i="31"/>
  <c r="N45" i="31" s="1"/>
  <c r="L46" i="31"/>
  <c r="N46" i="31" s="1"/>
  <c r="L47" i="31"/>
  <c r="N47" i="31" s="1"/>
  <c r="L48" i="31"/>
  <c r="N48" i="31" s="1"/>
  <c r="L49" i="31"/>
  <c r="N49" i="31" s="1"/>
  <c r="L50" i="31"/>
  <c r="N50" i="31" s="1"/>
  <c r="L55" i="31"/>
  <c r="N55" i="31" s="1"/>
  <c r="L56" i="31"/>
  <c r="N56" i="31" s="1"/>
  <c r="L57" i="31"/>
  <c r="N57" i="31" s="1"/>
  <c r="L58" i="31"/>
  <c r="N58" i="31" s="1"/>
  <c r="L59" i="31"/>
  <c r="N59" i="31" s="1"/>
  <c r="L60" i="31"/>
  <c r="N60" i="31" s="1"/>
  <c r="L61" i="31"/>
  <c r="N61" i="31" s="1"/>
  <c r="L62" i="31"/>
  <c r="N62" i="31" s="1"/>
  <c r="L63" i="31"/>
  <c r="N63" i="31" s="1"/>
  <c r="L64" i="31"/>
  <c r="N64" i="31" s="1"/>
  <c r="L65" i="31"/>
  <c r="N65" i="31" s="1"/>
  <c r="L6" i="30"/>
  <c r="N6" i="30" s="1"/>
  <c r="L7" i="30"/>
  <c r="N7" i="30" s="1"/>
  <c r="L8" i="30"/>
  <c r="N8" i="30" s="1"/>
  <c r="L9" i="30"/>
  <c r="L10" i="30"/>
  <c r="N10" i="30" s="1"/>
  <c r="L11" i="30"/>
  <c r="N11" i="30" s="1"/>
  <c r="L12" i="30"/>
  <c r="N12" i="30" s="1"/>
  <c r="L13" i="30"/>
  <c r="N13" i="30" s="1"/>
  <c r="L14" i="30"/>
  <c r="N14" i="30" s="1"/>
  <c r="L15" i="30"/>
  <c r="N15" i="30" s="1"/>
  <c r="N16" i="30"/>
  <c r="L5" i="30"/>
  <c r="N5" i="30" s="1"/>
  <c r="L6" i="29"/>
  <c r="N6" i="29" s="1"/>
  <c r="L7" i="29"/>
  <c r="N7" i="29" s="1"/>
  <c r="L8" i="29"/>
  <c r="L9" i="29"/>
  <c r="N9" i="29" s="1"/>
  <c r="L10" i="29"/>
  <c r="N10" i="29" s="1"/>
  <c r="L11" i="29"/>
  <c r="N11" i="29" s="1"/>
  <c r="L12" i="29"/>
  <c r="N12" i="29" s="1"/>
  <c r="L13" i="29"/>
  <c r="N13" i="29" s="1"/>
  <c r="L14" i="29"/>
  <c r="N14" i="29" s="1"/>
  <c r="L15" i="29"/>
  <c r="N15" i="29" s="1"/>
  <c r="L16" i="29"/>
  <c r="N16" i="29" s="1"/>
  <c r="L5" i="29"/>
  <c r="N5" i="29" s="1"/>
  <c r="M54" i="31"/>
  <c r="M52" i="31"/>
  <c r="M38" i="31"/>
  <c r="N37" i="31"/>
  <c r="M36" i="31"/>
  <c r="N28" i="31"/>
  <c r="N20" i="31"/>
  <c r="M19" i="31"/>
  <c r="N3" i="31"/>
  <c r="M2" i="31"/>
  <c r="N9" i="30"/>
  <c r="M2" i="30"/>
  <c r="N3" i="29"/>
  <c r="N8" i="29"/>
  <c r="M2" i="29"/>
  <c r="N81" i="18"/>
  <c r="L159" i="19"/>
  <c r="N159" i="19" s="1"/>
  <c r="L158" i="19"/>
  <c r="N158" i="19" s="1"/>
  <c r="L157" i="19"/>
  <c r="N157" i="19" s="1"/>
  <c r="L156" i="19"/>
  <c r="N156" i="19" s="1"/>
  <c r="L155" i="19"/>
  <c r="N155" i="19" s="1"/>
  <c r="L154" i="19"/>
  <c r="N154" i="19" s="1"/>
  <c r="L153" i="19"/>
  <c r="N153" i="19" s="1"/>
  <c r="L152" i="19"/>
  <c r="N152" i="19" s="1"/>
  <c r="L151" i="19"/>
  <c r="N151" i="19" s="1"/>
  <c r="L150" i="19"/>
  <c r="N150" i="19" s="1"/>
  <c r="L149" i="19"/>
  <c r="N149" i="19" s="1"/>
  <c r="L148" i="19"/>
  <c r="N148" i="19" s="1"/>
  <c r="M147" i="19"/>
  <c r="N146" i="19"/>
  <c r="M145" i="19"/>
  <c r="L124" i="19"/>
  <c r="N124" i="19" s="1"/>
  <c r="L123" i="19"/>
  <c r="N123" i="19" s="1"/>
  <c r="L122" i="19"/>
  <c r="N122" i="19" s="1"/>
  <c r="L121" i="19"/>
  <c r="N121" i="19" s="1"/>
  <c r="L120" i="19"/>
  <c r="N120" i="19" s="1"/>
  <c r="L119" i="19"/>
  <c r="N119" i="19" s="1"/>
  <c r="L118" i="19"/>
  <c r="N118" i="19" s="1"/>
  <c r="L117" i="19"/>
  <c r="N117" i="19" s="1"/>
  <c r="L116" i="19"/>
  <c r="N116" i="19" s="1"/>
  <c r="L115" i="19"/>
  <c r="N115" i="19" s="1"/>
  <c r="L114" i="19"/>
  <c r="N114" i="19" s="1"/>
  <c r="L113" i="19"/>
  <c r="N113" i="19" s="1"/>
  <c r="L112" i="19"/>
  <c r="N112" i="19" s="1"/>
  <c r="L111" i="19"/>
  <c r="N111" i="19" s="1"/>
  <c r="L110" i="19"/>
  <c r="N110" i="19" s="1"/>
  <c r="L109" i="19"/>
  <c r="N109" i="19" s="1"/>
  <c r="M108" i="19"/>
  <c r="N107" i="19"/>
  <c r="M106" i="19"/>
  <c r="M88" i="19"/>
  <c r="L104" i="19"/>
  <c r="N104" i="19" s="1"/>
  <c r="L103" i="19"/>
  <c r="N103" i="19" s="1"/>
  <c r="L102" i="19"/>
  <c r="N102" i="19" s="1"/>
  <c r="L101" i="19"/>
  <c r="N101" i="19" s="1"/>
  <c r="L100" i="19"/>
  <c r="N100" i="19" s="1"/>
  <c r="L99" i="19"/>
  <c r="N99" i="19" s="1"/>
  <c r="L98" i="19"/>
  <c r="N98" i="19" s="1"/>
  <c r="L97" i="19"/>
  <c r="N97" i="19" s="1"/>
  <c r="L96" i="19"/>
  <c r="N96" i="19" s="1"/>
  <c r="L95" i="19"/>
  <c r="N95" i="19" s="1"/>
  <c r="L94" i="19"/>
  <c r="N94" i="19" s="1"/>
  <c r="L93" i="19"/>
  <c r="N93" i="19" s="1"/>
  <c r="L92" i="19"/>
  <c r="N92" i="19" s="1"/>
  <c r="L91" i="19"/>
  <c r="N91" i="19" s="1"/>
  <c r="L90" i="19"/>
  <c r="N90" i="19" s="1"/>
  <c r="L89" i="19"/>
  <c r="N89" i="19" s="1"/>
  <c r="N87" i="19"/>
  <c r="M86" i="19"/>
  <c r="L84" i="19"/>
  <c r="N84" i="19" s="1"/>
  <c r="L83" i="19"/>
  <c r="N83" i="19" s="1"/>
  <c r="L82" i="19"/>
  <c r="N82" i="19" s="1"/>
  <c r="L81" i="19"/>
  <c r="N81" i="19" s="1"/>
  <c r="L80" i="19"/>
  <c r="N80" i="19" s="1"/>
  <c r="L79" i="19"/>
  <c r="N79" i="19" s="1"/>
  <c r="L78" i="19"/>
  <c r="N78" i="19" s="1"/>
  <c r="L77" i="19"/>
  <c r="N77" i="19" s="1"/>
  <c r="L76" i="19"/>
  <c r="N76" i="19" s="1"/>
  <c r="L75" i="19"/>
  <c r="N75" i="19" s="1"/>
  <c r="M74" i="19"/>
  <c r="N73" i="19"/>
  <c r="M72" i="19"/>
  <c r="L70" i="19"/>
  <c r="N70" i="19" s="1"/>
  <c r="L69" i="19"/>
  <c r="N69" i="19" s="1"/>
  <c r="L68" i="19"/>
  <c r="N68" i="19" s="1"/>
  <c r="L67" i="19"/>
  <c r="N67" i="19" s="1"/>
  <c r="L66" i="19"/>
  <c r="N66" i="19" s="1"/>
  <c r="L65" i="19"/>
  <c r="N65" i="19" s="1"/>
  <c r="L64" i="19"/>
  <c r="N64" i="19" s="1"/>
  <c r="L63" i="19"/>
  <c r="N63" i="19" s="1"/>
  <c r="L62" i="19"/>
  <c r="N62" i="19" s="1"/>
  <c r="L61" i="19"/>
  <c r="N61" i="19" s="1"/>
  <c r="L60" i="19"/>
  <c r="N60" i="19" s="1"/>
  <c r="L59" i="19"/>
  <c r="N59" i="19" s="1"/>
  <c r="L58" i="19"/>
  <c r="N58" i="19" s="1"/>
  <c r="L57" i="19"/>
  <c r="N57" i="19" s="1"/>
  <c r="L56" i="19"/>
  <c r="N56" i="19" s="1"/>
  <c r="M55" i="19"/>
  <c r="N54" i="19"/>
  <c r="M53" i="19"/>
  <c r="M35" i="19"/>
  <c r="L50" i="19"/>
  <c r="N50" i="19" s="1"/>
  <c r="L51" i="19"/>
  <c r="N51" i="19" s="1"/>
  <c r="L49" i="19"/>
  <c r="N49" i="19" s="1"/>
  <c r="L48" i="19"/>
  <c r="N48" i="19" s="1"/>
  <c r="L47" i="19"/>
  <c r="N47" i="19" s="1"/>
  <c r="L46" i="19"/>
  <c r="N46" i="19" s="1"/>
  <c r="L45" i="19"/>
  <c r="N45" i="19" s="1"/>
  <c r="L44" i="19"/>
  <c r="N44" i="19" s="1"/>
  <c r="L43" i="19"/>
  <c r="N43" i="19" s="1"/>
  <c r="L42" i="19"/>
  <c r="N42" i="19" s="1"/>
  <c r="L41" i="19"/>
  <c r="N41" i="19" s="1"/>
  <c r="L40" i="19"/>
  <c r="N40" i="19" s="1"/>
  <c r="L39" i="19"/>
  <c r="N39" i="19" s="1"/>
  <c r="L38" i="19"/>
  <c r="N38" i="19" s="1"/>
  <c r="L37" i="19"/>
  <c r="N37" i="19" s="1"/>
  <c r="L36" i="19"/>
  <c r="N36" i="19" s="1"/>
  <c r="N34" i="19"/>
  <c r="M33" i="19"/>
  <c r="L31" i="19"/>
  <c r="N31" i="19" s="1"/>
  <c r="L30" i="19"/>
  <c r="N30" i="19" s="1"/>
  <c r="L29" i="19"/>
  <c r="N29" i="19" s="1"/>
  <c r="L28" i="19"/>
  <c r="N28" i="19" s="1"/>
  <c r="L27" i="19"/>
  <c r="N27" i="19" s="1"/>
  <c r="L26" i="19"/>
  <c r="N26" i="19" s="1"/>
  <c r="L25" i="19"/>
  <c r="N25" i="19" s="1"/>
  <c r="L24" i="19"/>
  <c r="N24" i="19" s="1"/>
  <c r="L23" i="19"/>
  <c r="N23" i="19" s="1"/>
  <c r="M22" i="19"/>
  <c r="N21" i="19"/>
  <c r="M20" i="19"/>
  <c r="M4" i="19"/>
  <c r="L18" i="19"/>
  <c r="N18" i="19" s="1"/>
  <c r="L6" i="19"/>
  <c r="N6" i="19" s="1"/>
  <c r="L7" i="19"/>
  <c r="N7" i="19" s="1"/>
  <c r="L8" i="19"/>
  <c r="N8" i="19" s="1"/>
  <c r="L9" i="19"/>
  <c r="N9" i="19" s="1"/>
  <c r="L10" i="19"/>
  <c r="N10" i="19" s="1"/>
  <c r="L11" i="19"/>
  <c r="N11" i="19" s="1"/>
  <c r="L12" i="19"/>
  <c r="N12" i="19" s="1"/>
  <c r="L13" i="19"/>
  <c r="N13" i="19" s="1"/>
  <c r="L14" i="19"/>
  <c r="N14" i="19" s="1"/>
  <c r="L15" i="19"/>
  <c r="N15" i="19" s="1"/>
  <c r="L16" i="19"/>
  <c r="N16" i="19" s="1"/>
  <c r="L17" i="19"/>
  <c r="N17" i="19" s="1"/>
  <c r="L5" i="19"/>
  <c r="N5" i="19" s="1"/>
  <c r="N3" i="19"/>
  <c r="M2" i="19"/>
  <c r="L161" i="17"/>
  <c r="N161" i="17" s="1"/>
  <c r="L160" i="17"/>
  <c r="N160" i="17" s="1"/>
  <c r="L159" i="17"/>
  <c r="N159" i="17" s="1"/>
  <c r="L158" i="17"/>
  <c r="N158" i="17" s="1"/>
  <c r="L157" i="17"/>
  <c r="N157" i="17" s="1"/>
  <c r="L156" i="17"/>
  <c r="N156" i="17" s="1"/>
  <c r="L155" i="17"/>
  <c r="N155" i="17" s="1"/>
  <c r="L154" i="17"/>
  <c r="N154" i="17" s="1"/>
  <c r="L153" i="17"/>
  <c r="N153" i="17" s="1"/>
  <c r="L152" i="17"/>
  <c r="N152" i="17" s="1"/>
  <c r="L151" i="17"/>
  <c r="N151" i="17" s="1"/>
  <c r="L150" i="17"/>
  <c r="N150" i="17" s="1"/>
  <c r="L149" i="17"/>
  <c r="N149" i="17" s="1"/>
  <c r="L148" i="17"/>
  <c r="N148" i="17" s="1"/>
  <c r="L147" i="17"/>
  <c r="N147" i="17" s="1"/>
  <c r="L146" i="17"/>
  <c r="N146" i="17" s="1"/>
  <c r="L145" i="17"/>
  <c r="N145" i="17" s="1"/>
  <c r="M144" i="17"/>
  <c r="N143" i="17"/>
  <c r="M142" i="17"/>
  <c r="M123" i="17"/>
  <c r="L135" i="17"/>
  <c r="N135" i="17" s="1"/>
  <c r="L136" i="17"/>
  <c r="N136" i="17" s="1"/>
  <c r="L137" i="17"/>
  <c r="N137" i="17" s="1"/>
  <c r="L138" i="17"/>
  <c r="N138" i="17" s="1"/>
  <c r="L139" i="17"/>
  <c r="N139" i="17" s="1"/>
  <c r="L140" i="17"/>
  <c r="N140" i="17" s="1"/>
  <c r="L134" i="17"/>
  <c r="N134" i="17" s="1"/>
  <c r="L133" i="17"/>
  <c r="N133" i="17" s="1"/>
  <c r="L132" i="17"/>
  <c r="N132" i="17" s="1"/>
  <c r="L131" i="17"/>
  <c r="N131" i="17" s="1"/>
  <c r="L130" i="17"/>
  <c r="N130" i="17" s="1"/>
  <c r="L129" i="17"/>
  <c r="N129" i="17" s="1"/>
  <c r="L128" i="17"/>
  <c r="N128" i="17" s="1"/>
  <c r="L127" i="17"/>
  <c r="N127" i="17" s="1"/>
  <c r="L126" i="17"/>
  <c r="N126" i="17" s="1"/>
  <c r="L125" i="17"/>
  <c r="N125" i="17" s="1"/>
  <c r="L124" i="17"/>
  <c r="N124" i="17" s="1"/>
  <c r="N122" i="17"/>
  <c r="M121" i="17"/>
  <c r="L119" i="17"/>
  <c r="N119" i="17" s="1"/>
  <c r="L118" i="17"/>
  <c r="N118" i="17" s="1"/>
  <c r="L117" i="17"/>
  <c r="N117" i="17" s="1"/>
  <c r="L116" i="17"/>
  <c r="N116" i="17" s="1"/>
  <c r="L115" i="17"/>
  <c r="N115" i="17" s="1"/>
  <c r="L114" i="17"/>
  <c r="N114" i="17" s="1"/>
  <c r="L113" i="17"/>
  <c r="N113" i="17" s="1"/>
  <c r="L112" i="17"/>
  <c r="N112" i="17" s="1"/>
  <c r="L111" i="17"/>
  <c r="N111" i="17" s="1"/>
  <c r="L110" i="17"/>
  <c r="N110" i="17" s="1"/>
  <c r="L109" i="17"/>
  <c r="N109" i="17" s="1"/>
  <c r="M108" i="17"/>
  <c r="N107" i="17"/>
  <c r="M106" i="17"/>
  <c r="M89" i="17"/>
  <c r="L101" i="17"/>
  <c r="N101" i="17" s="1"/>
  <c r="L102" i="17"/>
  <c r="N102" i="17" s="1"/>
  <c r="L103" i="17"/>
  <c r="N103" i="17" s="1"/>
  <c r="L104" i="17"/>
  <c r="N104" i="17" s="1"/>
  <c r="L100" i="17"/>
  <c r="N100" i="17" s="1"/>
  <c r="L99" i="17"/>
  <c r="N99" i="17" s="1"/>
  <c r="L98" i="17"/>
  <c r="N98" i="17" s="1"/>
  <c r="L97" i="17"/>
  <c r="N97" i="17" s="1"/>
  <c r="L96" i="17"/>
  <c r="N96" i="17" s="1"/>
  <c r="L95" i="17"/>
  <c r="N95" i="17" s="1"/>
  <c r="L94" i="17"/>
  <c r="N94" i="17" s="1"/>
  <c r="L93" i="17"/>
  <c r="N93" i="17" s="1"/>
  <c r="L92" i="17"/>
  <c r="N92" i="17" s="1"/>
  <c r="L91" i="17"/>
  <c r="N91" i="17" s="1"/>
  <c r="L90" i="17"/>
  <c r="N90" i="17" s="1"/>
  <c r="N88" i="17"/>
  <c r="M87" i="17"/>
  <c r="L85" i="17"/>
  <c r="N85" i="17" s="1"/>
  <c r="L84" i="17"/>
  <c r="N84" i="17" s="1"/>
  <c r="L83" i="17"/>
  <c r="N83" i="17" s="1"/>
  <c r="L82" i="17"/>
  <c r="N82" i="17" s="1"/>
  <c r="L81" i="17"/>
  <c r="N81" i="17" s="1"/>
  <c r="L80" i="17"/>
  <c r="N80" i="17" s="1"/>
  <c r="L79" i="17"/>
  <c r="N79" i="17" s="1"/>
  <c r="L78" i="17"/>
  <c r="N78" i="17" s="1"/>
  <c r="L77" i="17"/>
  <c r="N77" i="17" s="1"/>
  <c r="L76" i="17"/>
  <c r="N76" i="17" s="1"/>
  <c r="L75" i="17"/>
  <c r="N75" i="17" s="1"/>
  <c r="M74" i="17"/>
  <c r="N73" i="17"/>
  <c r="M72" i="17"/>
  <c r="L70" i="17"/>
  <c r="N70" i="17" s="1"/>
  <c r="L69" i="17"/>
  <c r="N69" i="17" s="1"/>
  <c r="L68" i="17"/>
  <c r="N68" i="17" s="1"/>
  <c r="L67" i="17"/>
  <c r="N67" i="17" s="1"/>
  <c r="L66" i="17"/>
  <c r="N66" i="17" s="1"/>
  <c r="L65" i="17"/>
  <c r="N65" i="17" s="1"/>
  <c r="L64" i="17"/>
  <c r="N64" i="17" s="1"/>
  <c r="L63" i="17"/>
  <c r="N63" i="17" s="1"/>
  <c r="L62" i="17"/>
  <c r="N62" i="17" s="1"/>
  <c r="L61" i="17"/>
  <c r="N61" i="17" s="1"/>
  <c r="L60" i="17"/>
  <c r="N60" i="17" s="1"/>
  <c r="L59" i="17"/>
  <c r="N59" i="17" s="1"/>
  <c r="L58" i="17"/>
  <c r="N58" i="17" s="1"/>
  <c r="M57" i="17"/>
  <c r="N56" i="17"/>
  <c r="M55" i="17"/>
  <c r="L47" i="17"/>
  <c r="N47" i="17" s="1"/>
  <c r="L48" i="17"/>
  <c r="N48" i="17" s="1"/>
  <c r="L49" i="17"/>
  <c r="N49" i="17" s="1"/>
  <c r="L50" i="17"/>
  <c r="N50" i="17" s="1"/>
  <c r="L51" i="17"/>
  <c r="N51" i="17" s="1"/>
  <c r="L52" i="17"/>
  <c r="N52" i="17" s="1"/>
  <c r="L53" i="17"/>
  <c r="N53" i="17" s="1"/>
  <c r="L46" i="17"/>
  <c r="N46" i="17" s="1"/>
  <c r="L45" i="17"/>
  <c r="N45" i="17" s="1"/>
  <c r="L44" i="17"/>
  <c r="N44" i="17" s="1"/>
  <c r="L43" i="17"/>
  <c r="N43" i="17" s="1"/>
  <c r="L42" i="17"/>
  <c r="N42" i="17" s="1"/>
  <c r="L41" i="17"/>
  <c r="N41" i="17" s="1"/>
  <c r="L40" i="17"/>
  <c r="N40" i="17" s="1"/>
  <c r="L39" i="17"/>
  <c r="N39" i="17" s="1"/>
  <c r="L38" i="17"/>
  <c r="N38" i="17" s="1"/>
  <c r="L37" i="17"/>
  <c r="N37" i="17" s="1"/>
  <c r="M98" i="22"/>
  <c r="L140" i="22"/>
  <c r="N140" i="22" s="1"/>
  <c r="L139" i="22"/>
  <c r="N139" i="22" s="1"/>
  <c r="L138" i="22"/>
  <c r="N138" i="22" s="1"/>
  <c r="L137" i="22"/>
  <c r="N137" i="22" s="1"/>
  <c r="L136" i="22"/>
  <c r="N136" i="22" s="1"/>
  <c r="L135" i="22"/>
  <c r="N135" i="22" s="1"/>
  <c r="L134" i="22"/>
  <c r="N134" i="22" s="1"/>
  <c r="L133" i="22"/>
  <c r="N133" i="22" s="1"/>
  <c r="L132" i="22"/>
  <c r="N132" i="22" s="1"/>
  <c r="L131" i="22"/>
  <c r="N131" i="22" s="1"/>
  <c r="L130" i="22"/>
  <c r="N130" i="22" s="1"/>
  <c r="M129" i="22"/>
  <c r="N128" i="22"/>
  <c r="M127" i="22"/>
  <c r="L125" i="22"/>
  <c r="N125" i="22" s="1"/>
  <c r="L124" i="22"/>
  <c r="N124" i="22" s="1"/>
  <c r="L123" i="22"/>
  <c r="N123" i="22" s="1"/>
  <c r="L122" i="22"/>
  <c r="N122" i="22" s="1"/>
  <c r="L121" i="22"/>
  <c r="N121" i="22" s="1"/>
  <c r="L120" i="22"/>
  <c r="N120" i="22" s="1"/>
  <c r="L119" i="22"/>
  <c r="N119" i="22" s="1"/>
  <c r="L118" i="22"/>
  <c r="N118" i="22" s="1"/>
  <c r="L117" i="22"/>
  <c r="N117" i="22" s="1"/>
  <c r="L116" i="22"/>
  <c r="N116" i="22" s="1"/>
  <c r="L115" i="22"/>
  <c r="N115" i="22" s="1"/>
  <c r="L114" i="22"/>
  <c r="N114" i="22" s="1"/>
  <c r="M113" i="22"/>
  <c r="N112" i="22"/>
  <c r="M111" i="22"/>
  <c r="L109" i="22"/>
  <c r="N109" i="22" s="1"/>
  <c r="L108" i="22"/>
  <c r="N108" i="22" s="1"/>
  <c r="L107" i="22"/>
  <c r="N107" i="22" s="1"/>
  <c r="L106" i="22"/>
  <c r="N106" i="22" s="1"/>
  <c r="L105" i="22"/>
  <c r="N105" i="22" s="1"/>
  <c r="L104" i="22"/>
  <c r="N104" i="22" s="1"/>
  <c r="L103" i="22"/>
  <c r="N103" i="22" s="1"/>
  <c r="L102" i="22"/>
  <c r="N102" i="22" s="1"/>
  <c r="L101" i="22"/>
  <c r="N101" i="22" s="1"/>
  <c r="L100" i="22"/>
  <c r="N100" i="22" s="1"/>
  <c r="L99" i="22"/>
  <c r="N99" i="22" s="1"/>
  <c r="N97" i="22"/>
  <c r="M96" i="22"/>
  <c r="M31" i="22"/>
  <c r="L43" i="22"/>
  <c r="N43" i="22" s="1"/>
  <c r="L44" i="22"/>
  <c r="N44" i="22" s="1"/>
  <c r="L42" i="22"/>
  <c r="N42" i="22" s="1"/>
  <c r="L41" i="22"/>
  <c r="N41" i="22" s="1"/>
  <c r="L40" i="22"/>
  <c r="N40" i="22" s="1"/>
  <c r="L39" i="22"/>
  <c r="N39" i="22" s="1"/>
  <c r="L38" i="22"/>
  <c r="N38" i="22" s="1"/>
  <c r="L37" i="22"/>
  <c r="N37" i="22" s="1"/>
  <c r="L36" i="22"/>
  <c r="N36" i="22" s="1"/>
  <c r="L35" i="22"/>
  <c r="N35" i="22" s="1"/>
  <c r="L34" i="22"/>
  <c r="N34" i="22" s="1"/>
  <c r="L33" i="22"/>
  <c r="N33" i="22" s="1"/>
  <c r="L32" i="22"/>
  <c r="N32" i="22" s="1"/>
  <c r="N30" i="22"/>
  <c r="M29" i="22"/>
  <c r="M16" i="22"/>
  <c r="L25" i="22"/>
  <c r="N25" i="22" s="1"/>
  <c r="L26" i="22"/>
  <c r="N26" i="22" s="1"/>
  <c r="L27" i="22"/>
  <c r="N27" i="22" s="1"/>
  <c r="L24" i="22"/>
  <c r="N24" i="22" s="1"/>
  <c r="L23" i="22"/>
  <c r="N23" i="22" s="1"/>
  <c r="L22" i="22"/>
  <c r="N22" i="22" s="1"/>
  <c r="L21" i="22"/>
  <c r="N21" i="22" s="1"/>
  <c r="L20" i="22"/>
  <c r="N20" i="22" s="1"/>
  <c r="L19" i="22"/>
  <c r="N19" i="22" s="1"/>
  <c r="L18" i="22"/>
  <c r="N18" i="22" s="1"/>
  <c r="L17" i="22"/>
  <c r="N17" i="22" s="1"/>
  <c r="N15" i="22"/>
  <c r="M14" i="22"/>
  <c r="L6" i="22"/>
  <c r="N6" i="22" s="1"/>
  <c r="L7" i="22"/>
  <c r="N7" i="22" s="1"/>
  <c r="L8" i="22"/>
  <c r="N8" i="22" s="1"/>
  <c r="L9" i="22"/>
  <c r="N9" i="22" s="1"/>
  <c r="L10" i="22"/>
  <c r="N10" i="22" s="1"/>
  <c r="L11" i="22"/>
  <c r="N11" i="22" s="1"/>
  <c r="L12" i="22"/>
  <c r="N12" i="22" s="1"/>
  <c r="L5" i="22"/>
  <c r="N5" i="22" s="1"/>
  <c r="N3" i="22"/>
  <c r="M4" i="22"/>
  <c r="M2" i="22"/>
  <c r="L69" i="21"/>
  <c r="N69" i="21" s="1"/>
  <c r="L68" i="21"/>
  <c r="N68" i="21" s="1"/>
  <c r="L67" i="21"/>
  <c r="N67" i="21" s="1"/>
  <c r="L66" i="21"/>
  <c r="N66" i="21" s="1"/>
  <c r="L65" i="21"/>
  <c r="N65" i="21" s="1"/>
  <c r="L64" i="21"/>
  <c r="N64" i="21" s="1"/>
  <c r="L63" i="21"/>
  <c r="N63" i="21" s="1"/>
  <c r="M62" i="21"/>
  <c r="N61" i="21"/>
  <c r="M60" i="21"/>
  <c r="L58" i="21"/>
  <c r="N58" i="21" s="1"/>
  <c r="L57" i="21"/>
  <c r="N57" i="21" s="1"/>
  <c r="L56" i="21"/>
  <c r="N56" i="21" s="1"/>
  <c r="L55" i="21"/>
  <c r="N55" i="21" s="1"/>
  <c r="L54" i="21"/>
  <c r="N54" i="21" s="1"/>
  <c r="L53" i="21"/>
  <c r="N53" i="21" s="1"/>
  <c r="L52" i="21"/>
  <c r="N52" i="21" s="1"/>
  <c r="M51" i="21"/>
  <c r="N50" i="21"/>
  <c r="L30" i="21"/>
  <c r="N30" i="21" s="1"/>
  <c r="L29" i="21"/>
  <c r="N29" i="21" s="1"/>
  <c r="L28" i="21"/>
  <c r="N28" i="21" s="1"/>
  <c r="L27" i="21"/>
  <c r="N27" i="21" s="1"/>
  <c r="L26" i="21"/>
  <c r="N26" i="21" s="1"/>
  <c r="L25" i="21"/>
  <c r="N25" i="21" s="1"/>
  <c r="L24" i="21"/>
  <c r="N24" i="21" s="1"/>
  <c r="L23" i="21"/>
  <c r="N23" i="21" s="1"/>
  <c r="L22" i="21"/>
  <c r="N22" i="21" s="1"/>
  <c r="L21" i="21"/>
  <c r="N21" i="21" s="1"/>
  <c r="L20" i="21"/>
  <c r="N20" i="21" s="1"/>
  <c r="M19" i="21"/>
  <c r="N18" i="21"/>
  <c r="M17" i="21"/>
  <c r="N3" i="21"/>
  <c r="L6" i="21"/>
  <c r="N6" i="21" s="1"/>
  <c r="L7" i="21"/>
  <c r="N7" i="21" s="1"/>
  <c r="L8" i="21"/>
  <c r="N8" i="21" s="1"/>
  <c r="L9" i="21"/>
  <c r="N9" i="21" s="1"/>
  <c r="L10" i="21"/>
  <c r="N10" i="21" s="1"/>
  <c r="L11" i="21"/>
  <c r="N11" i="21" s="1"/>
  <c r="L12" i="21"/>
  <c r="N12" i="21" s="1"/>
  <c r="L13" i="21"/>
  <c r="N13" i="21" s="1"/>
  <c r="L14" i="21"/>
  <c r="N14" i="21" s="1"/>
  <c r="L15" i="21"/>
  <c r="N15" i="21" s="1"/>
  <c r="L5" i="21"/>
  <c r="N5" i="21" s="1"/>
  <c r="M4" i="21"/>
  <c r="M2" i="21"/>
  <c r="L134" i="24"/>
  <c r="N134" i="24" s="1"/>
  <c r="L133" i="24"/>
  <c r="N133" i="24" s="1"/>
  <c r="L132" i="24"/>
  <c r="N132" i="24" s="1"/>
  <c r="L131" i="24"/>
  <c r="N131" i="24" s="1"/>
  <c r="L130" i="24"/>
  <c r="N130" i="24" s="1"/>
  <c r="L129" i="24"/>
  <c r="N129" i="24" s="1"/>
  <c r="L128" i="24"/>
  <c r="N128" i="24" s="1"/>
  <c r="L127" i="24"/>
  <c r="N127" i="24" s="1"/>
  <c r="L126" i="24"/>
  <c r="N126" i="24" s="1"/>
  <c r="L125" i="24"/>
  <c r="N125" i="24" s="1"/>
  <c r="L124" i="24"/>
  <c r="N124" i="24" s="1"/>
  <c r="L123" i="24"/>
  <c r="N123" i="24" s="1"/>
  <c r="L122" i="24"/>
  <c r="N122" i="24" s="1"/>
  <c r="M121" i="24"/>
  <c r="N120" i="24"/>
  <c r="M119" i="24"/>
  <c r="L117" i="24"/>
  <c r="N117" i="24" s="1"/>
  <c r="L116" i="24"/>
  <c r="N116" i="24" s="1"/>
  <c r="L115" i="24"/>
  <c r="N115" i="24" s="1"/>
  <c r="L114" i="24"/>
  <c r="N114" i="24" s="1"/>
  <c r="L113" i="24"/>
  <c r="N113" i="24" s="1"/>
  <c r="L112" i="24"/>
  <c r="N112" i="24" s="1"/>
  <c r="L111" i="24"/>
  <c r="N111" i="24" s="1"/>
  <c r="L110" i="24"/>
  <c r="N110" i="24" s="1"/>
  <c r="L109" i="24"/>
  <c r="N109" i="24" s="1"/>
  <c r="L108" i="24"/>
  <c r="N108" i="24" s="1"/>
  <c r="L107" i="24"/>
  <c r="N107" i="24" s="1"/>
  <c r="L106" i="24"/>
  <c r="N106" i="24" s="1"/>
  <c r="M105" i="24"/>
  <c r="N104" i="24"/>
  <c r="M103" i="24"/>
  <c r="M71" i="24"/>
  <c r="L83" i="24"/>
  <c r="N83" i="24" s="1"/>
  <c r="L84" i="24"/>
  <c r="N84" i="24" s="1"/>
  <c r="L85" i="24"/>
  <c r="N85" i="24" s="1"/>
  <c r="L82" i="24"/>
  <c r="N82" i="24" s="1"/>
  <c r="L81" i="24"/>
  <c r="N81" i="24" s="1"/>
  <c r="L80" i="24"/>
  <c r="N80" i="24" s="1"/>
  <c r="L79" i="24"/>
  <c r="N79" i="24" s="1"/>
  <c r="L78" i="24"/>
  <c r="N78" i="24" s="1"/>
  <c r="L77" i="24"/>
  <c r="N77" i="24" s="1"/>
  <c r="L76" i="24"/>
  <c r="N76" i="24" s="1"/>
  <c r="L75" i="24"/>
  <c r="N75" i="24" s="1"/>
  <c r="L74" i="24"/>
  <c r="N74" i="24" s="1"/>
  <c r="L73" i="24"/>
  <c r="N73" i="24" s="1"/>
  <c r="L72" i="24"/>
  <c r="N72" i="24" s="1"/>
  <c r="N70" i="24"/>
  <c r="M69" i="24"/>
  <c r="L67" i="24"/>
  <c r="N67" i="24" s="1"/>
  <c r="L66" i="24"/>
  <c r="N66" i="24" s="1"/>
  <c r="L65" i="24"/>
  <c r="N65" i="24" s="1"/>
  <c r="L64" i="24"/>
  <c r="N64" i="24" s="1"/>
  <c r="L63" i="24"/>
  <c r="N63" i="24" s="1"/>
  <c r="L62" i="24"/>
  <c r="N62" i="24" s="1"/>
  <c r="L61" i="24"/>
  <c r="N61" i="24" s="1"/>
  <c r="L60" i="24"/>
  <c r="N60" i="24" s="1"/>
  <c r="L59" i="24"/>
  <c r="N59" i="24" s="1"/>
  <c r="L58" i="24"/>
  <c r="N58" i="24" s="1"/>
  <c r="L57" i="24"/>
  <c r="N57" i="24" s="1"/>
  <c r="M56" i="24"/>
  <c r="N55" i="24"/>
  <c r="M54" i="24"/>
  <c r="L52" i="24"/>
  <c r="N52" i="24" s="1"/>
  <c r="L51" i="24"/>
  <c r="N51" i="24" s="1"/>
  <c r="L50" i="24"/>
  <c r="N50" i="24" s="1"/>
  <c r="L49" i="24"/>
  <c r="N49" i="24" s="1"/>
  <c r="L48" i="24"/>
  <c r="N48" i="24" s="1"/>
  <c r="L47" i="24"/>
  <c r="N47" i="24" s="1"/>
  <c r="L46" i="24"/>
  <c r="N46" i="24" s="1"/>
  <c r="L45" i="24"/>
  <c r="N45" i="24" s="1"/>
  <c r="L44" i="24"/>
  <c r="N44" i="24" s="1"/>
  <c r="L43" i="24"/>
  <c r="N43" i="24" s="1"/>
  <c r="L42" i="24"/>
  <c r="N42" i="24" s="1"/>
  <c r="L41" i="24"/>
  <c r="N41" i="24" s="1"/>
  <c r="L40" i="24"/>
  <c r="N40" i="24" s="1"/>
  <c r="M39" i="24"/>
  <c r="N38" i="24"/>
  <c r="M37" i="24"/>
  <c r="M21" i="24"/>
  <c r="N20" i="24"/>
  <c r="L34" i="24"/>
  <c r="N34" i="24" s="1"/>
  <c r="L35" i="24"/>
  <c r="N35" i="24" s="1"/>
  <c r="L33" i="24"/>
  <c r="N33" i="24" s="1"/>
  <c r="L32" i="24"/>
  <c r="N32" i="24" s="1"/>
  <c r="L31" i="24"/>
  <c r="N31" i="24" s="1"/>
  <c r="L30" i="24"/>
  <c r="N30" i="24" s="1"/>
  <c r="L29" i="24"/>
  <c r="N29" i="24" s="1"/>
  <c r="L28" i="24"/>
  <c r="N28" i="24" s="1"/>
  <c r="L27" i="24"/>
  <c r="N27" i="24" s="1"/>
  <c r="L26" i="24"/>
  <c r="N26" i="24" s="1"/>
  <c r="L25" i="24"/>
  <c r="N25" i="24" s="1"/>
  <c r="L24" i="24"/>
  <c r="N24" i="24" s="1"/>
  <c r="L23" i="24"/>
  <c r="N23" i="24" s="1"/>
  <c r="L22" i="24"/>
  <c r="N22" i="24" s="1"/>
  <c r="M19" i="24"/>
  <c r="M126" i="28"/>
  <c r="L139" i="28"/>
  <c r="N139" i="28" s="1"/>
  <c r="L138" i="28"/>
  <c r="N138" i="28" s="1"/>
  <c r="L137" i="28"/>
  <c r="N137" i="28" s="1"/>
  <c r="L136" i="28"/>
  <c r="N136" i="28" s="1"/>
  <c r="L135" i="28"/>
  <c r="N135" i="28" s="1"/>
  <c r="L134" i="28"/>
  <c r="N134" i="28" s="1"/>
  <c r="L133" i="28"/>
  <c r="N133" i="28" s="1"/>
  <c r="L132" i="28"/>
  <c r="N132" i="28" s="1"/>
  <c r="L131" i="28"/>
  <c r="N131" i="28" s="1"/>
  <c r="L130" i="28"/>
  <c r="N130" i="28" s="1"/>
  <c r="L129" i="28"/>
  <c r="N129" i="28" s="1"/>
  <c r="L128" i="28"/>
  <c r="N128" i="28" s="1"/>
  <c r="L127" i="28"/>
  <c r="N127" i="28" s="1"/>
  <c r="N125" i="28"/>
  <c r="M124" i="28"/>
  <c r="L122" i="28"/>
  <c r="N122" i="28" s="1"/>
  <c r="L121" i="28"/>
  <c r="N121" i="28" s="1"/>
  <c r="L120" i="28"/>
  <c r="N120" i="28" s="1"/>
  <c r="L119" i="28"/>
  <c r="N119" i="28" s="1"/>
  <c r="L118" i="28"/>
  <c r="N118" i="28" s="1"/>
  <c r="L117" i="28"/>
  <c r="N117" i="28" s="1"/>
  <c r="L116" i="28"/>
  <c r="N116" i="28" s="1"/>
  <c r="L115" i="28"/>
  <c r="N115" i="28" s="1"/>
  <c r="L114" i="28"/>
  <c r="N114" i="28" s="1"/>
  <c r="L113" i="28"/>
  <c r="N113" i="28" s="1"/>
  <c r="L112" i="28"/>
  <c r="N112" i="28" s="1"/>
  <c r="L111" i="28"/>
  <c r="N111" i="28" s="1"/>
  <c r="M110" i="28"/>
  <c r="N109" i="28"/>
  <c r="M108" i="28"/>
  <c r="M82" i="28"/>
  <c r="L106" i="28"/>
  <c r="N106" i="28" s="1"/>
  <c r="L105" i="28"/>
  <c r="N105" i="28" s="1"/>
  <c r="L104" i="28"/>
  <c r="N104" i="28" s="1"/>
  <c r="L103" i="28"/>
  <c r="N103" i="28" s="1"/>
  <c r="L102" i="28"/>
  <c r="N102" i="28" s="1"/>
  <c r="L101" i="28"/>
  <c r="N101" i="28" s="1"/>
  <c r="L100" i="28"/>
  <c r="N100" i="28" s="1"/>
  <c r="M99" i="28"/>
  <c r="N98" i="28"/>
  <c r="M97" i="28"/>
  <c r="L95" i="28"/>
  <c r="N95" i="28" s="1"/>
  <c r="L94" i="28"/>
  <c r="N94" i="28" s="1"/>
  <c r="L93" i="28"/>
  <c r="N93" i="28" s="1"/>
  <c r="L92" i="28"/>
  <c r="N92" i="28" s="1"/>
  <c r="L91" i="28"/>
  <c r="N91" i="28" s="1"/>
  <c r="L90" i="28"/>
  <c r="N90" i="28" s="1"/>
  <c r="L89" i="28"/>
  <c r="N89" i="28" s="1"/>
  <c r="L88" i="28"/>
  <c r="N88" i="28" s="1"/>
  <c r="L87" i="28"/>
  <c r="N87" i="28" s="1"/>
  <c r="L86" i="28"/>
  <c r="N86" i="28" s="1"/>
  <c r="L85" i="28"/>
  <c r="N85" i="28" s="1"/>
  <c r="L84" i="28"/>
  <c r="N84" i="28" s="1"/>
  <c r="L83" i="28"/>
  <c r="N83" i="28" s="1"/>
  <c r="N81" i="28"/>
  <c r="M80" i="28"/>
  <c r="L78" i="28"/>
  <c r="N78" i="28" s="1"/>
  <c r="L77" i="28"/>
  <c r="N77" i="28" s="1"/>
  <c r="L76" i="28"/>
  <c r="N76" i="28" s="1"/>
  <c r="L75" i="28"/>
  <c r="N75" i="28" s="1"/>
  <c r="L74" i="28"/>
  <c r="N74" i="28" s="1"/>
  <c r="L73" i="28"/>
  <c r="N73" i="28" s="1"/>
  <c r="L72" i="28"/>
  <c r="N72" i="28" s="1"/>
  <c r="L71" i="28"/>
  <c r="N71" i="28" s="1"/>
  <c r="L70" i="28"/>
  <c r="N70" i="28" s="1"/>
  <c r="M69" i="28"/>
  <c r="N68" i="28"/>
  <c r="M67" i="28"/>
  <c r="L65" i="28"/>
  <c r="N65" i="28" s="1"/>
  <c r="L64" i="28"/>
  <c r="N64" i="28" s="1"/>
  <c r="L63" i="28"/>
  <c r="N63" i="28" s="1"/>
  <c r="L62" i="28"/>
  <c r="N62" i="28" s="1"/>
  <c r="L61" i="28"/>
  <c r="N61" i="28" s="1"/>
  <c r="L60" i="28"/>
  <c r="N60" i="28" s="1"/>
  <c r="L59" i="28"/>
  <c r="N59" i="28" s="1"/>
  <c r="L58" i="28"/>
  <c r="N58" i="28" s="1"/>
  <c r="L57" i="28"/>
  <c r="N57" i="28" s="1"/>
  <c r="L56" i="28"/>
  <c r="N56" i="28" s="1"/>
  <c r="L55" i="28"/>
  <c r="N55" i="28" s="1"/>
  <c r="L54" i="28"/>
  <c r="N54" i="28" s="1"/>
  <c r="L53" i="28"/>
  <c r="N53" i="28" s="1"/>
  <c r="M52" i="28"/>
  <c r="N51" i="28"/>
  <c r="M50" i="28"/>
  <c r="M34" i="28"/>
  <c r="N33" i="28"/>
  <c r="L45" i="28"/>
  <c r="N45" i="28" s="1"/>
  <c r="L46" i="28"/>
  <c r="N46" i="28" s="1"/>
  <c r="L47" i="28"/>
  <c r="N47" i="28" s="1"/>
  <c r="L48" i="28"/>
  <c r="N48" i="28" s="1"/>
  <c r="L44" i="28"/>
  <c r="N44" i="28" s="1"/>
  <c r="L43" i="28"/>
  <c r="N43" i="28" s="1"/>
  <c r="L42" i="28"/>
  <c r="N42" i="28" s="1"/>
  <c r="L41" i="28"/>
  <c r="N41" i="28" s="1"/>
  <c r="L40" i="28"/>
  <c r="N40" i="28" s="1"/>
  <c r="L39" i="28"/>
  <c r="N39" i="28" s="1"/>
  <c r="L38" i="28"/>
  <c r="N38" i="28" s="1"/>
  <c r="L37" i="28"/>
  <c r="N37" i="28" s="1"/>
  <c r="L36" i="28"/>
  <c r="N36" i="28" s="1"/>
  <c r="L35" i="28"/>
  <c r="N35" i="28" s="1"/>
  <c r="M32" i="28"/>
  <c r="N19" i="28"/>
  <c r="L30" i="28"/>
  <c r="N30" i="28" s="1"/>
  <c r="L29" i="28"/>
  <c r="N29" i="28" s="1"/>
  <c r="L28" i="28"/>
  <c r="N28" i="28" s="1"/>
  <c r="L27" i="28"/>
  <c r="N27" i="28" s="1"/>
  <c r="L26" i="28"/>
  <c r="N26" i="28" s="1"/>
  <c r="L25" i="28"/>
  <c r="N25" i="28" s="1"/>
  <c r="L24" i="28"/>
  <c r="N24" i="28" s="1"/>
  <c r="L23" i="28"/>
  <c r="N23" i="28" s="1"/>
  <c r="L22" i="28"/>
  <c r="N22" i="28" s="1"/>
  <c r="L21" i="28"/>
  <c r="N21" i="28" s="1"/>
  <c r="M20" i="28"/>
  <c r="M18" i="28"/>
  <c r="M4" i="28"/>
  <c r="L15" i="28"/>
  <c r="N15" i="28" s="1"/>
  <c r="L16" i="28"/>
  <c r="N16" i="28" s="1"/>
  <c r="L6" i="28"/>
  <c r="N6" i="28" s="1"/>
  <c r="L7" i="28"/>
  <c r="N7" i="28" s="1"/>
  <c r="L8" i="28"/>
  <c r="N8" i="28" s="1"/>
  <c r="L9" i="28"/>
  <c r="N9" i="28" s="1"/>
  <c r="L10" i="28"/>
  <c r="N10" i="28" s="1"/>
  <c r="L11" i="28"/>
  <c r="N11" i="28" s="1"/>
  <c r="L12" i="28"/>
  <c r="N12" i="28" s="1"/>
  <c r="L13" i="28"/>
  <c r="N13" i="28" s="1"/>
  <c r="L14" i="28"/>
  <c r="N14" i="28" s="1"/>
  <c r="L5" i="28"/>
  <c r="N5" i="28" s="1"/>
  <c r="N3" i="28"/>
  <c r="M2" i="28"/>
  <c r="L79" i="25"/>
  <c r="N79" i="25" s="1"/>
  <c r="L78" i="25"/>
  <c r="N78" i="25" s="1"/>
  <c r="L77" i="25"/>
  <c r="N77" i="25" s="1"/>
  <c r="L76" i="25"/>
  <c r="N76" i="25" s="1"/>
  <c r="L75" i="25"/>
  <c r="N75" i="25" s="1"/>
  <c r="L74" i="25"/>
  <c r="N74" i="25" s="1"/>
  <c r="L73" i="25"/>
  <c r="N73" i="25" s="1"/>
  <c r="L72" i="25"/>
  <c r="N72" i="25" s="1"/>
  <c r="L71" i="25"/>
  <c r="N71" i="25" s="1"/>
  <c r="L70" i="25"/>
  <c r="N70" i="25" s="1"/>
  <c r="M69" i="25"/>
  <c r="N68" i="25"/>
  <c r="M67" i="25"/>
  <c r="L65" i="25"/>
  <c r="N65" i="25" s="1"/>
  <c r="L64" i="25"/>
  <c r="N64" i="25" s="1"/>
  <c r="L63" i="25"/>
  <c r="N63" i="25" s="1"/>
  <c r="L62" i="25"/>
  <c r="N62" i="25" s="1"/>
  <c r="L61" i="25"/>
  <c r="N61" i="25" s="1"/>
  <c r="L60" i="25"/>
  <c r="N60" i="25" s="1"/>
  <c r="L59" i="25"/>
  <c r="N59" i="25" s="1"/>
  <c r="L58" i="25"/>
  <c r="N58" i="25" s="1"/>
  <c r="L57" i="25"/>
  <c r="N57" i="25" s="1"/>
  <c r="L56" i="25"/>
  <c r="N56" i="25" s="1"/>
  <c r="L55" i="25"/>
  <c r="N55" i="25" s="1"/>
  <c r="L54" i="25"/>
  <c r="N54" i="25" s="1"/>
  <c r="L53" i="25"/>
  <c r="N53" i="25" s="1"/>
  <c r="L52" i="25"/>
  <c r="N52" i="25" s="1"/>
  <c r="L51" i="25"/>
  <c r="N51" i="25" s="1"/>
  <c r="M50" i="25"/>
  <c r="N49" i="25"/>
  <c r="M48" i="25"/>
  <c r="M31" i="25"/>
  <c r="L41" i="25"/>
  <c r="N41" i="25" s="1"/>
  <c r="L42" i="25"/>
  <c r="N42" i="25" s="1"/>
  <c r="L43" i="25"/>
  <c r="N43" i="25" s="1"/>
  <c r="L44" i="25"/>
  <c r="N44" i="25" s="1"/>
  <c r="L45" i="25"/>
  <c r="N45" i="25" s="1"/>
  <c r="L46" i="25"/>
  <c r="N46" i="25" s="1"/>
  <c r="L40" i="25"/>
  <c r="N40" i="25" s="1"/>
  <c r="L39" i="25"/>
  <c r="N39" i="25" s="1"/>
  <c r="L38" i="25"/>
  <c r="N38" i="25" s="1"/>
  <c r="L37" i="25"/>
  <c r="N37" i="25" s="1"/>
  <c r="L36" i="25"/>
  <c r="N36" i="25" s="1"/>
  <c r="L35" i="25"/>
  <c r="N35" i="25" s="1"/>
  <c r="L34" i="25"/>
  <c r="N34" i="25" s="1"/>
  <c r="L33" i="25"/>
  <c r="N33" i="25" s="1"/>
  <c r="L32" i="25"/>
  <c r="N32" i="25" s="1"/>
  <c r="N30" i="25"/>
  <c r="M29" i="25"/>
  <c r="L27" i="25"/>
  <c r="N27" i="25" s="1"/>
  <c r="L26" i="25"/>
  <c r="N26" i="25" s="1"/>
  <c r="L25" i="25"/>
  <c r="N25" i="25" s="1"/>
  <c r="L24" i="25"/>
  <c r="N24" i="25" s="1"/>
  <c r="L23" i="25"/>
  <c r="N23" i="25" s="1"/>
  <c r="L22" i="25"/>
  <c r="N22" i="25" s="1"/>
  <c r="L21" i="25"/>
  <c r="N21" i="25" s="1"/>
  <c r="L20" i="25"/>
  <c r="N20" i="25" s="1"/>
  <c r="L19" i="25"/>
  <c r="N19" i="25" s="1"/>
  <c r="M18" i="25"/>
  <c r="N17" i="25"/>
  <c r="M16" i="25"/>
  <c r="L6" i="25"/>
  <c r="N6" i="25" s="1"/>
  <c r="L7" i="25"/>
  <c r="N7" i="25" s="1"/>
  <c r="L8" i="25"/>
  <c r="N8" i="25" s="1"/>
  <c r="L9" i="25"/>
  <c r="N9" i="25" s="1"/>
  <c r="L10" i="25"/>
  <c r="N10" i="25" s="1"/>
  <c r="L11" i="25"/>
  <c r="N11" i="25" s="1"/>
  <c r="L12" i="25"/>
  <c r="N12" i="25" s="1"/>
  <c r="L13" i="25"/>
  <c r="N13" i="25" s="1"/>
  <c r="L14" i="25"/>
  <c r="N14" i="25" s="1"/>
  <c r="L5" i="25"/>
  <c r="N5" i="25" s="1"/>
  <c r="N3" i="25"/>
  <c r="M4" i="25"/>
  <c r="M2" i="25"/>
  <c r="M130" i="20"/>
  <c r="L140" i="20"/>
  <c r="N140" i="20" s="1"/>
  <c r="L139" i="20"/>
  <c r="N139" i="20" s="1"/>
  <c r="L138" i="20"/>
  <c r="N138" i="20" s="1"/>
  <c r="L137" i="20"/>
  <c r="N137" i="20" s="1"/>
  <c r="L136" i="20"/>
  <c r="N136" i="20" s="1"/>
  <c r="L135" i="20"/>
  <c r="N135" i="20" s="1"/>
  <c r="L134" i="20"/>
  <c r="N134" i="20" s="1"/>
  <c r="L133" i="20"/>
  <c r="N133" i="20" s="1"/>
  <c r="L132" i="20"/>
  <c r="N132" i="20" s="1"/>
  <c r="L131" i="20"/>
  <c r="N131" i="20" s="1"/>
  <c r="N129" i="20"/>
  <c r="M128" i="20"/>
  <c r="M33" i="20"/>
  <c r="M102" i="20"/>
  <c r="L126" i="20"/>
  <c r="N126" i="20" s="1"/>
  <c r="L125" i="20"/>
  <c r="N125" i="20" s="1"/>
  <c r="L124" i="20"/>
  <c r="N124" i="20" s="1"/>
  <c r="L123" i="20"/>
  <c r="N123" i="20" s="1"/>
  <c r="L122" i="20"/>
  <c r="N122" i="20" s="1"/>
  <c r="L121" i="20"/>
  <c r="N121" i="20" s="1"/>
  <c r="L120" i="20"/>
  <c r="N120" i="20" s="1"/>
  <c r="L119" i="20"/>
  <c r="N119" i="20" s="1"/>
  <c r="L118" i="20"/>
  <c r="N118" i="20" s="1"/>
  <c r="M117" i="20"/>
  <c r="N116" i="20"/>
  <c r="M115" i="20"/>
  <c r="L113" i="20"/>
  <c r="N113" i="20" s="1"/>
  <c r="L112" i="20"/>
  <c r="N112" i="20" s="1"/>
  <c r="L111" i="20"/>
  <c r="N111" i="20" s="1"/>
  <c r="L110" i="20"/>
  <c r="N110" i="20" s="1"/>
  <c r="L109" i="20"/>
  <c r="N109" i="20" s="1"/>
  <c r="L108" i="20"/>
  <c r="N108" i="20" s="1"/>
  <c r="L107" i="20"/>
  <c r="N107" i="20" s="1"/>
  <c r="L106" i="20"/>
  <c r="N106" i="20" s="1"/>
  <c r="L105" i="20"/>
  <c r="N105" i="20" s="1"/>
  <c r="L104" i="20"/>
  <c r="N104" i="20" s="1"/>
  <c r="L103" i="20"/>
  <c r="N103" i="20" s="1"/>
  <c r="N101" i="20"/>
  <c r="M100" i="20"/>
  <c r="L42" i="20"/>
  <c r="N42" i="20" s="1"/>
  <c r="L43" i="20"/>
  <c r="N43" i="20" s="1"/>
  <c r="L44" i="20"/>
  <c r="N44" i="20" s="1"/>
  <c r="L45" i="20"/>
  <c r="N45" i="20" s="1"/>
  <c r="L46" i="20"/>
  <c r="N46" i="20" s="1"/>
  <c r="L47" i="20"/>
  <c r="N47" i="20" s="1"/>
  <c r="L48" i="20"/>
  <c r="N48" i="20" s="1"/>
  <c r="L41" i="20"/>
  <c r="N41" i="20" s="1"/>
  <c r="L40" i="20"/>
  <c r="N40" i="20" s="1"/>
  <c r="L39" i="20"/>
  <c r="N39" i="20" s="1"/>
  <c r="L38" i="20"/>
  <c r="N38" i="20" s="1"/>
  <c r="L37" i="20"/>
  <c r="N37" i="20" s="1"/>
  <c r="L36" i="20"/>
  <c r="N36" i="20" s="1"/>
  <c r="L35" i="20"/>
  <c r="N35" i="20" s="1"/>
  <c r="L34" i="20"/>
  <c r="N34" i="20" s="1"/>
  <c r="N32" i="20"/>
  <c r="M31" i="20"/>
  <c r="L22" i="20"/>
  <c r="N22" i="20" s="1"/>
  <c r="L29" i="20"/>
  <c r="N29" i="20" s="1"/>
  <c r="L28" i="20"/>
  <c r="N28" i="20" s="1"/>
  <c r="L27" i="20"/>
  <c r="N27" i="20" s="1"/>
  <c r="L26" i="20"/>
  <c r="N26" i="20" s="1"/>
  <c r="L25" i="20"/>
  <c r="N25" i="20" s="1"/>
  <c r="L24" i="20"/>
  <c r="N24" i="20" s="1"/>
  <c r="L23" i="20"/>
  <c r="N23" i="20" s="1"/>
  <c r="M21" i="20"/>
  <c r="N20" i="20"/>
  <c r="M19" i="20"/>
  <c r="L82" i="23"/>
  <c r="N82" i="23" s="1"/>
  <c r="L81" i="23"/>
  <c r="N81" i="23" s="1"/>
  <c r="L80" i="23"/>
  <c r="N80" i="23" s="1"/>
  <c r="L79" i="23"/>
  <c r="N79" i="23" s="1"/>
  <c r="L78" i="23"/>
  <c r="N78" i="23" s="1"/>
  <c r="L77" i="23"/>
  <c r="N77" i="23" s="1"/>
  <c r="L76" i="23"/>
  <c r="N76" i="23" s="1"/>
  <c r="L75" i="23"/>
  <c r="N75" i="23" s="1"/>
  <c r="L74" i="23"/>
  <c r="N74" i="23" s="1"/>
  <c r="L73" i="23"/>
  <c r="N73" i="23" s="1"/>
  <c r="L72" i="23"/>
  <c r="N72" i="23" s="1"/>
  <c r="L71" i="23"/>
  <c r="N71" i="23" s="1"/>
  <c r="M70" i="23"/>
  <c r="N69" i="23"/>
  <c r="M68" i="23"/>
  <c r="L66" i="23"/>
  <c r="N66" i="23" s="1"/>
  <c r="L65" i="23"/>
  <c r="N65" i="23" s="1"/>
  <c r="L64" i="23"/>
  <c r="N64" i="23" s="1"/>
  <c r="L63" i="23"/>
  <c r="N63" i="23" s="1"/>
  <c r="L62" i="23"/>
  <c r="N62" i="23" s="1"/>
  <c r="L61" i="23"/>
  <c r="N61" i="23" s="1"/>
  <c r="L60" i="23"/>
  <c r="N60" i="23" s="1"/>
  <c r="L59" i="23"/>
  <c r="N59" i="23" s="1"/>
  <c r="L58" i="23"/>
  <c r="N58" i="23" s="1"/>
  <c r="L57" i="23"/>
  <c r="N57" i="23" s="1"/>
  <c r="M56" i="23"/>
  <c r="N55" i="23"/>
  <c r="M54" i="23"/>
  <c r="M4" i="23"/>
  <c r="M21" i="23"/>
  <c r="L34" i="23"/>
  <c r="N34" i="23" s="1"/>
  <c r="L35" i="23"/>
  <c r="N35" i="23" s="1"/>
  <c r="L36" i="23"/>
  <c r="N36" i="23" s="1"/>
  <c r="L17" i="23"/>
  <c r="N17" i="23" s="1"/>
  <c r="L23" i="23"/>
  <c r="N23" i="23" s="1"/>
  <c r="L24" i="23"/>
  <c r="L25" i="23"/>
  <c r="N25" i="23" s="1"/>
  <c r="L26" i="23"/>
  <c r="N26" i="23" s="1"/>
  <c r="L27" i="23"/>
  <c r="N27" i="23" s="1"/>
  <c r="L28" i="23"/>
  <c r="N28" i="23" s="1"/>
  <c r="L29" i="23"/>
  <c r="N29" i="23" s="1"/>
  <c r="L30" i="23"/>
  <c r="N30" i="23" s="1"/>
  <c r="L31" i="23"/>
  <c r="N31" i="23" s="1"/>
  <c r="L32" i="23"/>
  <c r="N32" i="23" s="1"/>
  <c r="L33" i="23"/>
  <c r="N33" i="23" s="1"/>
  <c r="L22" i="23"/>
  <c r="N22" i="23" s="1"/>
  <c r="L6" i="23"/>
  <c r="N6" i="23" s="1"/>
  <c r="L7" i="23"/>
  <c r="N7" i="23" s="1"/>
  <c r="L8" i="23"/>
  <c r="N8" i="23" s="1"/>
  <c r="L9" i="23"/>
  <c r="N9" i="23" s="1"/>
  <c r="L10" i="23"/>
  <c r="N10" i="23" s="1"/>
  <c r="L11" i="23"/>
  <c r="N11" i="23" s="1"/>
  <c r="L12" i="23"/>
  <c r="N12" i="23" s="1"/>
  <c r="L13" i="23"/>
  <c r="N13" i="23" s="1"/>
  <c r="L14" i="23"/>
  <c r="N14" i="23" s="1"/>
  <c r="L15" i="23"/>
  <c r="N15" i="23" s="1"/>
  <c r="L16" i="23"/>
  <c r="N16" i="23" s="1"/>
  <c r="L5" i="23"/>
  <c r="N5" i="23" s="1"/>
  <c r="N3" i="23"/>
  <c r="N24" i="23"/>
  <c r="N20" i="23"/>
  <c r="M19" i="23"/>
  <c r="M2" i="23"/>
  <c r="M119" i="18"/>
  <c r="L133" i="18"/>
  <c r="N133" i="18" s="1"/>
  <c r="L134" i="18"/>
  <c r="N134" i="18" s="1"/>
  <c r="L135" i="18"/>
  <c r="N135" i="18" s="1"/>
  <c r="L132" i="18"/>
  <c r="N132" i="18" s="1"/>
  <c r="L131" i="18"/>
  <c r="N131" i="18" s="1"/>
  <c r="L130" i="18"/>
  <c r="N130" i="18" s="1"/>
  <c r="L129" i="18"/>
  <c r="N129" i="18" s="1"/>
  <c r="L128" i="18"/>
  <c r="N128" i="18" s="1"/>
  <c r="L127" i="18"/>
  <c r="N127" i="18" s="1"/>
  <c r="L126" i="18"/>
  <c r="N126" i="18" s="1"/>
  <c r="L125" i="18"/>
  <c r="N125" i="18" s="1"/>
  <c r="L124" i="18"/>
  <c r="N124" i="18" s="1"/>
  <c r="L123" i="18"/>
  <c r="N123" i="18" s="1"/>
  <c r="L122" i="18"/>
  <c r="N122" i="18" s="1"/>
  <c r="L121" i="18"/>
  <c r="N121" i="18" s="1"/>
  <c r="L120" i="18"/>
  <c r="N120" i="18" s="1"/>
  <c r="N118" i="18"/>
  <c r="M117" i="18"/>
  <c r="L115" i="18"/>
  <c r="N115" i="18" s="1"/>
  <c r="L114" i="18"/>
  <c r="N114" i="18" s="1"/>
  <c r="L113" i="18"/>
  <c r="N113" i="18" s="1"/>
  <c r="L112" i="18"/>
  <c r="N112" i="18" s="1"/>
  <c r="L111" i="18"/>
  <c r="N111" i="18" s="1"/>
  <c r="L110" i="18"/>
  <c r="N110" i="18" s="1"/>
  <c r="L109" i="18"/>
  <c r="N109" i="18" s="1"/>
  <c r="L108" i="18"/>
  <c r="N108" i="18" s="1"/>
  <c r="M107" i="18"/>
  <c r="N106" i="18"/>
  <c r="M105" i="18"/>
  <c r="M20" i="18"/>
  <c r="N21" i="18"/>
  <c r="M22" i="18"/>
  <c r="L23" i="18"/>
  <c r="N23" i="18" s="1"/>
  <c r="L24" i="18"/>
  <c r="N24" i="18" s="1"/>
  <c r="L25" i="18"/>
  <c r="N25" i="18" s="1"/>
  <c r="L26" i="18"/>
  <c r="N26" i="18" s="1"/>
  <c r="L27" i="18"/>
  <c r="N27" i="18" s="1"/>
  <c r="L28" i="18"/>
  <c r="N28" i="18" s="1"/>
  <c r="L29" i="18"/>
  <c r="N29" i="18" s="1"/>
  <c r="L30" i="18"/>
  <c r="N30" i="18" s="1"/>
  <c r="L31" i="18"/>
  <c r="N31" i="18" s="1"/>
  <c r="L32" i="18"/>
  <c r="N32" i="18" s="1"/>
  <c r="L33" i="18"/>
  <c r="N33" i="18" s="1"/>
  <c r="L88" i="18"/>
  <c r="N88" i="18" s="1"/>
  <c r="L87" i="18"/>
  <c r="N87" i="18" s="1"/>
  <c r="L86" i="18"/>
  <c r="N86" i="18" s="1"/>
  <c r="L85" i="18"/>
  <c r="N85" i="18" s="1"/>
  <c r="L84" i="18"/>
  <c r="N84" i="18" s="1"/>
  <c r="L83" i="18"/>
  <c r="N83" i="18" s="1"/>
  <c r="M82" i="18"/>
  <c r="M80" i="18"/>
  <c r="L78" i="18"/>
  <c r="N78" i="18" s="1"/>
  <c r="L77" i="18"/>
  <c r="N77" i="18" s="1"/>
  <c r="L76" i="18"/>
  <c r="N76" i="18" s="1"/>
  <c r="L75" i="18"/>
  <c r="N75" i="18" s="1"/>
  <c r="L74" i="18"/>
  <c r="N74" i="18" s="1"/>
  <c r="L73" i="18"/>
  <c r="N73" i="18" s="1"/>
  <c r="L72" i="18"/>
  <c r="N72" i="18" s="1"/>
  <c r="L71" i="18"/>
  <c r="N71" i="18" s="1"/>
  <c r="L70" i="18"/>
  <c r="N70" i="18" s="1"/>
  <c r="L69" i="18"/>
  <c r="N69" i="18" s="1"/>
  <c r="M68" i="18"/>
  <c r="N67" i="18"/>
  <c r="M66" i="18"/>
  <c r="L34" i="18"/>
  <c r="N34" i="18" s="1"/>
  <c r="L120" i="12" l="1"/>
  <c r="C3" i="16" l="1"/>
  <c r="C4" i="16"/>
  <c r="C5" i="16"/>
  <c r="C6" i="16"/>
  <c r="C7" i="16"/>
  <c r="C8" i="16"/>
  <c r="C9" i="16"/>
  <c r="C10" i="16"/>
  <c r="C11" i="16"/>
  <c r="C12" i="16"/>
  <c r="C13" i="16"/>
  <c r="C14" i="16"/>
  <c r="C15" i="16"/>
  <c r="C16" i="16"/>
  <c r="C17" i="16"/>
  <c r="C18" i="16"/>
  <c r="C19" i="16"/>
  <c r="C20" i="16"/>
  <c r="C21" i="16"/>
  <c r="C22" i="16"/>
  <c r="C23" i="16"/>
  <c r="C24" i="16"/>
  <c r="C2" i="16"/>
  <c r="N341" i="15" l="1"/>
  <c r="L343" i="15"/>
  <c r="O343" i="15" s="1"/>
  <c r="L344" i="15"/>
  <c r="O344" i="15" s="1"/>
  <c r="L345" i="15"/>
  <c r="O345" i="15" s="1"/>
  <c r="L346" i="15"/>
  <c r="O346" i="15" s="1"/>
  <c r="L347" i="15"/>
  <c r="O347" i="15" s="1"/>
  <c r="N329" i="15"/>
  <c r="L331" i="15"/>
  <c r="O331" i="15" s="1"/>
  <c r="L332" i="15"/>
  <c r="O332" i="15" s="1"/>
  <c r="L333" i="15"/>
  <c r="O333" i="15" s="1"/>
  <c r="L334" i="15"/>
  <c r="O334" i="15" s="1"/>
  <c r="L335" i="15"/>
  <c r="O335" i="15" s="1"/>
  <c r="L336" i="15"/>
  <c r="O336" i="15" s="1"/>
  <c r="L337" i="15"/>
  <c r="O337" i="15" s="1"/>
  <c r="N314" i="15"/>
  <c r="L316" i="15"/>
  <c r="O316" i="15" s="1"/>
  <c r="L317" i="15"/>
  <c r="O317" i="15" s="1"/>
  <c r="L318" i="15"/>
  <c r="O318" i="15" s="1"/>
  <c r="L319" i="15"/>
  <c r="O319" i="15" s="1"/>
  <c r="L320" i="15"/>
  <c r="O320" i="15" s="1"/>
  <c r="L321" i="15"/>
  <c r="O321" i="15" s="1"/>
  <c r="L322" i="15"/>
  <c r="O322" i="15" s="1"/>
  <c r="L323" i="15"/>
  <c r="O323" i="15" s="1"/>
  <c r="L324" i="15"/>
  <c r="O324" i="15" s="1"/>
  <c r="L325" i="15"/>
  <c r="O325" i="15" s="1"/>
  <c r="N295" i="15"/>
  <c r="L297" i="15"/>
  <c r="O297" i="15" s="1"/>
  <c r="L298" i="15"/>
  <c r="O298" i="15" s="1"/>
  <c r="L299" i="15"/>
  <c r="O299" i="15" s="1"/>
  <c r="L300" i="15"/>
  <c r="O300" i="15" s="1"/>
  <c r="L301" i="15"/>
  <c r="O301" i="15" s="1"/>
  <c r="L302" i="15"/>
  <c r="O302" i="15" s="1"/>
  <c r="L303" i="15"/>
  <c r="O303" i="15" s="1"/>
  <c r="L304" i="15"/>
  <c r="O304" i="15" s="1"/>
  <c r="L305" i="15"/>
  <c r="O305" i="15" s="1"/>
  <c r="L306" i="15"/>
  <c r="O306" i="15" s="1"/>
  <c r="L307" i="15"/>
  <c r="O307" i="15" s="1"/>
  <c r="L308" i="15"/>
  <c r="O308" i="15" s="1"/>
  <c r="L309" i="15"/>
  <c r="O309" i="15" s="1"/>
  <c r="L310" i="15"/>
  <c r="O310" i="15" s="1"/>
  <c r="N286" i="15"/>
  <c r="L288" i="15"/>
  <c r="O288" i="15" s="1"/>
  <c r="L289" i="15"/>
  <c r="O289" i="15" s="1"/>
  <c r="L290" i="15"/>
  <c r="O290" i="15" s="1"/>
  <c r="L291" i="15"/>
  <c r="O291" i="15" s="1"/>
  <c r="N276" i="15"/>
  <c r="L278" i="15"/>
  <c r="O278" i="15" s="1"/>
  <c r="L279" i="15"/>
  <c r="O279" i="15" s="1"/>
  <c r="L280" i="15"/>
  <c r="O280" i="15" s="1"/>
  <c r="L281" i="15"/>
  <c r="O281" i="15" s="1"/>
  <c r="L282" i="15"/>
  <c r="O282" i="15" s="1"/>
  <c r="N264" i="15"/>
  <c r="L266" i="15"/>
  <c r="O266" i="15" s="1"/>
  <c r="L267" i="15"/>
  <c r="O267" i="15" s="1"/>
  <c r="L268" i="15"/>
  <c r="O268" i="15" s="1"/>
  <c r="L269" i="15"/>
  <c r="O269" i="15" s="1"/>
  <c r="L270" i="15"/>
  <c r="O270" i="15" s="1"/>
  <c r="L271" i="15"/>
  <c r="O271" i="15" s="1"/>
  <c r="L272" i="15"/>
  <c r="O272" i="15" s="1"/>
  <c r="N243" i="15"/>
  <c r="L245" i="15"/>
  <c r="O245" i="15" s="1"/>
  <c r="L246" i="15"/>
  <c r="O246" i="15" s="1"/>
  <c r="L247" i="15"/>
  <c r="O247" i="15" s="1"/>
  <c r="L248" i="15"/>
  <c r="O248" i="15" s="1"/>
  <c r="L249" i="15"/>
  <c r="O249" i="15" s="1"/>
  <c r="L250" i="15"/>
  <c r="O250" i="15" s="1"/>
  <c r="L251" i="15"/>
  <c r="O251" i="15" s="1"/>
  <c r="L252" i="15"/>
  <c r="O252" i="15" s="1"/>
  <c r="L253" i="15"/>
  <c r="O253" i="15" s="1"/>
  <c r="L254" i="15"/>
  <c r="O254" i="15" s="1"/>
  <c r="L255" i="15"/>
  <c r="O255" i="15" s="1"/>
  <c r="L256" i="15"/>
  <c r="O256" i="15" s="1"/>
  <c r="L257" i="15"/>
  <c r="O257" i="15" s="1"/>
  <c r="L258" i="15"/>
  <c r="O258" i="15" s="1"/>
  <c r="L259" i="15"/>
  <c r="O259" i="15" s="1"/>
  <c r="L260" i="15"/>
  <c r="O260" i="15" s="1"/>
  <c r="N226" i="15"/>
  <c r="L228" i="15"/>
  <c r="O228" i="15" s="1"/>
  <c r="L229" i="15"/>
  <c r="O229" i="15" s="1"/>
  <c r="L230" i="15"/>
  <c r="O230" i="15" s="1"/>
  <c r="L231" i="15"/>
  <c r="O231" i="15" s="1"/>
  <c r="L232" i="15"/>
  <c r="O232" i="15" s="1"/>
  <c r="L233" i="15"/>
  <c r="O233" i="15" s="1"/>
  <c r="L234" i="15"/>
  <c r="O234" i="15" s="1"/>
  <c r="L235" i="15"/>
  <c r="O235" i="15" s="1"/>
  <c r="L236" i="15"/>
  <c r="O236" i="15" s="1"/>
  <c r="L237" i="15"/>
  <c r="O237" i="15" s="1"/>
  <c r="L238" i="15"/>
  <c r="O238" i="15" s="1"/>
  <c r="L239" i="15"/>
  <c r="O239" i="15" s="1"/>
  <c r="N203" i="15"/>
  <c r="L205" i="15"/>
  <c r="O205" i="15" s="1"/>
  <c r="L206" i="15"/>
  <c r="O206" i="15" s="1"/>
  <c r="L207" i="15"/>
  <c r="O207" i="15" s="1"/>
  <c r="L208" i="15"/>
  <c r="O208" i="15" s="1"/>
  <c r="L209" i="15"/>
  <c r="O209" i="15" s="1"/>
  <c r="L210" i="15"/>
  <c r="O210" i="15" s="1"/>
  <c r="L211" i="15"/>
  <c r="O211" i="15" s="1"/>
  <c r="L212" i="15"/>
  <c r="O212" i="15" s="1"/>
  <c r="L213" i="15"/>
  <c r="O213" i="15" s="1"/>
  <c r="L214" i="15"/>
  <c r="O214" i="15" s="1"/>
  <c r="L215" i="15"/>
  <c r="O215" i="15" s="1"/>
  <c r="L216" i="15"/>
  <c r="O216" i="15" s="1"/>
  <c r="L217" i="15"/>
  <c r="O217" i="15" s="1"/>
  <c r="L218" i="15"/>
  <c r="O218" i="15" s="1"/>
  <c r="L219" i="15"/>
  <c r="O219" i="15" s="1"/>
  <c r="L220" i="15"/>
  <c r="O220" i="15" s="1"/>
  <c r="L221" i="15"/>
  <c r="O221" i="15" s="1"/>
  <c r="L222" i="15"/>
  <c r="O222" i="15" s="1"/>
  <c r="N190" i="15"/>
  <c r="L192" i="15"/>
  <c r="O192" i="15" s="1"/>
  <c r="L193" i="15"/>
  <c r="O193" i="15" s="1"/>
  <c r="L194" i="15"/>
  <c r="O194" i="15" s="1"/>
  <c r="L195" i="15"/>
  <c r="O195" i="15" s="1"/>
  <c r="L196" i="15"/>
  <c r="O196" i="15" s="1"/>
  <c r="L197" i="15"/>
  <c r="O197" i="15" s="1"/>
  <c r="L198" i="15"/>
  <c r="O198" i="15" s="1"/>
  <c r="L199" i="15"/>
  <c r="O199" i="15" s="1"/>
  <c r="N173" i="15"/>
  <c r="L175" i="15"/>
  <c r="O175" i="15" s="1"/>
  <c r="L176" i="15"/>
  <c r="O176" i="15" s="1"/>
  <c r="L177" i="15"/>
  <c r="O177" i="15" s="1"/>
  <c r="L178" i="15"/>
  <c r="O178" i="15" s="1"/>
  <c r="L179" i="15"/>
  <c r="O179" i="15" s="1"/>
  <c r="L180" i="15"/>
  <c r="O180" i="15" s="1"/>
  <c r="L181" i="15"/>
  <c r="O181" i="15" s="1"/>
  <c r="L182" i="15"/>
  <c r="O182" i="15" s="1"/>
  <c r="L183" i="15"/>
  <c r="O183" i="15" s="1"/>
  <c r="L184" i="15"/>
  <c r="O184" i="15" s="1"/>
  <c r="L185" i="15"/>
  <c r="O185" i="15" s="1"/>
  <c r="L186" i="15"/>
  <c r="O186" i="15" s="1"/>
  <c r="N152" i="15"/>
  <c r="L154" i="15"/>
  <c r="O154" i="15" s="1"/>
  <c r="L155" i="15"/>
  <c r="O155" i="15" s="1"/>
  <c r="L156" i="15"/>
  <c r="O156" i="15" s="1"/>
  <c r="L157" i="15"/>
  <c r="O157" i="15" s="1"/>
  <c r="L158" i="15"/>
  <c r="O158" i="15" s="1"/>
  <c r="L159" i="15"/>
  <c r="O159" i="15" s="1"/>
  <c r="L160" i="15"/>
  <c r="O160" i="15" s="1"/>
  <c r="L161" i="15"/>
  <c r="O161" i="15" s="1"/>
  <c r="L162" i="15"/>
  <c r="O162" i="15" s="1"/>
  <c r="L163" i="15"/>
  <c r="O163" i="15" s="1"/>
  <c r="L164" i="15"/>
  <c r="O164" i="15" s="1"/>
  <c r="L165" i="15"/>
  <c r="O165" i="15" s="1"/>
  <c r="L166" i="15"/>
  <c r="O166" i="15" s="1"/>
  <c r="L167" i="15"/>
  <c r="O167" i="15" s="1"/>
  <c r="L168" i="15"/>
  <c r="O168" i="15" s="1"/>
  <c r="L169" i="15"/>
  <c r="O169" i="15" s="1"/>
  <c r="N137" i="15"/>
  <c r="L139" i="15"/>
  <c r="O139" i="15" s="1"/>
  <c r="L140" i="15"/>
  <c r="O140" i="15" s="1"/>
  <c r="L141" i="15"/>
  <c r="O141" i="15" s="1"/>
  <c r="L142" i="15"/>
  <c r="O142" i="15" s="1"/>
  <c r="L143" i="15"/>
  <c r="O143" i="15" s="1"/>
  <c r="L144" i="15"/>
  <c r="O144" i="15" s="1"/>
  <c r="L145" i="15"/>
  <c r="O145" i="15" s="1"/>
  <c r="L146" i="15"/>
  <c r="O146" i="15" s="1"/>
  <c r="L147" i="15"/>
  <c r="O147" i="15" s="1"/>
  <c r="L148" i="15"/>
  <c r="O148" i="15" s="1"/>
  <c r="L342" i="15"/>
  <c r="O342" i="15" s="1"/>
  <c r="O340" i="15"/>
  <c r="N339" i="15"/>
  <c r="L330" i="15"/>
  <c r="O330" i="15" s="1"/>
  <c r="O328" i="15"/>
  <c r="N327" i="15"/>
  <c r="L315" i="15"/>
  <c r="O315" i="15" s="1"/>
  <c r="O313" i="15"/>
  <c r="N312" i="15"/>
  <c r="L296" i="15"/>
  <c r="O296" i="15" s="1"/>
  <c r="O294" i="15"/>
  <c r="N293" i="15"/>
  <c r="L287" i="15"/>
  <c r="O287" i="15" s="1"/>
  <c r="O285" i="15"/>
  <c r="N284" i="15"/>
  <c r="L277" i="15"/>
  <c r="O277" i="15" s="1"/>
  <c r="O275" i="15"/>
  <c r="N274" i="15"/>
  <c r="L265" i="15"/>
  <c r="O265" i="15" s="1"/>
  <c r="O263" i="15"/>
  <c r="N262" i="15"/>
  <c r="L244" i="15"/>
  <c r="O244" i="15" s="1"/>
  <c r="O242" i="15"/>
  <c r="N241" i="15"/>
  <c r="L227" i="15"/>
  <c r="O227" i="15" s="1"/>
  <c r="O225" i="15"/>
  <c r="N224" i="15"/>
  <c r="L204" i="15"/>
  <c r="O204" i="15" s="1"/>
  <c r="O202" i="15"/>
  <c r="N201" i="15"/>
  <c r="L191" i="15"/>
  <c r="O191" i="15" s="1"/>
  <c r="O189" i="15"/>
  <c r="N188" i="15"/>
  <c r="L174" i="15"/>
  <c r="O174" i="15" s="1"/>
  <c r="O172" i="15"/>
  <c r="N171" i="15"/>
  <c r="L153" i="15"/>
  <c r="O153" i="15" s="1"/>
  <c r="O151" i="15"/>
  <c r="N150" i="15"/>
  <c r="L138" i="15"/>
  <c r="O138" i="15" s="1"/>
  <c r="O136" i="15"/>
  <c r="N135" i="15"/>
  <c r="N316" i="13"/>
  <c r="L318" i="13"/>
  <c r="O318" i="13" s="1"/>
  <c r="L319" i="13"/>
  <c r="O319" i="13" s="1"/>
  <c r="L320" i="13"/>
  <c r="O320" i="13" s="1"/>
  <c r="L321" i="13"/>
  <c r="O321" i="13" s="1"/>
  <c r="L322" i="13"/>
  <c r="O322" i="13" s="1"/>
  <c r="N305" i="13"/>
  <c r="L307" i="13"/>
  <c r="O307" i="13" s="1"/>
  <c r="L308" i="13"/>
  <c r="O308" i="13" s="1"/>
  <c r="L309" i="13"/>
  <c r="O309" i="13" s="1"/>
  <c r="L310" i="13"/>
  <c r="O310" i="13" s="1"/>
  <c r="L311" i="13"/>
  <c r="O311" i="13" s="1"/>
  <c r="L312" i="13"/>
  <c r="O312" i="13" s="1"/>
  <c r="N290" i="13"/>
  <c r="L292" i="13"/>
  <c r="O292" i="13" s="1"/>
  <c r="L293" i="13"/>
  <c r="O293" i="13" s="1"/>
  <c r="L294" i="13"/>
  <c r="O294" i="13" s="1"/>
  <c r="L295" i="13"/>
  <c r="O295" i="13" s="1"/>
  <c r="L296" i="13"/>
  <c r="O296" i="13" s="1"/>
  <c r="L297" i="13"/>
  <c r="O297" i="13" s="1"/>
  <c r="L298" i="13"/>
  <c r="O298" i="13" s="1"/>
  <c r="L299" i="13"/>
  <c r="O299" i="13" s="1"/>
  <c r="L300" i="13"/>
  <c r="O300" i="13" s="1"/>
  <c r="L301" i="13"/>
  <c r="O301" i="13" s="1"/>
  <c r="N271" i="13"/>
  <c r="L273" i="13"/>
  <c r="O273" i="13" s="1"/>
  <c r="L274" i="13"/>
  <c r="O274" i="13" s="1"/>
  <c r="L275" i="13"/>
  <c r="O275" i="13" s="1"/>
  <c r="L276" i="13"/>
  <c r="O276" i="13" s="1"/>
  <c r="L277" i="13"/>
  <c r="O277" i="13" s="1"/>
  <c r="L278" i="13"/>
  <c r="O278" i="13" s="1"/>
  <c r="L279" i="13"/>
  <c r="O279" i="13" s="1"/>
  <c r="L280" i="13"/>
  <c r="O280" i="13" s="1"/>
  <c r="L281" i="13"/>
  <c r="O281" i="13" s="1"/>
  <c r="L282" i="13"/>
  <c r="O282" i="13" s="1"/>
  <c r="L283" i="13"/>
  <c r="O283" i="13" s="1"/>
  <c r="L284" i="13"/>
  <c r="O284" i="13" s="1"/>
  <c r="L285" i="13"/>
  <c r="O285" i="13" s="1"/>
  <c r="L286" i="13"/>
  <c r="O286" i="13" s="1"/>
  <c r="N262" i="13"/>
  <c r="L264" i="13"/>
  <c r="O264" i="13" s="1"/>
  <c r="L265" i="13"/>
  <c r="O265" i="13" s="1"/>
  <c r="L266" i="13"/>
  <c r="O266" i="13" s="1"/>
  <c r="L267" i="13"/>
  <c r="O267" i="13" s="1"/>
  <c r="N256" i="13"/>
  <c r="L258" i="13"/>
  <c r="O258" i="13" s="1"/>
  <c r="N244" i="13"/>
  <c r="L246" i="13"/>
  <c r="O246" i="13" s="1"/>
  <c r="L247" i="13"/>
  <c r="O247" i="13" s="1"/>
  <c r="L248" i="13"/>
  <c r="O248" i="13" s="1"/>
  <c r="L249" i="13"/>
  <c r="O249" i="13" s="1"/>
  <c r="L250" i="13"/>
  <c r="O250" i="13" s="1"/>
  <c r="L251" i="13"/>
  <c r="O251" i="13" s="1"/>
  <c r="L252" i="13"/>
  <c r="O252" i="13" s="1"/>
  <c r="N223" i="13"/>
  <c r="L225" i="13"/>
  <c r="O225" i="13" s="1"/>
  <c r="L226" i="13"/>
  <c r="O226" i="13" s="1"/>
  <c r="L227" i="13"/>
  <c r="O227" i="13" s="1"/>
  <c r="L228" i="13"/>
  <c r="O228" i="13" s="1"/>
  <c r="L229" i="13"/>
  <c r="O229" i="13" s="1"/>
  <c r="L230" i="13"/>
  <c r="O230" i="13" s="1"/>
  <c r="L231" i="13"/>
  <c r="O231" i="13" s="1"/>
  <c r="L232" i="13"/>
  <c r="O232" i="13" s="1"/>
  <c r="L233" i="13"/>
  <c r="O233" i="13" s="1"/>
  <c r="L234" i="13"/>
  <c r="O234" i="13" s="1"/>
  <c r="L235" i="13"/>
  <c r="O235" i="13" s="1"/>
  <c r="L236" i="13"/>
  <c r="O236" i="13" s="1"/>
  <c r="L237" i="13"/>
  <c r="O237" i="13" s="1"/>
  <c r="L238" i="13"/>
  <c r="O238" i="13" s="1"/>
  <c r="L239" i="13"/>
  <c r="O239" i="13" s="1"/>
  <c r="L240" i="13"/>
  <c r="O240" i="13" s="1"/>
  <c r="N206" i="13"/>
  <c r="L208" i="13"/>
  <c r="O208" i="13" s="1"/>
  <c r="L209" i="13"/>
  <c r="O209" i="13" s="1"/>
  <c r="L210" i="13"/>
  <c r="O210" i="13" s="1"/>
  <c r="L211" i="13"/>
  <c r="O211" i="13" s="1"/>
  <c r="L212" i="13"/>
  <c r="O212" i="13" s="1"/>
  <c r="L213" i="13"/>
  <c r="O213" i="13" s="1"/>
  <c r="L214" i="13"/>
  <c r="O214" i="13" s="1"/>
  <c r="L215" i="13"/>
  <c r="O215" i="13" s="1"/>
  <c r="L216" i="13"/>
  <c r="O216" i="13" s="1"/>
  <c r="L217" i="13"/>
  <c r="O217" i="13" s="1"/>
  <c r="L218" i="13"/>
  <c r="O218" i="13" s="1"/>
  <c r="L219" i="13"/>
  <c r="O219" i="13" s="1"/>
  <c r="N193" i="13"/>
  <c r="L195" i="13"/>
  <c r="O195" i="13" s="1"/>
  <c r="L196" i="13"/>
  <c r="O196" i="13" s="1"/>
  <c r="L197" i="13"/>
  <c r="O197" i="13" s="1"/>
  <c r="L198" i="13"/>
  <c r="O198" i="13" s="1"/>
  <c r="L199" i="13"/>
  <c r="O199" i="13" s="1"/>
  <c r="L200" i="13"/>
  <c r="O200" i="13" s="1"/>
  <c r="L201" i="13"/>
  <c r="O201" i="13" s="1"/>
  <c r="L202" i="13"/>
  <c r="O202" i="13" s="1"/>
  <c r="N179" i="13"/>
  <c r="L181" i="13"/>
  <c r="O181" i="13" s="1"/>
  <c r="L182" i="13"/>
  <c r="O182" i="13" s="1"/>
  <c r="L183" i="13"/>
  <c r="O183" i="13" s="1"/>
  <c r="L184" i="13"/>
  <c r="O184" i="13" s="1"/>
  <c r="L185" i="13"/>
  <c r="O185" i="13" s="1"/>
  <c r="L186" i="13"/>
  <c r="O186" i="13" s="1"/>
  <c r="L187" i="13"/>
  <c r="O187" i="13" s="1"/>
  <c r="L188" i="13"/>
  <c r="O188" i="13" s="1"/>
  <c r="L189" i="13"/>
  <c r="O189" i="13" s="1"/>
  <c r="N162" i="13"/>
  <c r="L164" i="13"/>
  <c r="O164" i="13" s="1"/>
  <c r="L165" i="13"/>
  <c r="O165" i="13" s="1"/>
  <c r="L166" i="13"/>
  <c r="O166" i="13" s="1"/>
  <c r="L167" i="13"/>
  <c r="O167" i="13" s="1"/>
  <c r="L168" i="13"/>
  <c r="O168" i="13" s="1"/>
  <c r="L169" i="13"/>
  <c r="O169" i="13" s="1"/>
  <c r="L170" i="13"/>
  <c r="O170" i="13" s="1"/>
  <c r="L171" i="13"/>
  <c r="O171" i="13" s="1"/>
  <c r="L172" i="13"/>
  <c r="O172" i="13" s="1"/>
  <c r="L173" i="13"/>
  <c r="O173" i="13" s="1"/>
  <c r="L174" i="13"/>
  <c r="O174" i="13" s="1"/>
  <c r="L175" i="13"/>
  <c r="O175" i="13" s="1"/>
  <c r="N147" i="13"/>
  <c r="L149" i="13"/>
  <c r="O149" i="13" s="1"/>
  <c r="L150" i="13"/>
  <c r="O150" i="13" s="1"/>
  <c r="L151" i="13"/>
  <c r="O151" i="13" s="1"/>
  <c r="L152" i="13"/>
  <c r="O152" i="13" s="1"/>
  <c r="L153" i="13"/>
  <c r="O153" i="13" s="1"/>
  <c r="L154" i="13"/>
  <c r="O154" i="13" s="1"/>
  <c r="L155" i="13"/>
  <c r="O155" i="13" s="1"/>
  <c r="L156" i="13"/>
  <c r="O156" i="13" s="1"/>
  <c r="L157" i="13"/>
  <c r="O157" i="13" s="1"/>
  <c r="L158" i="13"/>
  <c r="O158" i="13" s="1"/>
  <c r="L317" i="13"/>
  <c r="O317" i="13" s="1"/>
  <c r="O315" i="13"/>
  <c r="N314" i="13"/>
  <c r="L306" i="13"/>
  <c r="O306" i="13" s="1"/>
  <c r="O304" i="13"/>
  <c r="N303" i="13"/>
  <c r="L291" i="13"/>
  <c r="O291" i="13" s="1"/>
  <c r="O289" i="13"/>
  <c r="N288" i="13"/>
  <c r="L272" i="13"/>
  <c r="O272" i="13" s="1"/>
  <c r="O270" i="13"/>
  <c r="N269" i="13"/>
  <c r="L263" i="13"/>
  <c r="O263" i="13" s="1"/>
  <c r="O261" i="13"/>
  <c r="N260" i="13"/>
  <c r="L257" i="13"/>
  <c r="O257" i="13" s="1"/>
  <c r="O255" i="13"/>
  <c r="N254" i="13"/>
  <c r="L245" i="13"/>
  <c r="O245" i="13" s="1"/>
  <c r="O243" i="13"/>
  <c r="N242" i="13"/>
  <c r="L224" i="13"/>
  <c r="O224" i="13" s="1"/>
  <c r="O222" i="13"/>
  <c r="N221" i="13"/>
  <c r="L207" i="13"/>
  <c r="O207" i="13" s="1"/>
  <c r="O205" i="13"/>
  <c r="N204" i="13"/>
  <c r="L194" i="13"/>
  <c r="O194" i="13" s="1"/>
  <c r="O192" i="13"/>
  <c r="N191" i="13"/>
  <c r="L180" i="13"/>
  <c r="O180" i="13" s="1"/>
  <c r="O178" i="13"/>
  <c r="N177" i="13"/>
  <c r="L163" i="13"/>
  <c r="O163" i="13" s="1"/>
  <c r="O161" i="13"/>
  <c r="N160" i="13"/>
  <c r="L148" i="13"/>
  <c r="O148" i="13" s="1"/>
  <c r="O146" i="13"/>
  <c r="N145" i="13"/>
  <c r="N319" i="11"/>
  <c r="L321" i="11"/>
  <c r="O321" i="11" s="1"/>
  <c r="L322" i="11"/>
  <c r="O322" i="11" s="1"/>
  <c r="L323" i="11"/>
  <c r="O323" i="11" s="1"/>
  <c r="L324" i="11"/>
  <c r="O324" i="11" s="1"/>
  <c r="L325" i="11"/>
  <c r="O325" i="11" s="1"/>
  <c r="N302" i="11"/>
  <c r="L304" i="11"/>
  <c r="O304" i="11" s="1"/>
  <c r="L305" i="11"/>
  <c r="O305" i="11" s="1"/>
  <c r="L306" i="11"/>
  <c r="O306" i="11" s="1"/>
  <c r="L307" i="11"/>
  <c r="O307" i="11" s="1"/>
  <c r="L308" i="11"/>
  <c r="O308" i="11" s="1"/>
  <c r="L309" i="11"/>
  <c r="O309" i="11" s="1"/>
  <c r="L310" i="11"/>
  <c r="O310" i="11" s="1"/>
  <c r="L311" i="11"/>
  <c r="O311" i="11" s="1"/>
  <c r="L312" i="11"/>
  <c r="O312" i="11" s="1"/>
  <c r="L313" i="11"/>
  <c r="O313" i="11" s="1"/>
  <c r="L314" i="11"/>
  <c r="O314" i="11" s="1"/>
  <c r="L315" i="11"/>
  <c r="O315" i="11" s="1"/>
  <c r="N284" i="11"/>
  <c r="L286" i="11"/>
  <c r="O286" i="11" s="1"/>
  <c r="L287" i="11"/>
  <c r="O287" i="11" s="1"/>
  <c r="L288" i="11"/>
  <c r="O288" i="11" s="1"/>
  <c r="L289" i="11"/>
  <c r="O289" i="11" s="1"/>
  <c r="L290" i="11"/>
  <c r="O290" i="11" s="1"/>
  <c r="L291" i="11"/>
  <c r="O291" i="11" s="1"/>
  <c r="L292" i="11"/>
  <c r="O292" i="11" s="1"/>
  <c r="L293" i="11"/>
  <c r="O293" i="11" s="1"/>
  <c r="L294" i="11"/>
  <c r="O294" i="11" s="1"/>
  <c r="L295" i="11"/>
  <c r="O295" i="11" s="1"/>
  <c r="L296" i="11"/>
  <c r="O296" i="11" s="1"/>
  <c r="L297" i="11"/>
  <c r="O297" i="11" s="1"/>
  <c r="L298" i="11"/>
  <c r="O298" i="11" s="1"/>
  <c r="N265" i="11"/>
  <c r="L267" i="11"/>
  <c r="O267" i="11" s="1"/>
  <c r="L268" i="11"/>
  <c r="O268" i="11" s="1"/>
  <c r="L269" i="11"/>
  <c r="O269" i="11" s="1"/>
  <c r="L270" i="11"/>
  <c r="O270" i="11" s="1"/>
  <c r="L271" i="11"/>
  <c r="O271" i="11" s="1"/>
  <c r="L272" i="11"/>
  <c r="O272" i="11" s="1"/>
  <c r="L273" i="11"/>
  <c r="O273" i="11" s="1"/>
  <c r="L274" i="11"/>
  <c r="O274" i="11" s="1"/>
  <c r="L275" i="11"/>
  <c r="O275" i="11" s="1"/>
  <c r="L276" i="11"/>
  <c r="O276" i="11" s="1"/>
  <c r="L277" i="11"/>
  <c r="O277" i="11" s="1"/>
  <c r="L278" i="11"/>
  <c r="O278" i="11" s="1"/>
  <c r="L279" i="11"/>
  <c r="O279" i="11" s="1"/>
  <c r="L280" i="11"/>
  <c r="O280" i="11" s="1"/>
  <c r="N256" i="11"/>
  <c r="L258" i="11"/>
  <c r="O258" i="11" s="1"/>
  <c r="L259" i="11"/>
  <c r="O259" i="11" s="1"/>
  <c r="L260" i="11"/>
  <c r="O260" i="11" s="1"/>
  <c r="L261" i="11"/>
  <c r="O261" i="11" s="1"/>
  <c r="L257" i="11"/>
  <c r="O257" i="11" s="1"/>
  <c r="N246" i="11"/>
  <c r="L248" i="11"/>
  <c r="O248" i="11" s="1"/>
  <c r="L249" i="11"/>
  <c r="O249" i="11" s="1"/>
  <c r="L250" i="11"/>
  <c r="O250" i="11" s="1"/>
  <c r="L251" i="11"/>
  <c r="O251" i="11" s="1"/>
  <c r="L252" i="11"/>
  <c r="O252" i="11" s="1"/>
  <c r="N234" i="11"/>
  <c r="L236" i="11"/>
  <c r="O236" i="11" s="1"/>
  <c r="L237" i="11"/>
  <c r="O237" i="11" s="1"/>
  <c r="L238" i="11"/>
  <c r="O238" i="11" s="1"/>
  <c r="L239" i="11"/>
  <c r="O239" i="11" s="1"/>
  <c r="L240" i="11"/>
  <c r="O240" i="11" s="1"/>
  <c r="L241" i="11"/>
  <c r="O241" i="11" s="1"/>
  <c r="L242" i="11"/>
  <c r="O242" i="11" s="1"/>
  <c r="N213" i="11"/>
  <c r="L215" i="11"/>
  <c r="O215" i="11" s="1"/>
  <c r="L216" i="11"/>
  <c r="O216" i="11" s="1"/>
  <c r="L217" i="11"/>
  <c r="O217" i="11" s="1"/>
  <c r="L218" i="11"/>
  <c r="O218" i="11" s="1"/>
  <c r="L219" i="11"/>
  <c r="O219" i="11" s="1"/>
  <c r="L220" i="11"/>
  <c r="O220" i="11" s="1"/>
  <c r="L221" i="11"/>
  <c r="O221" i="11" s="1"/>
  <c r="L222" i="11"/>
  <c r="O222" i="11" s="1"/>
  <c r="L223" i="11"/>
  <c r="O223" i="11" s="1"/>
  <c r="L224" i="11"/>
  <c r="O224" i="11" s="1"/>
  <c r="L225" i="11"/>
  <c r="O225" i="11" s="1"/>
  <c r="L226" i="11"/>
  <c r="O226" i="11" s="1"/>
  <c r="L227" i="11"/>
  <c r="O227" i="11" s="1"/>
  <c r="L228" i="11"/>
  <c r="O228" i="11" s="1"/>
  <c r="L229" i="11"/>
  <c r="O229" i="11" s="1"/>
  <c r="L230" i="11"/>
  <c r="O230" i="11" s="1"/>
  <c r="N196" i="11"/>
  <c r="L198" i="11"/>
  <c r="O198" i="11" s="1"/>
  <c r="L199" i="11"/>
  <c r="O199" i="11" s="1"/>
  <c r="L200" i="11"/>
  <c r="O200" i="11" s="1"/>
  <c r="L201" i="11"/>
  <c r="O201" i="11" s="1"/>
  <c r="L202" i="11"/>
  <c r="O202" i="11" s="1"/>
  <c r="L203" i="11"/>
  <c r="O203" i="11" s="1"/>
  <c r="L204" i="11"/>
  <c r="O204" i="11" s="1"/>
  <c r="L205" i="11"/>
  <c r="O205" i="11" s="1"/>
  <c r="L206" i="11"/>
  <c r="O206" i="11" s="1"/>
  <c r="L207" i="11"/>
  <c r="O207" i="11" s="1"/>
  <c r="L208" i="11"/>
  <c r="O208" i="11" s="1"/>
  <c r="L209" i="11"/>
  <c r="O209" i="11" s="1"/>
  <c r="N179" i="11"/>
  <c r="L181" i="11"/>
  <c r="O181" i="11" s="1"/>
  <c r="L182" i="11"/>
  <c r="O182" i="11" s="1"/>
  <c r="L183" i="11"/>
  <c r="O183" i="11" s="1"/>
  <c r="L184" i="11"/>
  <c r="O184" i="11" s="1"/>
  <c r="L185" i="11"/>
  <c r="O185" i="11" s="1"/>
  <c r="L186" i="11"/>
  <c r="O186" i="11" s="1"/>
  <c r="L187" i="11"/>
  <c r="O187" i="11" s="1"/>
  <c r="L188" i="11"/>
  <c r="O188" i="11" s="1"/>
  <c r="L189" i="11"/>
  <c r="O189" i="11" s="1"/>
  <c r="L190" i="11"/>
  <c r="O190" i="11" s="1"/>
  <c r="L191" i="11"/>
  <c r="O191" i="11" s="1"/>
  <c r="L192" i="11"/>
  <c r="O192" i="11" s="1"/>
  <c r="N167" i="11"/>
  <c r="L169" i="11"/>
  <c r="O169" i="11" s="1"/>
  <c r="L170" i="11"/>
  <c r="O170" i="11" s="1"/>
  <c r="L171" i="11"/>
  <c r="O171" i="11" s="1"/>
  <c r="L172" i="11"/>
  <c r="O172" i="11" s="1"/>
  <c r="L173" i="11"/>
  <c r="O173" i="11" s="1"/>
  <c r="L174" i="11"/>
  <c r="O174" i="11" s="1"/>
  <c r="L175" i="11"/>
  <c r="O175" i="11" s="1"/>
  <c r="N155" i="11"/>
  <c r="L157" i="11"/>
  <c r="O157" i="11" s="1"/>
  <c r="L158" i="11"/>
  <c r="O158" i="11" s="1"/>
  <c r="L159" i="11"/>
  <c r="O159" i="11" s="1"/>
  <c r="L160" i="11"/>
  <c r="O160" i="11" s="1"/>
  <c r="L161" i="11"/>
  <c r="O161" i="11" s="1"/>
  <c r="L162" i="11"/>
  <c r="O162" i="11" s="1"/>
  <c r="L163" i="11"/>
  <c r="O163" i="11" s="1"/>
  <c r="N138" i="11"/>
  <c r="L140" i="11"/>
  <c r="O140" i="11" s="1"/>
  <c r="L141" i="11"/>
  <c r="O141" i="11" s="1"/>
  <c r="L142" i="11"/>
  <c r="O142" i="11" s="1"/>
  <c r="L143" i="11"/>
  <c r="O143" i="11" s="1"/>
  <c r="L144" i="11"/>
  <c r="O144" i="11" s="1"/>
  <c r="L145" i="11"/>
  <c r="O145" i="11" s="1"/>
  <c r="L146" i="11"/>
  <c r="O146" i="11" s="1"/>
  <c r="L147" i="11"/>
  <c r="O147" i="11" s="1"/>
  <c r="L148" i="11"/>
  <c r="O148" i="11" s="1"/>
  <c r="L149" i="11"/>
  <c r="O149" i="11" s="1"/>
  <c r="L150" i="11"/>
  <c r="O150" i="11" s="1"/>
  <c r="L151" i="11"/>
  <c r="O151" i="11" s="1"/>
  <c r="L125" i="11"/>
  <c r="O125" i="11" s="1"/>
  <c r="L126" i="11"/>
  <c r="O126" i="11" s="1"/>
  <c r="L127" i="11"/>
  <c r="O127" i="11" s="1"/>
  <c r="L128" i="11"/>
  <c r="O128" i="11" s="1"/>
  <c r="L129" i="11"/>
  <c r="O129" i="11" s="1"/>
  <c r="L130" i="11"/>
  <c r="O130" i="11" s="1"/>
  <c r="L131" i="11"/>
  <c r="O131" i="11" s="1"/>
  <c r="L132" i="11"/>
  <c r="O132" i="11" s="1"/>
  <c r="L133" i="11"/>
  <c r="O133" i="11" s="1"/>
  <c r="L134" i="11"/>
  <c r="O134" i="11" s="1"/>
  <c r="L320" i="11"/>
  <c r="O320" i="11" s="1"/>
  <c r="O318" i="11"/>
  <c r="N317" i="11"/>
  <c r="L303" i="11"/>
  <c r="O303" i="11" s="1"/>
  <c r="O301" i="11"/>
  <c r="N300" i="11"/>
  <c r="L285" i="11"/>
  <c r="O285" i="11" s="1"/>
  <c r="O283" i="11"/>
  <c r="N282" i="11"/>
  <c r="L266" i="11"/>
  <c r="O266" i="11" s="1"/>
  <c r="O264" i="11"/>
  <c r="N263" i="11"/>
  <c r="O255" i="11"/>
  <c r="N254" i="11"/>
  <c r="L247" i="11"/>
  <c r="O247" i="11" s="1"/>
  <c r="O245" i="11"/>
  <c r="N244" i="11"/>
  <c r="L235" i="11"/>
  <c r="O235" i="11" s="1"/>
  <c r="O233" i="11"/>
  <c r="N232" i="11"/>
  <c r="L214" i="11"/>
  <c r="O214" i="11" s="1"/>
  <c r="O212" i="11"/>
  <c r="N211" i="11"/>
  <c r="L197" i="11"/>
  <c r="O197" i="11" s="1"/>
  <c r="O195" i="11"/>
  <c r="N194" i="11"/>
  <c r="L180" i="11"/>
  <c r="O180" i="11" s="1"/>
  <c r="O178" i="11"/>
  <c r="N177" i="11"/>
  <c r="L168" i="11"/>
  <c r="O168" i="11" s="1"/>
  <c r="O166" i="11"/>
  <c r="N165" i="11"/>
  <c r="L156" i="11"/>
  <c r="O156" i="11" s="1"/>
  <c r="O154" i="11"/>
  <c r="N153" i="11"/>
  <c r="L139" i="11"/>
  <c r="O139" i="11" s="1"/>
  <c r="O137" i="11"/>
  <c r="N136" i="11"/>
  <c r="O124" i="11"/>
  <c r="N121" i="11"/>
  <c r="N300" i="12"/>
  <c r="L302" i="12"/>
  <c r="O302" i="12" s="1"/>
  <c r="L303" i="12"/>
  <c r="O303" i="12" s="1"/>
  <c r="L304" i="12"/>
  <c r="O304" i="12" s="1"/>
  <c r="L305" i="12"/>
  <c r="O305" i="12" s="1"/>
  <c r="L306" i="12"/>
  <c r="O306" i="12" s="1"/>
  <c r="N288" i="12"/>
  <c r="L290" i="12"/>
  <c r="O290" i="12" s="1"/>
  <c r="L291" i="12"/>
  <c r="O291" i="12" s="1"/>
  <c r="L292" i="12"/>
  <c r="O292" i="12" s="1"/>
  <c r="L293" i="12"/>
  <c r="O293" i="12" s="1"/>
  <c r="L294" i="12"/>
  <c r="O294" i="12" s="1"/>
  <c r="L295" i="12"/>
  <c r="O295" i="12" s="1"/>
  <c r="L296" i="12"/>
  <c r="O296" i="12" s="1"/>
  <c r="N270" i="12"/>
  <c r="L272" i="12"/>
  <c r="O272" i="12" s="1"/>
  <c r="L273" i="12"/>
  <c r="O273" i="12" s="1"/>
  <c r="L274" i="12"/>
  <c r="O274" i="12" s="1"/>
  <c r="L275" i="12"/>
  <c r="O275" i="12" s="1"/>
  <c r="L276" i="12"/>
  <c r="O276" i="12" s="1"/>
  <c r="L277" i="12"/>
  <c r="O277" i="12" s="1"/>
  <c r="L278" i="12"/>
  <c r="O278" i="12" s="1"/>
  <c r="L279" i="12"/>
  <c r="O279" i="12" s="1"/>
  <c r="L280" i="12"/>
  <c r="O280" i="12" s="1"/>
  <c r="L281" i="12"/>
  <c r="O281" i="12" s="1"/>
  <c r="L282" i="12"/>
  <c r="O282" i="12" s="1"/>
  <c r="L283" i="12"/>
  <c r="O283" i="12" s="1"/>
  <c r="L284" i="12"/>
  <c r="O284" i="12" s="1"/>
  <c r="N251" i="12"/>
  <c r="L253" i="12"/>
  <c r="O253" i="12" s="1"/>
  <c r="L254" i="12"/>
  <c r="O254" i="12" s="1"/>
  <c r="L255" i="12"/>
  <c r="O255" i="12" s="1"/>
  <c r="L256" i="12"/>
  <c r="O256" i="12" s="1"/>
  <c r="L257" i="12"/>
  <c r="O257" i="12" s="1"/>
  <c r="L258" i="12"/>
  <c r="O258" i="12" s="1"/>
  <c r="L259" i="12"/>
  <c r="O259" i="12" s="1"/>
  <c r="L260" i="12"/>
  <c r="O260" i="12" s="1"/>
  <c r="L261" i="12"/>
  <c r="O261" i="12" s="1"/>
  <c r="L262" i="12"/>
  <c r="O262" i="12" s="1"/>
  <c r="L263" i="12"/>
  <c r="O263" i="12" s="1"/>
  <c r="L264" i="12"/>
  <c r="O264" i="12" s="1"/>
  <c r="L265" i="12"/>
  <c r="O265" i="12" s="1"/>
  <c r="L266" i="12"/>
  <c r="O266" i="12" s="1"/>
  <c r="N242" i="12"/>
  <c r="L244" i="12"/>
  <c r="O244" i="12" s="1"/>
  <c r="L245" i="12"/>
  <c r="O245" i="12" s="1"/>
  <c r="L246" i="12"/>
  <c r="O246" i="12" s="1"/>
  <c r="L247" i="12"/>
  <c r="O247" i="12" s="1"/>
  <c r="N235" i="12"/>
  <c r="L237" i="12"/>
  <c r="O237" i="12" s="1"/>
  <c r="L238" i="12"/>
  <c r="O238" i="12" s="1"/>
  <c r="N223" i="12"/>
  <c r="L225" i="12"/>
  <c r="O225" i="12" s="1"/>
  <c r="L226" i="12"/>
  <c r="O226" i="12" s="1"/>
  <c r="L227" i="12"/>
  <c r="O227" i="12" s="1"/>
  <c r="L228" i="12"/>
  <c r="O228" i="12" s="1"/>
  <c r="L229" i="12"/>
  <c r="O229" i="12" s="1"/>
  <c r="L230" i="12"/>
  <c r="O230" i="12" s="1"/>
  <c r="L231" i="12"/>
  <c r="O231" i="12" s="1"/>
  <c r="N209" i="12"/>
  <c r="L211" i="12"/>
  <c r="O211" i="12" s="1"/>
  <c r="L212" i="12"/>
  <c r="O212" i="12" s="1"/>
  <c r="L213" i="12"/>
  <c r="O213" i="12" s="1"/>
  <c r="L214" i="12"/>
  <c r="O214" i="12" s="1"/>
  <c r="L215" i="12"/>
  <c r="O215" i="12" s="1"/>
  <c r="L216" i="12"/>
  <c r="O216" i="12" s="1"/>
  <c r="L217" i="12"/>
  <c r="O217" i="12" s="1"/>
  <c r="L218" i="12"/>
  <c r="O218" i="12" s="1"/>
  <c r="L219" i="12"/>
  <c r="O219" i="12" s="1"/>
  <c r="N196" i="12"/>
  <c r="L198" i="12"/>
  <c r="O198" i="12" s="1"/>
  <c r="L199" i="12"/>
  <c r="O199" i="12" s="1"/>
  <c r="L200" i="12"/>
  <c r="O200" i="12" s="1"/>
  <c r="L201" i="12"/>
  <c r="O201" i="12" s="1"/>
  <c r="L202" i="12"/>
  <c r="O202" i="12" s="1"/>
  <c r="L203" i="12"/>
  <c r="O203" i="12" s="1"/>
  <c r="L204" i="12"/>
  <c r="O204" i="12" s="1"/>
  <c r="L205" i="12"/>
  <c r="O205" i="12" s="1"/>
  <c r="N181" i="12"/>
  <c r="L183" i="12"/>
  <c r="O183" i="12" s="1"/>
  <c r="L184" i="12"/>
  <c r="O184" i="12" s="1"/>
  <c r="L185" i="12"/>
  <c r="O185" i="12" s="1"/>
  <c r="L186" i="12"/>
  <c r="O186" i="12" s="1"/>
  <c r="L187" i="12"/>
  <c r="O187" i="12" s="1"/>
  <c r="L188" i="12"/>
  <c r="O188" i="12" s="1"/>
  <c r="L189" i="12"/>
  <c r="O189" i="12" s="1"/>
  <c r="L190" i="12"/>
  <c r="O190" i="12" s="1"/>
  <c r="L191" i="12"/>
  <c r="O191" i="12" s="1"/>
  <c r="L192" i="12"/>
  <c r="O192" i="12" s="1"/>
  <c r="N167" i="12"/>
  <c r="L169" i="12"/>
  <c r="O169" i="12" s="1"/>
  <c r="L170" i="12"/>
  <c r="O170" i="12" s="1"/>
  <c r="L171" i="12"/>
  <c r="O171" i="12" s="1"/>
  <c r="L172" i="12"/>
  <c r="O172" i="12" s="1"/>
  <c r="L173" i="12"/>
  <c r="O173" i="12" s="1"/>
  <c r="L174" i="12"/>
  <c r="O174" i="12" s="1"/>
  <c r="L175" i="12"/>
  <c r="O175" i="12" s="1"/>
  <c r="L176" i="12"/>
  <c r="O176" i="12" s="1"/>
  <c r="L177" i="12"/>
  <c r="O177" i="12" s="1"/>
  <c r="N151" i="12"/>
  <c r="L153" i="12"/>
  <c r="O153" i="12" s="1"/>
  <c r="L154" i="12"/>
  <c r="O154" i="12" s="1"/>
  <c r="L155" i="12"/>
  <c r="O155" i="12" s="1"/>
  <c r="L156" i="12"/>
  <c r="O156" i="12" s="1"/>
  <c r="L157" i="12"/>
  <c r="O157" i="12" s="1"/>
  <c r="L158" i="12"/>
  <c r="O158" i="12" s="1"/>
  <c r="L159" i="12"/>
  <c r="O159" i="12" s="1"/>
  <c r="L160" i="12"/>
  <c r="O160" i="12" s="1"/>
  <c r="L161" i="12"/>
  <c r="O161" i="12" s="1"/>
  <c r="L162" i="12"/>
  <c r="O162" i="12" s="1"/>
  <c r="L163" i="12"/>
  <c r="O163" i="12" s="1"/>
  <c r="N134" i="12"/>
  <c r="L136" i="12"/>
  <c r="O136" i="12" s="1"/>
  <c r="L137" i="12"/>
  <c r="O137" i="12" s="1"/>
  <c r="L138" i="12"/>
  <c r="O138" i="12" s="1"/>
  <c r="L139" i="12"/>
  <c r="O139" i="12" s="1"/>
  <c r="L140" i="12"/>
  <c r="O140" i="12" s="1"/>
  <c r="L141" i="12"/>
  <c r="O141" i="12" s="1"/>
  <c r="L142" i="12"/>
  <c r="O142" i="12" s="1"/>
  <c r="L143" i="12"/>
  <c r="O143" i="12" s="1"/>
  <c r="L144" i="12"/>
  <c r="O144" i="12" s="1"/>
  <c r="L145" i="12"/>
  <c r="O145" i="12" s="1"/>
  <c r="L146" i="12"/>
  <c r="O146" i="12" s="1"/>
  <c r="L147" i="12"/>
  <c r="O147" i="12" s="1"/>
  <c r="N119" i="12"/>
  <c r="L121" i="12"/>
  <c r="O121" i="12" s="1"/>
  <c r="L122" i="12"/>
  <c r="O122" i="12" s="1"/>
  <c r="L123" i="12"/>
  <c r="O123" i="12" s="1"/>
  <c r="L124" i="12"/>
  <c r="O124" i="12" s="1"/>
  <c r="L125" i="12"/>
  <c r="O125" i="12" s="1"/>
  <c r="L126" i="12"/>
  <c r="O126" i="12" s="1"/>
  <c r="L127" i="12"/>
  <c r="O127" i="12" s="1"/>
  <c r="L128" i="12"/>
  <c r="O128" i="12" s="1"/>
  <c r="L129" i="12"/>
  <c r="O129" i="12" s="1"/>
  <c r="L130" i="12"/>
  <c r="O130" i="12" s="1"/>
  <c r="L301" i="12"/>
  <c r="O301" i="12" s="1"/>
  <c r="O299" i="12"/>
  <c r="N298" i="12"/>
  <c r="L289" i="12"/>
  <c r="O289" i="12" s="1"/>
  <c r="O287" i="12"/>
  <c r="N286" i="12"/>
  <c r="L271" i="12"/>
  <c r="O271" i="12" s="1"/>
  <c r="O269" i="12"/>
  <c r="N268" i="12"/>
  <c r="L252" i="12"/>
  <c r="O252" i="12" s="1"/>
  <c r="O250" i="12"/>
  <c r="N249" i="12"/>
  <c r="L243" i="12"/>
  <c r="O243" i="12" s="1"/>
  <c r="O241" i="12"/>
  <c r="N240" i="12"/>
  <c r="L236" i="12"/>
  <c r="O236" i="12" s="1"/>
  <c r="O234" i="12"/>
  <c r="N233" i="12"/>
  <c r="L224" i="12"/>
  <c r="O224" i="12" s="1"/>
  <c r="O222" i="12"/>
  <c r="N221" i="12"/>
  <c r="L210" i="12"/>
  <c r="O210" i="12" s="1"/>
  <c r="O208" i="12"/>
  <c r="N207" i="12"/>
  <c r="L197" i="12"/>
  <c r="O197" i="12" s="1"/>
  <c r="O195" i="12"/>
  <c r="N194" i="12"/>
  <c r="L182" i="12"/>
  <c r="O182" i="12" s="1"/>
  <c r="O180" i="12"/>
  <c r="N179" i="12"/>
  <c r="L168" i="12"/>
  <c r="O168" i="12" s="1"/>
  <c r="O166" i="12"/>
  <c r="N165" i="12"/>
  <c r="L152" i="12"/>
  <c r="O152" i="12" s="1"/>
  <c r="O150" i="12"/>
  <c r="N149" i="12"/>
  <c r="L135" i="12"/>
  <c r="O135" i="12" s="1"/>
  <c r="O133" i="12"/>
  <c r="N132" i="12"/>
  <c r="O120" i="12"/>
  <c r="O118" i="12"/>
  <c r="N117" i="12"/>
  <c r="N305" i="3"/>
  <c r="L307" i="3"/>
  <c r="O307" i="3" s="1"/>
  <c r="L308" i="3"/>
  <c r="O308" i="3" s="1"/>
  <c r="L309" i="3"/>
  <c r="O309" i="3" s="1"/>
  <c r="L310" i="3"/>
  <c r="O310" i="3" s="1"/>
  <c r="L311" i="3"/>
  <c r="O311" i="3" s="1"/>
  <c r="N293" i="3"/>
  <c r="L295" i="3"/>
  <c r="O295" i="3" s="1"/>
  <c r="L296" i="3"/>
  <c r="O296" i="3" s="1"/>
  <c r="L297" i="3"/>
  <c r="O297" i="3" s="1"/>
  <c r="L298" i="3"/>
  <c r="O298" i="3" s="1"/>
  <c r="L299" i="3"/>
  <c r="O299" i="3" s="1"/>
  <c r="L300" i="3"/>
  <c r="O300" i="3" s="1"/>
  <c r="L301" i="3"/>
  <c r="O301" i="3" s="1"/>
  <c r="N277" i="3"/>
  <c r="L279" i="3"/>
  <c r="O279" i="3" s="1"/>
  <c r="L280" i="3"/>
  <c r="O280" i="3" s="1"/>
  <c r="L281" i="3"/>
  <c r="O281" i="3" s="1"/>
  <c r="L282" i="3"/>
  <c r="O282" i="3" s="1"/>
  <c r="L283" i="3"/>
  <c r="O283" i="3" s="1"/>
  <c r="L284" i="3"/>
  <c r="O284" i="3" s="1"/>
  <c r="L285" i="3"/>
  <c r="O285" i="3" s="1"/>
  <c r="L286" i="3"/>
  <c r="O286" i="3" s="1"/>
  <c r="L287" i="3"/>
  <c r="O287" i="3" s="1"/>
  <c r="L288" i="3"/>
  <c r="O288" i="3" s="1"/>
  <c r="L289" i="3"/>
  <c r="O289" i="3" s="1"/>
  <c r="N258" i="3"/>
  <c r="L260" i="3"/>
  <c r="O260" i="3" s="1"/>
  <c r="L261" i="3"/>
  <c r="O261" i="3" s="1"/>
  <c r="L262" i="3"/>
  <c r="O262" i="3" s="1"/>
  <c r="L263" i="3"/>
  <c r="O263" i="3" s="1"/>
  <c r="L264" i="3"/>
  <c r="O264" i="3" s="1"/>
  <c r="L265" i="3"/>
  <c r="O265" i="3" s="1"/>
  <c r="L266" i="3"/>
  <c r="O266" i="3" s="1"/>
  <c r="L267" i="3"/>
  <c r="O267" i="3" s="1"/>
  <c r="L268" i="3"/>
  <c r="O268" i="3" s="1"/>
  <c r="L269" i="3"/>
  <c r="O269" i="3" s="1"/>
  <c r="L270" i="3"/>
  <c r="O270" i="3" s="1"/>
  <c r="L271" i="3"/>
  <c r="O271" i="3" s="1"/>
  <c r="L272" i="3"/>
  <c r="O272" i="3" s="1"/>
  <c r="L273" i="3"/>
  <c r="O273" i="3" s="1"/>
  <c r="N249" i="3"/>
  <c r="L251" i="3"/>
  <c r="O251" i="3" s="1"/>
  <c r="L252" i="3"/>
  <c r="O252" i="3" s="1"/>
  <c r="L253" i="3"/>
  <c r="O253" i="3" s="1"/>
  <c r="L254" i="3"/>
  <c r="O254" i="3" s="1"/>
  <c r="N242" i="3"/>
  <c r="L244" i="3"/>
  <c r="O244" i="3" s="1"/>
  <c r="L245" i="3"/>
  <c r="O245" i="3" s="1"/>
  <c r="N230" i="3"/>
  <c r="L232" i="3"/>
  <c r="O232" i="3" s="1"/>
  <c r="L233" i="3"/>
  <c r="O233" i="3" s="1"/>
  <c r="L234" i="3"/>
  <c r="O234" i="3" s="1"/>
  <c r="L235" i="3"/>
  <c r="O235" i="3" s="1"/>
  <c r="L236" i="3"/>
  <c r="O236" i="3" s="1"/>
  <c r="L237" i="3"/>
  <c r="O237" i="3" s="1"/>
  <c r="L238" i="3"/>
  <c r="O238" i="3" s="1"/>
  <c r="N209" i="3"/>
  <c r="L211" i="3"/>
  <c r="O211" i="3" s="1"/>
  <c r="L212" i="3"/>
  <c r="O212" i="3" s="1"/>
  <c r="L213" i="3"/>
  <c r="O213" i="3" s="1"/>
  <c r="L214" i="3"/>
  <c r="O214" i="3" s="1"/>
  <c r="L215" i="3"/>
  <c r="O215" i="3" s="1"/>
  <c r="L216" i="3"/>
  <c r="O216" i="3" s="1"/>
  <c r="L217" i="3"/>
  <c r="O217" i="3" s="1"/>
  <c r="L218" i="3"/>
  <c r="O218" i="3" s="1"/>
  <c r="L219" i="3"/>
  <c r="O219" i="3" s="1"/>
  <c r="L220" i="3"/>
  <c r="O220" i="3" s="1"/>
  <c r="L221" i="3"/>
  <c r="O221" i="3" s="1"/>
  <c r="L222" i="3"/>
  <c r="O222" i="3" s="1"/>
  <c r="L223" i="3"/>
  <c r="O223" i="3" s="1"/>
  <c r="L224" i="3"/>
  <c r="O224" i="3" s="1"/>
  <c r="L225" i="3"/>
  <c r="O225" i="3" s="1"/>
  <c r="L226" i="3"/>
  <c r="O226" i="3" s="1"/>
  <c r="N192" i="3"/>
  <c r="L194" i="3"/>
  <c r="O194" i="3" s="1"/>
  <c r="L195" i="3"/>
  <c r="O195" i="3" s="1"/>
  <c r="L196" i="3"/>
  <c r="O196" i="3" s="1"/>
  <c r="L197" i="3"/>
  <c r="O197" i="3" s="1"/>
  <c r="L198" i="3"/>
  <c r="O198" i="3" s="1"/>
  <c r="L199" i="3"/>
  <c r="O199" i="3" s="1"/>
  <c r="L200" i="3"/>
  <c r="O200" i="3" s="1"/>
  <c r="L201" i="3"/>
  <c r="O201" i="3" s="1"/>
  <c r="L202" i="3"/>
  <c r="O202" i="3" s="1"/>
  <c r="L203" i="3"/>
  <c r="O203" i="3" s="1"/>
  <c r="L204" i="3"/>
  <c r="O204" i="3" s="1"/>
  <c r="L205" i="3"/>
  <c r="O205" i="3" s="1"/>
  <c r="N180" i="3"/>
  <c r="L182" i="3"/>
  <c r="O182" i="3" s="1"/>
  <c r="L183" i="3"/>
  <c r="O183" i="3" s="1"/>
  <c r="L184" i="3"/>
  <c r="O184" i="3" s="1"/>
  <c r="L185" i="3"/>
  <c r="O185" i="3" s="1"/>
  <c r="L186" i="3"/>
  <c r="O186" i="3" s="1"/>
  <c r="L187" i="3"/>
  <c r="O187" i="3" s="1"/>
  <c r="L188" i="3"/>
  <c r="O188" i="3" s="1"/>
  <c r="N164" i="3"/>
  <c r="L166" i="3"/>
  <c r="O166" i="3" s="1"/>
  <c r="L167" i="3"/>
  <c r="O167" i="3" s="1"/>
  <c r="L168" i="3"/>
  <c r="O168" i="3" s="1"/>
  <c r="L169" i="3"/>
  <c r="O169" i="3" s="1"/>
  <c r="L170" i="3"/>
  <c r="O170" i="3" s="1"/>
  <c r="L171" i="3"/>
  <c r="O171" i="3" s="1"/>
  <c r="L172" i="3"/>
  <c r="O172" i="3" s="1"/>
  <c r="L173" i="3"/>
  <c r="O173" i="3" s="1"/>
  <c r="L174" i="3"/>
  <c r="O174" i="3" s="1"/>
  <c r="L175" i="3"/>
  <c r="O175" i="3" s="1"/>
  <c r="L176" i="3"/>
  <c r="O176" i="3" s="1"/>
  <c r="N151" i="3"/>
  <c r="L153" i="3"/>
  <c r="O153" i="3" s="1"/>
  <c r="L154" i="3"/>
  <c r="O154" i="3" s="1"/>
  <c r="L155" i="3"/>
  <c r="O155" i="3" s="1"/>
  <c r="L156" i="3"/>
  <c r="O156" i="3" s="1"/>
  <c r="L157" i="3"/>
  <c r="O157" i="3" s="1"/>
  <c r="L158" i="3"/>
  <c r="O158" i="3" s="1"/>
  <c r="L159" i="3"/>
  <c r="O159" i="3" s="1"/>
  <c r="L160" i="3"/>
  <c r="O160" i="3" s="1"/>
  <c r="N134" i="3"/>
  <c r="L136" i="3"/>
  <c r="O136" i="3" s="1"/>
  <c r="L137" i="3"/>
  <c r="O137" i="3" s="1"/>
  <c r="L138" i="3"/>
  <c r="O138" i="3" s="1"/>
  <c r="L139" i="3"/>
  <c r="O139" i="3" s="1"/>
  <c r="L140" i="3"/>
  <c r="O140" i="3" s="1"/>
  <c r="L141" i="3"/>
  <c r="O141" i="3" s="1"/>
  <c r="L142" i="3"/>
  <c r="O142" i="3" s="1"/>
  <c r="L143" i="3"/>
  <c r="O143" i="3" s="1"/>
  <c r="L144" i="3"/>
  <c r="O144" i="3" s="1"/>
  <c r="L145" i="3"/>
  <c r="O145" i="3" s="1"/>
  <c r="L146" i="3"/>
  <c r="O146" i="3" s="1"/>
  <c r="L147" i="3"/>
  <c r="O147" i="3" s="1"/>
  <c r="L123" i="3"/>
  <c r="O123" i="3" s="1"/>
  <c r="L124" i="3"/>
  <c r="O124" i="3" s="1"/>
  <c r="L125" i="3"/>
  <c r="O125" i="3" s="1"/>
  <c r="L126" i="3"/>
  <c r="O126" i="3" s="1"/>
  <c r="L127" i="3"/>
  <c r="O127" i="3" s="1"/>
  <c r="L128" i="3"/>
  <c r="O128" i="3" s="1"/>
  <c r="L129" i="3"/>
  <c r="O129" i="3" s="1"/>
  <c r="L130" i="3"/>
  <c r="O130" i="3" s="1"/>
  <c r="L306" i="3"/>
  <c r="O306" i="3" s="1"/>
  <c r="O304" i="3"/>
  <c r="N303" i="3"/>
  <c r="L294" i="3"/>
  <c r="O294" i="3" s="1"/>
  <c r="O292" i="3"/>
  <c r="N291" i="3"/>
  <c r="L278" i="3"/>
  <c r="O278" i="3" s="1"/>
  <c r="O276" i="3"/>
  <c r="N275" i="3"/>
  <c r="L259" i="3"/>
  <c r="O259" i="3" s="1"/>
  <c r="O257" i="3"/>
  <c r="N256" i="3"/>
  <c r="L250" i="3"/>
  <c r="O250" i="3" s="1"/>
  <c r="O248" i="3"/>
  <c r="N247" i="3"/>
  <c r="L243" i="3"/>
  <c r="O243" i="3" s="1"/>
  <c r="O241" i="3"/>
  <c r="N240" i="3"/>
  <c r="L231" i="3"/>
  <c r="O231" i="3" s="1"/>
  <c r="O229" i="3"/>
  <c r="N228" i="3"/>
  <c r="L210" i="3"/>
  <c r="O210" i="3" s="1"/>
  <c r="O208" i="3"/>
  <c r="N207" i="3"/>
  <c r="L193" i="3"/>
  <c r="O193" i="3" s="1"/>
  <c r="O191" i="3"/>
  <c r="N190" i="3"/>
  <c r="L181" i="3"/>
  <c r="O181" i="3" s="1"/>
  <c r="O179" i="3"/>
  <c r="N178" i="3"/>
  <c r="L165" i="3"/>
  <c r="O165" i="3" s="1"/>
  <c r="O163" i="3"/>
  <c r="N162" i="3"/>
  <c r="L152" i="3"/>
  <c r="O152" i="3" s="1"/>
  <c r="O150" i="3"/>
  <c r="N149" i="3"/>
  <c r="L135" i="3"/>
  <c r="O135" i="3" s="1"/>
  <c r="O133" i="3"/>
  <c r="N132" i="3"/>
  <c r="L122" i="3"/>
  <c r="O122" i="3" s="1"/>
  <c r="O120" i="3"/>
  <c r="N119" i="3"/>
  <c r="N318" i="1"/>
  <c r="L320" i="1"/>
  <c r="O320" i="1" s="1"/>
  <c r="L321" i="1"/>
  <c r="O321" i="1" s="1"/>
  <c r="L322" i="1"/>
  <c r="O322" i="1" s="1"/>
  <c r="L323" i="1"/>
  <c r="O323" i="1" s="1"/>
  <c r="N305" i="1"/>
  <c r="L307" i="1"/>
  <c r="O307" i="1" s="1"/>
  <c r="L308" i="1"/>
  <c r="O308" i="1" s="1"/>
  <c r="L309" i="1"/>
  <c r="O309" i="1" s="1"/>
  <c r="L310" i="1"/>
  <c r="O310" i="1" s="1"/>
  <c r="L311" i="1"/>
  <c r="O311" i="1" s="1"/>
  <c r="L312" i="1"/>
  <c r="O312" i="1" s="1"/>
  <c r="L313" i="1"/>
  <c r="O313" i="1" s="1"/>
  <c r="L314" i="1"/>
  <c r="O314" i="1" s="1"/>
  <c r="N293" i="1"/>
  <c r="L295" i="1"/>
  <c r="O295" i="1" s="1"/>
  <c r="L296" i="1"/>
  <c r="O296" i="1" s="1"/>
  <c r="L297" i="1"/>
  <c r="O297" i="1" s="1"/>
  <c r="L298" i="1"/>
  <c r="O298" i="1" s="1"/>
  <c r="L299" i="1"/>
  <c r="O299" i="1" s="1"/>
  <c r="L300" i="1"/>
  <c r="O300" i="1" s="1"/>
  <c r="L301" i="1"/>
  <c r="O301" i="1" s="1"/>
  <c r="N278" i="1"/>
  <c r="L280" i="1"/>
  <c r="O280" i="1" s="1"/>
  <c r="L281" i="1"/>
  <c r="O281" i="1" s="1"/>
  <c r="L282" i="1"/>
  <c r="O282" i="1" s="1"/>
  <c r="L283" i="1"/>
  <c r="O283" i="1" s="1"/>
  <c r="L284" i="1"/>
  <c r="O284" i="1" s="1"/>
  <c r="L285" i="1"/>
  <c r="O285" i="1" s="1"/>
  <c r="L286" i="1"/>
  <c r="O286" i="1" s="1"/>
  <c r="L287" i="1"/>
  <c r="O287" i="1" s="1"/>
  <c r="L288" i="1"/>
  <c r="O288" i="1" s="1"/>
  <c r="L289" i="1"/>
  <c r="O289" i="1" s="1"/>
  <c r="N269" i="1"/>
  <c r="L271" i="1"/>
  <c r="O271" i="1" s="1"/>
  <c r="L272" i="1"/>
  <c r="O272" i="1" s="1"/>
  <c r="L273" i="1"/>
  <c r="O273" i="1" s="1"/>
  <c r="L274" i="1"/>
  <c r="O274" i="1" s="1"/>
  <c r="N260" i="1"/>
  <c r="L262" i="1"/>
  <c r="O262" i="1" s="1"/>
  <c r="L263" i="1"/>
  <c r="O263" i="1" s="1"/>
  <c r="L264" i="1"/>
  <c r="O264" i="1" s="1"/>
  <c r="L265" i="1"/>
  <c r="O265" i="1" s="1"/>
  <c r="N248" i="1"/>
  <c r="L250" i="1"/>
  <c r="O250" i="1" s="1"/>
  <c r="L251" i="1"/>
  <c r="O251" i="1" s="1"/>
  <c r="L252" i="1"/>
  <c r="O252" i="1" s="1"/>
  <c r="L253" i="1"/>
  <c r="O253" i="1" s="1"/>
  <c r="L254" i="1"/>
  <c r="O254" i="1" s="1"/>
  <c r="L255" i="1"/>
  <c r="O255" i="1" s="1"/>
  <c r="L256" i="1"/>
  <c r="O256" i="1" s="1"/>
  <c r="N235" i="1"/>
  <c r="L237" i="1"/>
  <c r="O237" i="1" s="1"/>
  <c r="L238" i="1"/>
  <c r="O238" i="1" s="1"/>
  <c r="L239" i="1"/>
  <c r="O239" i="1" s="1"/>
  <c r="L240" i="1"/>
  <c r="O240" i="1" s="1"/>
  <c r="L241" i="1"/>
  <c r="O241" i="1" s="1"/>
  <c r="L242" i="1"/>
  <c r="O242" i="1" s="1"/>
  <c r="L243" i="1"/>
  <c r="O243" i="1" s="1"/>
  <c r="L244" i="1"/>
  <c r="O244" i="1" s="1"/>
  <c r="N223" i="1"/>
  <c r="L225" i="1"/>
  <c r="O225" i="1" s="1"/>
  <c r="L226" i="1"/>
  <c r="O226" i="1" s="1"/>
  <c r="L227" i="1"/>
  <c r="O227" i="1" s="1"/>
  <c r="L228" i="1"/>
  <c r="O228" i="1" s="1"/>
  <c r="L229" i="1"/>
  <c r="O229" i="1" s="1"/>
  <c r="L230" i="1"/>
  <c r="O230" i="1" s="1"/>
  <c r="L231" i="1"/>
  <c r="O231" i="1" s="1"/>
  <c r="N206" i="1"/>
  <c r="L208" i="1"/>
  <c r="O208" i="1" s="1"/>
  <c r="L209" i="1"/>
  <c r="O209" i="1" s="1"/>
  <c r="L210" i="1"/>
  <c r="O210" i="1" s="1"/>
  <c r="L211" i="1"/>
  <c r="O211" i="1" s="1"/>
  <c r="L212" i="1"/>
  <c r="O212" i="1" s="1"/>
  <c r="L213" i="1"/>
  <c r="O213" i="1" s="1"/>
  <c r="L214" i="1"/>
  <c r="O214" i="1" s="1"/>
  <c r="L215" i="1"/>
  <c r="O215" i="1" s="1"/>
  <c r="L216" i="1"/>
  <c r="O216" i="1" s="1"/>
  <c r="L217" i="1"/>
  <c r="O217" i="1" s="1"/>
  <c r="L218" i="1"/>
  <c r="O218" i="1" s="1"/>
  <c r="L219" i="1"/>
  <c r="O219" i="1" s="1"/>
  <c r="N146" i="1"/>
  <c r="N159" i="1"/>
  <c r="N173" i="1"/>
  <c r="N189" i="1"/>
  <c r="L191" i="1"/>
  <c r="O191" i="1" s="1"/>
  <c r="L192" i="1"/>
  <c r="O192" i="1" s="1"/>
  <c r="L193" i="1"/>
  <c r="O193" i="1" s="1"/>
  <c r="L194" i="1"/>
  <c r="O194" i="1" s="1"/>
  <c r="L195" i="1"/>
  <c r="O195" i="1" s="1"/>
  <c r="L196" i="1"/>
  <c r="O196" i="1" s="1"/>
  <c r="L197" i="1"/>
  <c r="O197" i="1" s="1"/>
  <c r="L198" i="1"/>
  <c r="O198" i="1" s="1"/>
  <c r="L199" i="1"/>
  <c r="O199" i="1" s="1"/>
  <c r="L200" i="1"/>
  <c r="O200" i="1" s="1"/>
  <c r="L201" i="1"/>
  <c r="O201" i="1" s="1"/>
  <c r="L202" i="1"/>
  <c r="O202" i="1" s="1"/>
  <c r="L175" i="1"/>
  <c r="O175" i="1" s="1"/>
  <c r="L176" i="1"/>
  <c r="O176" i="1" s="1"/>
  <c r="L177" i="1"/>
  <c r="O177" i="1" s="1"/>
  <c r="L178" i="1"/>
  <c r="O178" i="1" s="1"/>
  <c r="L179" i="1"/>
  <c r="O179" i="1" s="1"/>
  <c r="L180" i="1"/>
  <c r="O180" i="1" s="1"/>
  <c r="L181" i="1"/>
  <c r="O181" i="1" s="1"/>
  <c r="L182" i="1"/>
  <c r="O182" i="1" s="1"/>
  <c r="L183" i="1"/>
  <c r="O183" i="1" s="1"/>
  <c r="L184" i="1"/>
  <c r="O184" i="1" s="1"/>
  <c r="L185" i="1"/>
  <c r="O185" i="1" s="1"/>
  <c r="L161" i="1"/>
  <c r="O161" i="1" s="1"/>
  <c r="L162" i="1"/>
  <c r="O162" i="1" s="1"/>
  <c r="L163" i="1"/>
  <c r="O163" i="1" s="1"/>
  <c r="L164" i="1"/>
  <c r="O164" i="1" s="1"/>
  <c r="L165" i="1"/>
  <c r="O165" i="1" s="1"/>
  <c r="L166" i="1"/>
  <c r="O166" i="1" s="1"/>
  <c r="L167" i="1"/>
  <c r="O167" i="1" s="1"/>
  <c r="L168" i="1"/>
  <c r="O168" i="1" s="1"/>
  <c r="L169" i="1"/>
  <c r="O169" i="1" s="1"/>
  <c r="L160" i="1"/>
  <c r="O160" i="1" s="1"/>
  <c r="L148" i="1"/>
  <c r="O148" i="1" s="1"/>
  <c r="L149" i="1"/>
  <c r="O149" i="1" s="1"/>
  <c r="L150" i="1"/>
  <c r="O150" i="1" s="1"/>
  <c r="L151" i="1"/>
  <c r="O151" i="1" s="1"/>
  <c r="L152" i="1"/>
  <c r="O152" i="1" s="1"/>
  <c r="L153" i="1"/>
  <c r="O153" i="1" s="1"/>
  <c r="L154" i="1"/>
  <c r="O154" i="1" s="1"/>
  <c r="L155" i="1"/>
  <c r="O155" i="1" s="1"/>
  <c r="L319" i="1"/>
  <c r="O319" i="1" s="1"/>
  <c r="O317" i="1"/>
  <c r="N316" i="1"/>
  <c r="L306" i="1"/>
  <c r="O306" i="1" s="1"/>
  <c r="O304" i="1"/>
  <c r="N303" i="1"/>
  <c r="L294" i="1"/>
  <c r="O294" i="1" s="1"/>
  <c r="O292" i="1"/>
  <c r="N291" i="1"/>
  <c r="L279" i="1"/>
  <c r="O279" i="1" s="1"/>
  <c r="O277" i="1"/>
  <c r="N276" i="1"/>
  <c r="L270" i="1"/>
  <c r="O270" i="1" s="1"/>
  <c r="O268" i="1"/>
  <c r="N267" i="1"/>
  <c r="L261" i="1"/>
  <c r="O261" i="1" s="1"/>
  <c r="O259" i="1"/>
  <c r="N258" i="1"/>
  <c r="L249" i="1"/>
  <c r="O249" i="1" s="1"/>
  <c r="O247" i="1"/>
  <c r="N246" i="1"/>
  <c r="L236" i="1"/>
  <c r="O236" i="1" s="1"/>
  <c r="O234" i="1"/>
  <c r="N233" i="1"/>
  <c r="L224" i="1"/>
  <c r="O224" i="1" s="1"/>
  <c r="O222" i="1"/>
  <c r="N221" i="1"/>
  <c r="L207" i="1"/>
  <c r="O207" i="1" s="1"/>
  <c r="O205" i="1"/>
  <c r="N204" i="1"/>
  <c r="L190" i="1"/>
  <c r="O190" i="1" s="1"/>
  <c r="O188" i="1"/>
  <c r="N187" i="1"/>
  <c r="L174" i="1"/>
  <c r="O174" i="1" s="1"/>
  <c r="O172" i="1"/>
  <c r="N171" i="1"/>
  <c r="L147" i="1"/>
  <c r="O147" i="1" s="1"/>
  <c r="O145" i="1"/>
  <c r="N144" i="1"/>
  <c r="O158" i="1"/>
  <c r="N157"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tc={13FF5204-7238-4343-A047-53A0D171F48C}</author>
  </authors>
  <commentList>
    <comment ref="E21" authorId="0" shapeId="0" xr:uid="{13FF5204-7238-4343-A047-53A0D171F48C}">
      <text>
        <t>[Threaded comment]
Your version of Excel allows you to read this threaded comment; however, any edits to it will get removed if the file is opened in a newer version of Excel. Learn more: https://go.microsoft.com/fwlink/?linkid=870924
Comment:
    Note: the prob. map here is high in the mountains of papua -- keep in mind  if problem in CLUMondo</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tc={4AE34A26-69E7-4AB3-B56B-65979F90C882}</author>
  </authors>
  <commentList>
    <comment ref="H4" authorId="0" shapeId="0" xr:uid="{4AE34A26-69E7-4AB3-B56B-65979F90C882}">
      <text>
        <t xml:space="preserve">[Threaded comment]
Your version of Excel allows you to read this threaded comment; however, any edits to it will get removed if the file is opened in a newer version of Excel. Learn more: https://go.microsoft.com/fwlink/?linkid=870924
Comment:
    Fairly binary
</t>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tc={E9775D10-84C7-42C0-B19F-4DBB3A14C7D5}</author>
    <author>tc={6A3C82C1-5B74-4CF4-A08F-99569A8679E9}</author>
  </authors>
  <commentList>
    <comment ref="F4" authorId="0" shapeId="0" xr:uid="{E9775D10-84C7-42C0-B19F-4DBB3A14C7D5}">
      <text>
        <t xml:space="preserve">[Threaded comment]
Your version of Excel allows you to read this threaded comment; however, any edits to it will get removed if the file is opened in a newer version of Excel. Learn more: https://go.microsoft.com/fwlink/?linkid=870924
Comment:
    Note the small sample size...any other option would involve not sampling any points in Africa
</t>
      </text>
    </comment>
    <comment ref="F10" authorId="1" shapeId="0" xr:uid="{6A3C82C1-5B74-4CF4-A08F-99569A8679E9}">
      <text>
        <t xml:space="preserve">[Threaded comment]
Your version of Excel allows you to read this threaded comment; however, any edits to it will get removed if the file is opened in a newer version of Excel. Learn more: https://go.microsoft.com/fwlink/?linkid=870924
Comment:
    Not a great regression...seems to be fairly binary, but the best given the data
</t>
      </text>
    </comment>
  </commentList>
</comments>
</file>

<file path=xl/sharedStrings.xml><?xml version="1.0" encoding="utf-8"?>
<sst xmlns="http://schemas.openxmlformats.org/spreadsheetml/2006/main" count="10509" uniqueCount="1545">
  <si>
    <t>LS Name</t>
  </si>
  <si>
    <t>LSNum</t>
  </si>
  <si>
    <t>count</t>
  </si>
  <si>
    <t>count (if combined)</t>
  </si>
  <si>
    <t xml:space="preserve">Sample Size (#) </t>
  </si>
  <si>
    <t>MinDist (#)</t>
  </si>
  <si>
    <t>AUC</t>
  </si>
  <si>
    <t>Cropland - Low Intensity</t>
  </si>
  <si>
    <t>Cropland - Medium Intensity</t>
  </si>
  <si>
    <t>Cropland - High Intensity</t>
  </si>
  <si>
    <t>Mosaic Crop and Grass - Low Intensity</t>
  </si>
  <si>
    <t>Mosaic Crop and Grass - Med Intensity</t>
  </si>
  <si>
    <t>Mosaic Crop and Grass - High Intensity</t>
  </si>
  <si>
    <t>Mosaic Crop and Forest - Low Intensity</t>
  </si>
  <si>
    <t>Mosaic Crop and Forest - Med Intensity</t>
  </si>
  <si>
    <t>Mosaic Crop and Forest - High Intensity</t>
  </si>
  <si>
    <t>Dense Forest</t>
  </si>
  <si>
    <t>Open Forest</t>
  </si>
  <si>
    <t>Mosaic Grass and Forest</t>
  </si>
  <si>
    <t>Mosaic Grass and Bare</t>
  </si>
  <si>
    <t>Grassland</t>
  </si>
  <si>
    <t>Grazing Grassland</t>
  </si>
  <si>
    <t>Grazing Grass and Forest Mosaic</t>
  </si>
  <si>
    <t>Shrubland</t>
  </si>
  <si>
    <t>Peri-urban</t>
  </si>
  <si>
    <t>Dense Urban</t>
  </si>
  <si>
    <t>Plantation Forest</t>
  </si>
  <si>
    <t>Wetland</t>
  </si>
  <si>
    <t>Bare</t>
  </si>
  <si>
    <t>Snow/Ice</t>
  </si>
  <si>
    <t>sample</t>
  </si>
  <si>
    <t>Note on Sample</t>
  </si>
  <si>
    <t>borrow from china</t>
  </si>
  <si>
    <t>combine with china</t>
  </si>
  <si>
    <t>LS Number</t>
  </si>
  <si>
    <t>aet</t>
  </si>
  <si>
    <t>city</t>
  </si>
  <si>
    <t>bdod</t>
  </si>
  <si>
    <t>shannon</t>
  </si>
  <si>
    <t>rugged</t>
  </si>
  <si>
    <t>GDP</t>
  </si>
  <si>
    <t>popden</t>
  </si>
  <si>
    <t>nitrogen</t>
  </si>
  <si>
    <t>phh2o</t>
  </si>
  <si>
    <t>elev</t>
  </si>
  <si>
    <t>cfvo</t>
  </si>
  <si>
    <t>cec</t>
  </si>
  <si>
    <t>clay</t>
  </si>
  <si>
    <t>mktaccess</t>
  </si>
  <si>
    <t>portdist</t>
  </si>
  <si>
    <t>planted</t>
  </si>
  <si>
    <t>drain4</t>
  </si>
  <si>
    <t>q</t>
  </si>
  <si>
    <t>mktinfl</t>
  </si>
  <si>
    <t>npp0</t>
  </si>
  <si>
    <t>smoist</t>
  </si>
  <si>
    <t>tmax</t>
  </si>
  <si>
    <t>soc</t>
  </si>
  <si>
    <t>drain6</t>
  </si>
  <si>
    <t>sand</t>
  </si>
  <si>
    <t>srad</t>
  </si>
  <si>
    <t>slope</t>
  </si>
  <si>
    <t>tmin</t>
  </si>
  <si>
    <t>pet</t>
  </si>
  <si>
    <t>drain1</t>
  </si>
  <si>
    <t>depth</t>
  </si>
  <si>
    <t>def</t>
  </si>
  <si>
    <t>borrow from EAF</t>
  </si>
  <si>
    <t>NUM</t>
  </si>
  <si>
    <t>NAME</t>
  </si>
  <si>
    <t>ppt</t>
  </si>
  <si>
    <t>drain2</t>
  </si>
  <si>
    <t>drain3</t>
  </si>
  <si>
    <t>drain5</t>
  </si>
  <si>
    <t>drain7</t>
  </si>
  <si>
    <t>(Intercept)</t>
  </si>
  <si>
    <t>SCFactor</t>
  </si>
  <si>
    <t>coeff</t>
  </si>
  <si>
    <t>combine with SEA</t>
  </si>
  <si>
    <t>borrow from CHINA</t>
  </si>
  <si>
    <t>borrow from China</t>
  </si>
  <si>
    <t>Combo with RSAS</t>
  </si>
  <si>
    <t>Sample</t>
  </si>
  <si>
    <t>combo with india</t>
  </si>
  <si>
    <t>RSAM</t>
  </si>
  <si>
    <t>borrow WAF</t>
  </si>
  <si>
    <t>borrow EAF</t>
  </si>
  <si>
    <t>combo RSAF</t>
  </si>
  <si>
    <t>borrow RSAF</t>
  </si>
  <si>
    <t>borow EAF</t>
  </si>
  <si>
    <t>combo US</t>
  </si>
  <si>
    <t>borrow RSAM</t>
  </si>
  <si>
    <t>borrow US</t>
  </si>
  <si>
    <t>Combo US</t>
  </si>
  <si>
    <t>combo CAM</t>
  </si>
  <si>
    <t>borrow MEX</t>
  </si>
  <si>
    <t>combo BRA</t>
  </si>
  <si>
    <t>combo with SEA</t>
  </si>
  <si>
    <t>combo with China &amp; RSAS</t>
  </si>
  <si>
    <t>Combo with INDIA and China</t>
  </si>
  <si>
    <t>see INIDA</t>
  </si>
  <si>
    <t>see INDIA</t>
  </si>
  <si>
    <t>Take US</t>
  </si>
  <si>
    <t>AFRICA</t>
  </si>
  <si>
    <t>combo with SEA and CHINA</t>
  </si>
  <si>
    <t>borrow from RSAM</t>
  </si>
  <si>
    <t>AFRICA combo</t>
  </si>
  <si>
    <t>borrow from SEA</t>
  </si>
  <si>
    <t>NOTE: Sampletest has 3500 points for correlation testing</t>
  </si>
  <si>
    <t>sampletest for correlation only 3000 points</t>
  </si>
  <si>
    <t>Sampletest set to 2000</t>
  </si>
  <si>
    <t xml:space="preserve">NOTE - this regression is very binary -- if struggle to have dense expand, this could be reason. </t>
  </si>
  <si>
    <t>value</t>
  </si>
  <si>
    <t xml:space="preserve">borrow from SEA </t>
  </si>
  <si>
    <t>combo with CHINA and INDO</t>
  </si>
  <si>
    <t>combo with Mex</t>
  </si>
  <si>
    <t>Note - sample test was 4000, but with 0 mindist</t>
  </si>
  <si>
    <t>sample test is 4000 with mindist 0</t>
  </si>
  <si>
    <t>ALL</t>
  </si>
  <si>
    <t>-</t>
  </si>
  <si>
    <t>take from US/Mex combo</t>
  </si>
  <si>
    <t>take from USA</t>
  </si>
  <si>
    <t>combo with CEU</t>
  </si>
  <si>
    <t>combo with WEU</t>
  </si>
  <si>
    <t>combo with WEU and CEU</t>
  </si>
  <si>
    <t>combo with WEU &amp; UKR</t>
  </si>
  <si>
    <t>borrow CAS</t>
  </si>
  <si>
    <t>combo RUS</t>
  </si>
  <si>
    <t>combo RUS and CHINA</t>
  </si>
  <si>
    <t xml:space="preserve">combo WEU </t>
  </si>
  <si>
    <t>borrow RUS</t>
  </si>
  <si>
    <t>borrow INDIA</t>
  </si>
  <si>
    <t>take china</t>
  </si>
  <si>
    <t>combo CAS</t>
  </si>
  <si>
    <t>SINCE ALL PIXELS ARE SAMPLED, THERE IS NO SAMPLE_2. THE AUC WILL NEED TO BE GENERATED FROM THE SAME SAMPLE 1</t>
  </si>
  <si>
    <t>mindist</t>
  </si>
  <si>
    <t>0.018213 26</t>
  </si>
  <si>
    <t>0.001798 22</t>
  </si>
  <si>
    <t>-1.052177 21</t>
  </si>
  <si>
    <t>-0.374638 17</t>
  </si>
  <si>
    <t>-6.346741 19</t>
  </si>
  <si>
    <t>0.026468 8</t>
  </si>
  <si>
    <t>-0.048621 14</t>
  </si>
  <si>
    <t>-2.483864 13</t>
  </si>
  <si>
    <t>0.861586 33</t>
  </si>
  <si>
    <t>1.046737 35</t>
  </si>
  <si>
    <t>-0.021021 2</t>
  </si>
  <si>
    <t>-0.013032 24</t>
  </si>
  <si>
    <t>-0.299402 23</t>
  </si>
  <si>
    <t>-0.011109 20</t>
  </si>
  <si>
    <t>-0.017499 18</t>
  </si>
  <si>
    <t>-0.055957 16</t>
  </si>
  <si>
    <t>0.000016 27</t>
  </si>
  <si>
    <t>0.01092 26</t>
  </si>
  <si>
    <t>-5.67897 19</t>
  </si>
  <si>
    <t>-0.214187 17</t>
  </si>
  <si>
    <t>-0.059159 1</t>
  </si>
  <si>
    <t>-0.01382 8</t>
  </si>
  <si>
    <t>0.313879 30</t>
  </si>
  <si>
    <t>-0.011291 9</t>
  </si>
  <si>
    <t>0.040605 25</t>
  </si>
  <si>
    <t>0.240408 21</t>
  </si>
  <si>
    <t>-0.044699 16</t>
  </si>
  <si>
    <t>-0.010789 36</t>
  </si>
  <si>
    <t>-0.269193 35</t>
  </si>
  <si>
    <t>-1.330979 19</t>
  </si>
  <si>
    <t>0.010908 26</t>
  </si>
  <si>
    <t>-0.045957 8</t>
  </si>
  <si>
    <t>-0.45891 35</t>
  </si>
  <si>
    <t>0.005439 20</t>
  </si>
  <si>
    <t>0.025443 18</t>
  </si>
  <si>
    <t>-0.071928 2</t>
  </si>
  <si>
    <t>-0.000048 27</t>
  </si>
  <si>
    <t>-0.009314 5</t>
  </si>
  <si>
    <t>0.125327 16</t>
  </si>
  <si>
    <t>0.754422 30</t>
  </si>
  <si>
    <t>0.157837 17</t>
  </si>
  <si>
    <t>-14.67655 31</t>
  </si>
  <si>
    <t>0.56245 21</t>
  </si>
  <si>
    <t>0.009244 36</t>
  </si>
  <si>
    <t>17.724646 34</t>
  </si>
  <si>
    <t>-0.00596 26</t>
  </si>
  <si>
    <t>0.108881 24</t>
  </si>
  <si>
    <t>0.044376 14</t>
  </si>
  <si>
    <t>0.883412 33</t>
  </si>
  <si>
    <t>-14.128452 30</t>
  </si>
  <si>
    <t>0.095992 18</t>
  </si>
  <si>
    <t>-0.022246 7</t>
  </si>
  <si>
    <t>0.895888 21</t>
  </si>
  <si>
    <t>-0.03273 2</t>
  </si>
  <si>
    <t>-0.02003 8</t>
  </si>
  <si>
    <t>3.915325 32</t>
  </si>
  <si>
    <t>3.115954 35</t>
  </si>
  <si>
    <t>3.052254 29</t>
  </si>
  <si>
    <t>2.179643 31</t>
  </si>
  <si>
    <t>-0.493902 9</t>
  </si>
  <si>
    <t>-0.000372 12</t>
  </si>
  <si>
    <t>-0.087881 16</t>
  </si>
  <si>
    <t>-0.012614 36</t>
  </si>
  <si>
    <t>0.217052 17</t>
  </si>
  <si>
    <t>3.721071 19</t>
  </si>
  <si>
    <t>0.058712 14</t>
  </si>
  <si>
    <t>2.060311 32</t>
  </si>
  <si>
    <t>0.002561 8</t>
  </si>
  <si>
    <t>0.519519 17</t>
  </si>
  <si>
    <t>-0.004285 7</t>
  </si>
  <si>
    <t>-0.017416 36</t>
  </si>
  <si>
    <t>-0.086776 16</t>
  </si>
  <si>
    <t>-4.014137 19</t>
  </si>
  <si>
    <t>0 27</t>
  </si>
  <si>
    <t>0.1544 1</t>
  </si>
  <si>
    <t>-0.157359 3</t>
  </si>
  <si>
    <t>-1.053722 21</t>
  </si>
  <si>
    <t>-0.639928 23</t>
  </si>
  <si>
    <t>-0.007053 20</t>
  </si>
  <si>
    <t>0.741362 31</t>
  </si>
  <si>
    <t>-0.109047 25</t>
  </si>
  <si>
    <t>0.000796 22</t>
  </si>
  <si>
    <t>0.491103 30</t>
  </si>
  <si>
    <t>-0.01264 2</t>
  </si>
  <si>
    <t>-0.002191 10</t>
  </si>
  <si>
    <t>0.905181 3</t>
  </si>
  <si>
    <t>0.003501 22</t>
  </si>
  <si>
    <t>-0.049694 1</t>
  </si>
  <si>
    <t>-0.0465 8</t>
  </si>
  <si>
    <t>0.034956 18</t>
  </si>
  <si>
    <t>-0.067042 16</t>
  </si>
  <si>
    <t>-0.036506 7</t>
  </si>
  <si>
    <t>-14.897161 29</t>
  </si>
  <si>
    <t>-0.00022 27</t>
  </si>
  <si>
    <t>3.565953 19</t>
  </si>
  <si>
    <t>0.024855 24</t>
  </si>
  <si>
    <t>-1.340224 13</t>
  </si>
  <si>
    <t>-0.003504 11</t>
  </si>
  <si>
    <t>0.200323 14</t>
  </si>
  <si>
    <t>12.643041 19</t>
  </si>
  <si>
    <t>-1.725453 21</t>
  </si>
  <si>
    <t>-0.005384 10</t>
  </si>
  <si>
    <t>-0.00145 9</t>
  </si>
  <si>
    <t>-0.030205 18</t>
  </si>
  <si>
    <t>0.872531 21</t>
  </si>
  <si>
    <t>2.484919 23</t>
  </si>
  <si>
    <t>-0.080511 2</t>
  </si>
  <si>
    <t>-0.176441 14</t>
  </si>
  <si>
    <t>0.529722 4</t>
  </si>
  <si>
    <t>-0.10212 8</t>
  </si>
  <si>
    <t>-0.081011 18</t>
  </si>
  <si>
    <t>-0.138188 6</t>
  </si>
  <si>
    <t>-2.785904 35</t>
  </si>
  <si>
    <t>-0.000138 12</t>
  </si>
  <si>
    <t>-0.021319 36</t>
  </si>
  <si>
    <t>9.289915 19</t>
  </si>
  <si>
    <t>0.091761 9</t>
  </si>
  <si>
    <t>-0.002769 10</t>
  </si>
  <si>
    <t>-0.910037 23</t>
  </si>
  <si>
    <t>-0.002441 11</t>
  </si>
  <si>
    <t>0.000076 27</t>
  </si>
  <si>
    <t>0.043299 9</t>
  </si>
  <si>
    <t>-0.009078 10</t>
  </si>
  <si>
    <t>0.002569 11</t>
  </si>
  <si>
    <t>-0.074064 24</t>
  </si>
  <si>
    <t>1.134829 3</t>
  </si>
  <si>
    <t>-0.292187 1</t>
  </si>
  <si>
    <t>0.003669 22</t>
  </si>
  <si>
    <t>0.079038 15</t>
  </si>
  <si>
    <t>0.030104 8</t>
  </si>
  <si>
    <t>17.936959 34</t>
  </si>
  <si>
    <t>0.887182 29</t>
  </si>
  <si>
    <t>-1.051427 32</t>
  </si>
  <si>
    <t>0.722597 17</t>
  </si>
  <si>
    <t>-0.089741 24</t>
  </si>
  <si>
    <t>0.029782 36</t>
  </si>
  <si>
    <t>-16.542786 31</t>
  </si>
  <si>
    <t>0.480526 21</t>
  </si>
  <si>
    <t>17.812413 34</t>
  </si>
  <si>
    <t>-0.015612 26</t>
  </si>
  <si>
    <t>0.001493 22</t>
  </si>
  <si>
    <t>1.932167 23</t>
  </si>
  <si>
    <t>0.226612 25</t>
  </si>
  <si>
    <t>-0.038473 7</t>
  </si>
  <si>
    <t>-0.2718 1</t>
  </si>
  <si>
    <t>0.054589 2</t>
  </si>
  <si>
    <t>-0.057797 18</t>
  </si>
  <si>
    <t>0.205323 16</t>
  </si>
  <si>
    <t>-0.40473 6</t>
  </si>
  <si>
    <t>0.118604 25</t>
  </si>
  <si>
    <t>0.004111 22</t>
  </si>
  <si>
    <t>0.065254 7</t>
  </si>
  <si>
    <t>-2.150623 29</t>
  </si>
  <si>
    <t>-0.115015 14</t>
  </si>
  <si>
    <t>0.033774 8</t>
  </si>
  <si>
    <t>0.109474 15</t>
  </si>
  <si>
    <t>-1.79698 21</t>
  </si>
  <si>
    <t>0.012623 8</t>
  </si>
  <si>
    <t>0.111694 16</t>
  </si>
  <si>
    <t>0.007692 26</t>
  </si>
  <si>
    <t>-0.008442 9</t>
  </si>
  <si>
    <t>0.91893 23</t>
  </si>
  <si>
    <t>0.984037 30</t>
  </si>
  <si>
    <t>-0.000064 27</t>
  </si>
  <si>
    <t>-4.293529 19</t>
  </si>
  <si>
    <t>-0.009772 5</t>
  </si>
  <si>
    <t>0.079668 3</t>
  </si>
  <si>
    <t>0.022344 36</t>
  </si>
  <si>
    <t>0.000448 22</t>
  </si>
  <si>
    <t>0.529841 29</t>
  </si>
  <si>
    <t>-0.716586 21</t>
  </si>
  <si>
    <t>0.000773 22</t>
  </si>
  <si>
    <t>0.690329 23</t>
  </si>
  <si>
    <t>-0.018792 7</t>
  </si>
  <si>
    <t>0.002147 8</t>
  </si>
  <si>
    <t>0.024723 36</t>
  </si>
  <si>
    <t>-0.004489 9</t>
  </si>
  <si>
    <t>-0.024494 15</t>
  </si>
  <si>
    <t>0.768471 29</t>
  </si>
  <si>
    <t>-0.000059 10</t>
  </si>
  <si>
    <t>-3.483874 19</t>
  </si>
  <si>
    <t>0.029579 0</t>
  </si>
  <si>
    <t>-0.144325 17</t>
  </si>
  <si>
    <t>0.422147 30</t>
  </si>
  <si>
    <t>0.000012 12</t>
  </si>
  <si>
    <t>0.025376 16</t>
  </si>
  <si>
    <t>0.01399 36</t>
  </si>
  <si>
    <t>0.342719 33</t>
  </si>
  <si>
    <t>1.228655 35</t>
  </si>
  <si>
    <t>0.089797 14</t>
  </si>
  <si>
    <t>-0.017278 2</t>
  </si>
  <si>
    <t>0.013376 18</t>
  </si>
  <si>
    <t>-0.032829 7</t>
  </si>
  <si>
    <t>0.036146 24</t>
  </si>
  <si>
    <t>-0.544393 21</t>
  </si>
  <si>
    <t>-0.00755 9</t>
  </si>
  <si>
    <t>0.971052 13</t>
  </si>
  <si>
    <t>-0.006031 8</t>
  </si>
  <si>
    <t>-0.804179 32</t>
  </si>
  <si>
    <t>-2.073925 31</t>
  </si>
  <si>
    <t>0.201437 4</t>
  </si>
  <si>
    <t>0.001457 22</t>
  </si>
  <si>
    <t>0.000023 27</t>
  </si>
  <si>
    <t>-0.022698 15</t>
  </si>
  <si>
    <t>-0.178477 0</t>
  </si>
  <si>
    <t>0.03386 18</t>
  </si>
  <si>
    <t>0.144396 25</t>
  </si>
  <si>
    <t>1.46872 21</t>
  </si>
  <si>
    <t>-1.419349 23</t>
  </si>
  <si>
    <t>-0.005246 9</t>
  </si>
  <si>
    <t>-0.026845 36</t>
  </si>
  <si>
    <t>0.016964 7</t>
  </si>
  <si>
    <t>0.00379 22</t>
  </si>
  <si>
    <t>0.27046 17</t>
  </si>
  <si>
    <t>0.410413 4</t>
  </si>
  <si>
    <t>-0.065664 2</t>
  </si>
  <si>
    <t>0.970153 32</t>
  </si>
  <si>
    <t>-0.000029 12</t>
  </si>
  <si>
    <t>0.01968 6</t>
  </si>
  <si>
    <t>-0.010812 5</t>
  </si>
  <si>
    <t>-0.004503 26</t>
  </si>
  <si>
    <t>1.255125 23</t>
  </si>
  <si>
    <t>0.09037 14</t>
  </si>
  <si>
    <t>-0.026334 8</t>
  </si>
  <si>
    <t>1.227811 34</t>
  </si>
  <si>
    <t>-0.790979 32</t>
  </si>
  <si>
    <t>-0.045738 16</t>
  </si>
  <si>
    <t>0.033688 18</t>
  </si>
  <si>
    <t>0.610661 35</t>
  </si>
  <si>
    <t>-0.003691 9</t>
  </si>
  <si>
    <t>0.030009 15</t>
  </si>
  <si>
    <t>-0.485677 30</t>
  </si>
  <si>
    <t>-0.012482 10</t>
  </si>
  <si>
    <t>0.004901 9</t>
  </si>
  <si>
    <t>-0.001186 11</t>
  </si>
  <si>
    <t>-0.106445 25</t>
  </si>
  <si>
    <t>0.916597 13</t>
  </si>
  <si>
    <t>0.213856 23</t>
  </si>
  <si>
    <t>0.032432 9</t>
  </si>
  <si>
    <t>-0.000066 27</t>
  </si>
  <si>
    <t>-0.055049 24</t>
  </si>
  <si>
    <t>-0.002944 10</t>
  </si>
  <si>
    <t>0.050549 5</t>
  </si>
  <si>
    <t>-80.48249 28</t>
  </si>
  <si>
    <t>-0.736596 21</t>
  </si>
  <si>
    <t>-0.002693 11</t>
  </si>
  <si>
    <t>0.007116 8</t>
  </si>
  <si>
    <t>-0.01082 9</t>
  </si>
  <si>
    <t>1.974919 31</t>
  </si>
  <si>
    <t>-0.357067 4</t>
  </si>
  <si>
    <t>0.047404 18</t>
  </si>
  <si>
    <t>-0.003282 10</t>
  </si>
  <si>
    <t>-0.002637 22</t>
  </si>
  <si>
    <t>1.544718 13</t>
  </si>
  <si>
    <t>0.843106 30</t>
  </si>
  <si>
    <t>0.461305 23</t>
  </si>
  <si>
    <t>-0.003339 26</t>
  </si>
  <si>
    <t>0.000602 22</t>
  </si>
  <si>
    <t>-0.395144 23</t>
  </si>
  <si>
    <t>-8.438298 19</t>
  </si>
  <si>
    <t>-0.071038 24</t>
  </si>
  <si>
    <t>0.079228 15</t>
  </si>
  <si>
    <t>0.361138 4</t>
  </si>
  <si>
    <t>-0.108319 16</t>
  </si>
  <si>
    <t>0.013944 18</t>
  </si>
  <si>
    <t>0.001492 9</t>
  </si>
  <si>
    <t>-0.000363 12</t>
  </si>
  <si>
    <t>-0.043599 6</t>
  </si>
  <si>
    <t>-0.008389 8</t>
  </si>
  <si>
    <t>0.044262 36</t>
  </si>
  <si>
    <t>-0.013744 5</t>
  </si>
  <si>
    <t>16.113642 13</t>
  </si>
  <si>
    <t>-0.461287 30</t>
  </si>
  <si>
    <t>-0.268707 0</t>
  </si>
  <si>
    <t>0.003464 22</t>
  </si>
  <si>
    <t>0.154069 18</t>
  </si>
  <si>
    <t>-2.293984 23</t>
  </si>
  <si>
    <t>0.204385 25</t>
  </si>
  <si>
    <t>2.600069 21</t>
  </si>
  <si>
    <t>-9.420536 19</t>
  </si>
  <si>
    <t>0.614583 4</t>
  </si>
  <si>
    <t>-0.08507 6</t>
  </si>
  <si>
    <t>0.186641 15</t>
  </si>
  <si>
    <t>-0.000071 27</t>
  </si>
  <si>
    <t>0.034338 8</t>
  </si>
  <si>
    <t>24.642784 28</t>
  </si>
  <si>
    <t>-0.040686 7</t>
  </si>
  <si>
    <t>-0.38899 1</t>
  </si>
  <si>
    <t>0.327 25</t>
  </si>
  <si>
    <t>0.070829 7</t>
  </si>
  <si>
    <t>0.004424 22</t>
  </si>
  <si>
    <t>-22.671064 19</t>
  </si>
  <si>
    <t>0.216156 18</t>
  </si>
  <si>
    <t>0.010191 26</t>
  </si>
  <si>
    <t>-1.734162 33</t>
  </si>
  <si>
    <t>-2.569221 21</t>
  </si>
  <si>
    <t>0.080077 24</t>
  </si>
  <si>
    <t>-0.625674 17</t>
  </si>
  <si>
    <t>-0.036281 7</t>
  </si>
  <si>
    <t>-0.006815 10</t>
  </si>
  <si>
    <t>-0.077306 1</t>
  </si>
  <si>
    <t>-0.003881 9</t>
  </si>
  <si>
    <t>-0.001773 22</t>
  </si>
  <si>
    <t>0.124 16</t>
  </si>
  <si>
    <t>-15.536929 31</t>
  </si>
  <si>
    <t>0.088792 14</t>
  </si>
  <si>
    <t>0.00003 27</t>
  </si>
  <si>
    <t>-0.822563 35</t>
  </si>
  <si>
    <t>-0.00521 26</t>
  </si>
  <si>
    <t>0.236729 4</t>
  </si>
  <si>
    <t>0.765634 29</t>
  </si>
  <si>
    <t>0.003249 11</t>
  </si>
  <si>
    <t>-1.05384 30</t>
  </si>
  <si>
    <t>0.425172 34</t>
  </si>
  <si>
    <t>0.182945 14</t>
  </si>
  <si>
    <t>0.010116 8</t>
  </si>
  <si>
    <t>0.083799 24</t>
  </si>
  <si>
    <t>-0.029721 7</t>
  </si>
  <si>
    <t>-0.787011 21</t>
  </si>
  <si>
    <t>-1.022338 13</t>
  </si>
  <si>
    <t>-0.001526 11</t>
  </si>
  <si>
    <t>-1.594301 30</t>
  </si>
  <si>
    <t>-0.003415 9</t>
  </si>
  <si>
    <t>0.0192 1</t>
  </si>
  <si>
    <t>-0.001657 22</t>
  </si>
  <si>
    <t>-0.065693 35</t>
  </si>
  <si>
    <t>-0.019251 36</t>
  </si>
  <si>
    <t>1.485094 34</t>
  </si>
  <si>
    <t>1.440996 29</t>
  </si>
  <si>
    <t>-0.002391 10</t>
  </si>
  <si>
    <t>0.000025 27</t>
  </si>
  <si>
    <t>1.125117 32</t>
  </si>
  <si>
    <t>0.870465 33</t>
  </si>
  <si>
    <t>0.011377 18</t>
  </si>
  <si>
    <t>-0.012979 36</t>
  </si>
  <si>
    <t>-0.000031 12</t>
  </si>
  <si>
    <t>0.10781 16</t>
  </si>
  <si>
    <t>-0.005948 26</t>
  </si>
  <si>
    <t>0.056383 1</t>
  </si>
  <si>
    <t>0.047511 24</t>
  </si>
  <si>
    <t>0.160769 14</t>
  </si>
  <si>
    <t>-1.108783 33</t>
  </si>
  <si>
    <t>-3.257649 30</t>
  </si>
  <si>
    <t>-0.013304 7</t>
  </si>
  <si>
    <t>-0.056399 15</t>
  </si>
  <si>
    <t>0.040802 0</t>
  </si>
  <si>
    <t>-0.002826 11</t>
  </si>
  <si>
    <t>0.00046 22</t>
  </si>
  <si>
    <t>0.000021 27</t>
  </si>
  <si>
    <t>-0.001257 9</t>
  </si>
  <si>
    <t>-0.615892 35</t>
  </si>
  <si>
    <t>-1.153918 31</t>
  </si>
  <si>
    <t>-0.410025 32</t>
  </si>
  <si>
    <t>-0.602408 3</t>
  </si>
  <si>
    <t>-0.009781 36</t>
  </si>
  <si>
    <t>2.681268 21</t>
  </si>
  <si>
    <t>0.034138 7</t>
  </si>
  <si>
    <t>-0.396019 14</t>
  </si>
  <si>
    <t>-0.011765 26</t>
  </si>
  <si>
    <t>0.098588 24</t>
  </si>
  <si>
    <t>2.563298 35</t>
  </si>
  <si>
    <t>-3.012178 23</t>
  </si>
  <si>
    <t>0.016286 8</t>
  </si>
  <si>
    <t>-0.010337 26</t>
  </si>
  <si>
    <t>0.002229 22</t>
  </si>
  <si>
    <t>-0.000036 12</t>
  </si>
  <si>
    <t>0.129419 16</t>
  </si>
  <si>
    <t>1.459027 35</t>
  </si>
  <si>
    <t>2.128638 29</t>
  </si>
  <si>
    <t>0.907651 32</t>
  </si>
  <si>
    <t>0.021067 5</t>
  </si>
  <si>
    <t>-0.156705 14</t>
  </si>
  <si>
    <t>0.000434 11</t>
  </si>
  <si>
    <t>-0.041727 15</t>
  </si>
  <si>
    <t>-0.005589 9</t>
  </si>
  <si>
    <t>-1.467722 30</t>
  </si>
  <si>
    <t>0.001392 10</t>
  </si>
  <si>
    <t>-0.020323 24</t>
  </si>
  <si>
    <t>0.077902 0</t>
  </si>
  <si>
    <t>-0.036104 7</t>
  </si>
  <si>
    <t>0.010801 8</t>
  </si>
  <si>
    <t>15.242323 29</t>
  </si>
  <si>
    <t>-1.360301 13</t>
  </si>
  <si>
    <t>-0.073332 2</t>
  </si>
  <si>
    <t>0.08462 14</t>
  </si>
  <si>
    <t>0.269712 3</t>
  </si>
  <si>
    <t>0.000815 22</t>
  </si>
  <si>
    <t>0.081284 16</t>
  </si>
  <si>
    <t>-0.046212 15</t>
  </si>
  <si>
    <t>3.884632 19</t>
  </si>
  <si>
    <t>-0.009473 36</t>
  </si>
  <si>
    <t>-0.426226 23</t>
  </si>
  <si>
    <t>-0.002715 9</t>
  </si>
  <si>
    <t>-0.000828 10</t>
  </si>
  <si>
    <t>0.078176 25</t>
  </si>
  <si>
    <t xml:space="preserve"> </t>
  </si>
  <si>
    <t>-0.257873 7</t>
  </si>
  <si>
    <t>-0.11955 6</t>
  </si>
  <si>
    <t>-0.006416 26</t>
  </si>
  <si>
    <t>-0.069134 16</t>
  </si>
  <si>
    <t>-0.027395 8</t>
  </si>
  <si>
    <t>0.083839 15</t>
  </si>
  <si>
    <t>-1.50375 17</t>
  </si>
  <si>
    <t>-0.011282 36</t>
  </si>
  <si>
    <t>-0.029843 10</t>
  </si>
  <si>
    <t>2.313205 13</t>
  </si>
  <si>
    <t>-0.018734 24</t>
  </si>
  <si>
    <t>-0.62489 23</t>
  </si>
  <si>
    <t>0.002903 11</t>
  </si>
  <si>
    <t>-0.000015 27</t>
  </si>
  <si>
    <t>0.012752 9</t>
  </si>
  <si>
    <t>-0.050422 24</t>
  </si>
  <si>
    <t>-0.003285 10</t>
  </si>
  <si>
    <t>0.000018 27</t>
  </si>
  <si>
    <t>-2.809916 21</t>
  </si>
  <si>
    <t>0.009141 26</t>
  </si>
  <si>
    <t>0.053024 25</t>
  </si>
  <si>
    <t>0.079983 15</t>
  </si>
  <si>
    <t>-1.623121 29</t>
  </si>
  <si>
    <t>-0.003172 9</t>
  </si>
  <si>
    <t>1.14359 34</t>
  </si>
  <si>
    <t>-0.007673 10</t>
  </si>
  <si>
    <t>22.281106 28</t>
  </si>
  <si>
    <t>-2.12293 35</t>
  </si>
  <si>
    <t>0.004086 11</t>
  </si>
  <si>
    <t>-0.012834 36</t>
  </si>
  <si>
    <t>0.008094 8</t>
  </si>
  <si>
    <t>0.695513 30</t>
  </si>
  <si>
    <t>0.000943 22</t>
  </si>
  <si>
    <t>-0.00741 22</t>
  </si>
  <si>
    <t>-1.590403 23</t>
  </si>
  <si>
    <t>0.016143 20</t>
  </si>
  <si>
    <t>-0.031293 1</t>
  </si>
  <si>
    <t>0.05711 16</t>
  </si>
  <si>
    <t>0.003407 26</t>
  </si>
  <si>
    <t>-0.01915 8</t>
  </si>
  <si>
    <t>-1.399894 13</t>
  </si>
  <si>
    <t>-1.006931 31</t>
  </si>
  <si>
    <t>0.051792 15</t>
  </si>
  <si>
    <t>-0.682949 21</t>
  </si>
  <si>
    <t>2.466297 19</t>
  </si>
  <si>
    <t>-0.585609 33</t>
  </si>
  <si>
    <t>-0.286607 32</t>
  </si>
  <si>
    <t>0.018742 7</t>
  </si>
  <si>
    <t>0.03759 24</t>
  </si>
  <si>
    <t>-2.881837 21</t>
  </si>
  <si>
    <t>0.010907 8</t>
  </si>
  <si>
    <t>0.095575 15</t>
  </si>
  <si>
    <t>-0.098367 16</t>
  </si>
  <si>
    <t>-0.00422 9</t>
  </si>
  <si>
    <t>1.364065 13</t>
  </si>
  <si>
    <t>0.916601 23</t>
  </si>
  <si>
    <t>-14.538075 31</t>
  </si>
  <si>
    <t>-0.061317 5</t>
  </si>
  <si>
    <t>0.000037 27</t>
  </si>
  <si>
    <t>1.211412 29</t>
  </si>
  <si>
    <t>0.197414 0</t>
  </si>
  <si>
    <t>-10.483584 19</t>
  </si>
  <si>
    <t>0.050602 2</t>
  </si>
  <si>
    <t>0.772999 34</t>
  </si>
  <si>
    <t>0.053639 24</t>
  </si>
  <si>
    <t>0.016492 8</t>
  </si>
  <si>
    <t>-1.176839 21</t>
  </si>
  <si>
    <t>0.069885 2</t>
  </si>
  <si>
    <t>0.081977 20</t>
  </si>
  <si>
    <t>0.644196 34</t>
  </si>
  <si>
    <t>1.162009 23</t>
  </si>
  <si>
    <t>-0.078817 14</t>
  </si>
  <si>
    <t>0.27873 3</t>
  </si>
  <si>
    <t>-0.040007 7</t>
  </si>
  <si>
    <t>0.0072 26</t>
  </si>
  <si>
    <t>0.00004 27</t>
  </si>
  <si>
    <t>0.0798 2</t>
  </si>
  <si>
    <t>0.041046 20</t>
  </si>
  <si>
    <t>-0.044425 36</t>
  </si>
  <si>
    <t>-0.00013 27</t>
  </si>
  <si>
    <t>-1.313492 33</t>
  </si>
  <si>
    <t>-2.183139 34</t>
  </si>
  <si>
    <t>-0.106395 15</t>
  </si>
  <si>
    <t>0.29976 4</t>
  </si>
  <si>
    <t>0.107973 16</t>
  </si>
  <si>
    <t>0.005942 9</t>
  </si>
  <si>
    <t>0.000093 12</t>
  </si>
  <si>
    <t>-0.036792 24</t>
  </si>
  <si>
    <t>0.002314 11</t>
  </si>
  <si>
    <t>-0.01009 10</t>
  </si>
  <si>
    <t>-0.000031 27</t>
  </si>
  <si>
    <t>0.014049 9</t>
  </si>
  <si>
    <t>-0.035815 24</t>
  </si>
  <si>
    <t>-1.534119 21</t>
  </si>
  <si>
    <t>0.01298 26</t>
  </si>
  <si>
    <t>0.003141 10</t>
  </si>
  <si>
    <t>-0.107861 15</t>
  </si>
  <si>
    <t>-0.033942 36</t>
  </si>
  <si>
    <t>-2.390115 13</t>
  </si>
  <si>
    <t>1.754147 23</t>
  </si>
  <si>
    <t>-71.130587 28</t>
  </si>
  <si>
    <t>2.73939 30</t>
  </si>
  <si>
    <t>3.749518 31</t>
  </si>
  <si>
    <t>1.144766 34</t>
  </si>
  <si>
    <t>-7.788204 19</t>
  </si>
  <si>
    <t>0.120987 1</t>
  </si>
  <si>
    <t>0.006259 11</t>
  </si>
  <si>
    <t>0.584251 4</t>
  </si>
  <si>
    <t>-0.003949 9</t>
  </si>
  <si>
    <t>-0.082551 2</t>
  </si>
  <si>
    <t>0.0502 7</t>
  </si>
  <si>
    <t>0.156646 25</t>
  </si>
  <si>
    <t>14.424658 35</t>
  </si>
  <si>
    <t>1.264458 29</t>
  </si>
  <si>
    <t>now sampled</t>
  </si>
  <si>
    <t>take from W. Europe</t>
  </si>
  <si>
    <t>now taken from combo.11.12</t>
  </si>
  <si>
    <t>take from Russia</t>
  </si>
  <si>
    <t>take from Canada</t>
  </si>
  <si>
    <t>now taken from Mexico</t>
  </si>
  <si>
    <t>now taken from combo1.2</t>
  </si>
  <si>
    <t>-55.49977 19</t>
  </si>
  <si>
    <t>-0.003627 22</t>
  </si>
  <si>
    <t>-0.258809 7</t>
  </si>
  <si>
    <t>2.33374 23</t>
  </si>
  <si>
    <t>0.037004 8</t>
  </si>
  <si>
    <t>0.181899 25</t>
  </si>
  <si>
    <t>-0.429835 14</t>
  </si>
  <si>
    <t>0.004588 9</t>
  </si>
  <si>
    <t>1.153635 33</t>
  </si>
  <si>
    <t>0.197957 0</t>
  </si>
  <si>
    <t>-0.257147 14</t>
  </si>
  <si>
    <t>-0.055629 36</t>
  </si>
  <si>
    <t>-0.173608 5</t>
  </si>
  <si>
    <t>-0.138389 15</t>
  </si>
  <si>
    <t>0.376298 4</t>
  </si>
  <si>
    <t>0.047441 24</t>
  </si>
  <si>
    <t>-2.803678 21</t>
  </si>
  <si>
    <t>4.505266 23</t>
  </si>
  <si>
    <t>1.008661 33</t>
  </si>
  <si>
    <t>-0.001212 9</t>
  </si>
  <si>
    <t>0.062852 24</t>
  </si>
  <si>
    <t>-0.306575 14</t>
  </si>
  <si>
    <t>0.305069 3</t>
  </si>
  <si>
    <t>2.60057 23</t>
  </si>
  <si>
    <t>-1.341528 13</t>
  </si>
  <si>
    <t>-0.733526 32</t>
  </si>
  <si>
    <t>-1.177977 21</t>
  </si>
  <si>
    <t>-0.018723 8</t>
  </si>
  <si>
    <t>0.719389 17</t>
  </si>
  <si>
    <t>-0.002431 11</t>
  </si>
  <si>
    <t>14.538561 30</t>
  </si>
  <si>
    <t>0.082803 24</t>
  </si>
  <si>
    <t>-0.003872 10</t>
  </si>
  <si>
    <t>-0.050241 8</t>
  </si>
  <si>
    <t>0.120395 14</t>
  </si>
  <si>
    <t>0.983562 23</t>
  </si>
  <si>
    <t>-0.000022 27</t>
  </si>
  <si>
    <t>10.291211 19</t>
  </si>
  <si>
    <t>-0.036937 18</t>
  </si>
  <si>
    <t>0.748722 35</t>
  </si>
  <si>
    <t>-0.012369 6</t>
  </si>
  <si>
    <t>-0.555302 17</t>
  </si>
  <si>
    <t>0.853795 32</t>
  </si>
  <si>
    <t>0.048991 16</t>
  </si>
  <si>
    <t>0.000643 22</t>
  </si>
  <si>
    <t>0.252257 16</t>
  </si>
  <si>
    <t>-2.967775 0</t>
  </si>
  <si>
    <t>2.847555 5</t>
  </si>
  <si>
    <t>-2.745657 7</t>
  </si>
  <si>
    <t>0.010155 10</t>
  </si>
  <si>
    <t>-0.03669 36</t>
  </si>
  <si>
    <t>-0.126202 2</t>
  </si>
  <si>
    <t>-0.086568 20</t>
  </si>
  <si>
    <t>-0.023957 10</t>
  </si>
  <si>
    <t>-0.040814 24</t>
  </si>
  <si>
    <t>-0.002261 11</t>
  </si>
  <si>
    <t>-0.741949 23</t>
  </si>
  <si>
    <t>-0.039906 10</t>
  </si>
  <si>
    <t>0.00328 9</t>
  </si>
  <si>
    <t>-0.809417 23</t>
  </si>
  <si>
    <t>0.00002 27</t>
  </si>
  <si>
    <t>-1.49381 21</t>
  </si>
  <si>
    <t>-0.064973 36</t>
  </si>
  <si>
    <t>0.012817 8</t>
  </si>
  <si>
    <t>0.023003 16</t>
  </si>
  <si>
    <t>-68.128329 28</t>
  </si>
  <si>
    <t>-0.054246 2</t>
  </si>
  <si>
    <t>1.77301 23</t>
  </si>
  <si>
    <t>-0.138517 15</t>
  </si>
  <si>
    <t>0.152662 0</t>
  </si>
  <si>
    <t>-0.902895 33</t>
  </si>
  <si>
    <t>-0.003477 9</t>
  </si>
  <si>
    <t>-1.417612 31</t>
  </si>
  <si>
    <t>0.953712 30</t>
  </si>
  <si>
    <t>-0.008728 26</t>
  </si>
  <si>
    <t>-0.055461 20</t>
  </si>
  <si>
    <t>0.007089 10</t>
  </si>
  <si>
    <t>0.069474 18</t>
  </si>
  <si>
    <t>-0.005856 9</t>
  </si>
  <si>
    <t>-0.344792 25</t>
  </si>
  <si>
    <t>0.000524 22</t>
  </si>
  <si>
    <t>-1.127544 17</t>
  </si>
  <si>
    <t>0.142137 16</t>
  </si>
  <si>
    <t>-0.799912 35</t>
  </si>
  <si>
    <t>-0.249424 8</t>
  </si>
  <si>
    <t>-0.158424 3</t>
  </si>
  <si>
    <t>27.831658 28</t>
  </si>
  <si>
    <t>-1.861729 31</t>
  </si>
  <si>
    <t>2.228299 13</t>
  </si>
  <si>
    <t>-0.000071 12</t>
  </si>
  <si>
    <t>0.021364 36</t>
  </si>
  <si>
    <t>now taken from combo.13.17</t>
  </si>
  <si>
    <t>now taken from combo.12.13</t>
  </si>
  <si>
    <t>now taken from Middle East</t>
  </si>
  <si>
    <t>now from combo.15.16</t>
  </si>
  <si>
    <t>0.012521 26</t>
  </si>
  <si>
    <t>-2.232768 21</t>
  </si>
  <si>
    <t>-0.177438 4</t>
  </si>
  <si>
    <t>1.413142 23</t>
  </si>
  <si>
    <t>0.000573 11</t>
  </si>
  <si>
    <t>-0.020353 9</t>
  </si>
  <si>
    <t>-0.000406 10</t>
  </si>
  <si>
    <t>-0.001592 22</t>
  </si>
  <si>
    <t>0.090371 2</t>
  </si>
  <si>
    <t>-0.126855 15</t>
  </si>
  <si>
    <t>0.02555 8</t>
  </si>
  <si>
    <t>0.057446 14</t>
  </si>
  <si>
    <t>-1.480185 35</t>
  </si>
  <si>
    <t>-0.183952 17</t>
  </si>
  <si>
    <t>0.479938 34</t>
  </si>
  <si>
    <t>-0.093446 16</t>
  </si>
  <si>
    <t>0.426055 32</t>
  </si>
  <si>
    <t>-0.014326 36</t>
  </si>
  <si>
    <t>-0.016989 5</t>
  </si>
  <si>
    <t>-0.745084 21</t>
  </si>
  <si>
    <t>0.125986 16</t>
  </si>
  <si>
    <t>0.006975 26</t>
  </si>
  <si>
    <t>-0.088253 3</t>
  </si>
  <si>
    <t>0.272716 17</t>
  </si>
  <si>
    <t>-0.010884 8</t>
  </si>
  <si>
    <t>-0.017321 24</t>
  </si>
  <si>
    <t>-0.000081 10</t>
  </si>
  <si>
    <t>0.201991 23</t>
  </si>
  <si>
    <t>0.267159 0</t>
  </si>
  <si>
    <t>0.379999 25</t>
  </si>
  <si>
    <t>0.094967 18</t>
  </si>
  <si>
    <t>-0.008172 10</t>
  </si>
  <si>
    <t>-0.088353 8</t>
  </si>
  <si>
    <t>0.181167 20</t>
  </si>
  <si>
    <t>-0.169841 14</t>
  </si>
  <si>
    <t>2.620112 34</t>
  </si>
  <si>
    <t>-4.115683 13</t>
  </si>
  <si>
    <t>0.000038 27</t>
  </si>
  <si>
    <t>0.363426 3</t>
  </si>
  <si>
    <t>-2.803242 21</t>
  </si>
  <si>
    <t>-0.128798 16</t>
  </si>
  <si>
    <t>-17.160979 31</t>
  </si>
  <si>
    <t>0.001299 11</t>
  </si>
  <si>
    <t>0.110754 1</t>
  </si>
  <si>
    <t>0.001771 22</t>
  </si>
  <si>
    <t>-0.062775 6</t>
  </si>
  <si>
    <t>1.595769 21</t>
  </si>
  <si>
    <t>0.056563 14</t>
  </si>
  <si>
    <t>-0.000517 10</t>
  </si>
  <si>
    <t>-1.098795 30</t>
  </si>
  <si>
    <t>-0.039383 15</t>
  </si>
  <si>
    <t>-0.035874 8</t>
  </si>
  <si>
    <t>0.073384 7</t>
  </si>
  <si>
    <t>0.777901 32</t>
  </si>
  <si>
    <t>-0.000124 12</t>
  </si>
  <si>
    <t>-0.197866 4</t>
  </si>
  <si>
    <t>4.780134 21</t>
  </si>
  <si>
    <t>0.19573 0</t>
  </si>
  <si>
    <t>-0.012766 9</t>
  </si>
  <si>
    <t>-0.754637 34</t>
  </si>
  <si>
    <t>0.392418 23</t>
  </si>
  <si>
    <t>0.782733 30</t>
  </si>
  <si>
    <t>-0.095454 15</t>
  </si>
  <si>
    <t>-0.072975 18</t>
  </si>
  <si>
    <t>-0.025699 2</t>
  </si>
  <si>
    <t>-0.047421 8</t>
  </si>
  <si>
    <t>0.146295 7</t>
  </si>
  <si>
    <t>-0.000173 12</t>
  </si>
  <si>
    <t>-0.000539 22</t>
  </si>
  <si>
    <t>-0.599852 32</t>
  </si>
  <si>
    <t>-0.012062 36</t>
  </si>
  <si>
    <t>-0.008584 10</t>
  </si>
  <si>
    <t>-0.070914 6</t>
  </si>
  <si>
    <t>-0.311043 14</t>
  </si>
  <si>
    <t>1.161271 21</t>
  </si>
  <si>
    <t>0.107752 20</t>
  </si>
  <si>
    <t>0.132262 2</t>
  </si>
  <si>
    <t>-0.131941 18</t>
  </si>
  <si>
    <t>0.09943 16</t>
  </si>
  <si>
    <t>-0.020185 10</t>
  </si>
  <si>
    <t>0.005947 9</t>
  </si>
  <si>
    <t>-0.01193 10</t>
  </si>
  <si>
    <t>0.017617 9</t>
  </si>
  <si>
    <t>3.499766 13</t>
  </si>
  <si>
    <t>-0.52179 23</t>
  </si>
  <si>
    <t>-0.004469 10</t>
  </si>
  <si>
    <t>-1.592667 21</t>
  </si>
  <si>
    <t>1.951982 23</t>
  </si>
  <si>
    <t>0.209947 3</t>
  </si>
  <si>
    <t>-0.766618 33</t>
  </si>
  <si>
    <t>0.00018 12</t>
  </si>
  <si>
    <t>-0.004122 9</t>
  </si>
  <si>
    <t>2.265383 30</t>
  </si>
  <si>
    <t>1.67123 29</t>
  </si>
  <si>
    <t>0.000523 11</t>
  </si>
  <si>
    <t>0.107644 0</t>
  </si>
  <si>
    <t>-31.543663 28</t>
  </si>
  <si>
    <t>-6.311208 19</t>
  </si>
  <si>
    <t>-0.819445 25</t>
  </si>
  <si>
    <t>19.622533 28</t>
  </si>
  <si>
    <t>-2.029301 23</t>
  </si>
  <si>
    <t>-0.023137 6</t>
  </si>
  <si>
    <t>0.010332 20</t>
  </si>
  <si>
    <t>0.123687 15</t>
  </si>
  <si>
    <t>-0.000428 12</t>
  </si>
  <si>
    <t>-1.076873 21</t>
  </si>
  <si>
    <t>-0.009975 8</t>
  </si>
  <si>
    <t>-0.406805 33</t>
  </si>
  <si>
    <t>4.583356 13</t>
  </si>
  <si>
    <t>-0.000191 11</t>
  </si>
  <si>
    <t>0.000154 10</t>
  </si>
  <si>
    <t>-0.30617 0</t>
  </si>
  <si>
    <t>-1.264543 21</t>
  </si>
  <si>
    <t>0.164653 16</t>
  </si>
  <si>
    <t>0.054775 2</t>
  </si>
  <si>
    <t>0.001526 10</t>
  </si>
  <si>
    <t>0.228105 4</t>
  </si>
  <si>
    <t>-0.136343 18</t>
  </si>
  <si>
    <t>-0.091288 15</t>
  </si>
  <si>
    <t>-1.679384 34</t>
  </si>
  <si>
    <t>0.002136 22</t>
  </si>
  <si>
    <t>-0.069427 8</t>
  </si>
  <si>
    <t>-0.007779 9</t>
  </si>
  <si>
    <t>-0.478158 23</t>
  </si>
  <si>
    <t>-2.813556 30</t>
  </si>
  <si>
    <t>-0.88464 33</t>
  </si>
  <si>
    <t>24.587454 28</t>
  </si>
  <si>
    <t>0.02751 36</t>
  </si>
  <si>
    <t>now combo.11.12.14</t>
  </si>
  <si>
    <t>take from Central Asia</t>
  </si>
  <si>
    <t>-4.330003 21</t>
  </si>
  <si>
    <t>0.292052 24</t>
  </si>
  <si>
    <t>17.521929 34</t>
  </si>
  <si>
    <t>0.071003 36</t>
  </si>
  <si>
    <t>-0.407105 16</t>
  </si>
  <si>
    <t>2.598673 23</t>
  </si>
  <si>
    <t>0.017818 10</t>
  </si>
  <si>
    <t>-0.000195 27</t>
  </si>
  <si>
    <t>-0.02591 26</t>
  </si>
  <si>
    <t>-1.902927 33</t>
  </si>
  <si>
    <t>-0.027026 20</t>
  </si>
  <si>
    <t>-0.455616 21</t>
  </si>
  <si>
    <t>0.051814 24</t>
  </si>
  <si>
    <t>0.016967 8</t>
  </si>
  <si>
    <t>-0.002168 9</t>
  </si>
  <si>
    <t>-0.029276 7</t>
  </si>
  <si>
    <t>0.125037 14</t>
  </si>
  <si>
    <t>0.000028 27</t>
  </si>
  <si>
    <t>0.918361 23</t>
  </si>
  <si>
    <t>0.01687 18</t>
  </si>
  <si>
    <t>-0.000027 12</t>
  </si>
  <si>
    <t>-0.001034 10</t>
  </si>
  <si>
    <t>0.482809 32</t>
  </si>
  <si>
    <t>0.696938 29</t>
  </si>
  <si>
    <t>0.361623 34</t>
  </si>
  <si>
    <t>-0.919336 31</t>
  </si>
  <si>
    <t>0.01614 0</t>
  </si>
  <si>
    <t>-0.023867 36</t>
  </si>
  <si>
    <t>-0.002959 26</t>
  </si>
  <si>
    <t>0.068383 16</t>
  </si>
  <si>
    <t>-0.003233 11</t>
  </si>
  <si>
    <t>-0.000051 12</t>
  </si>
  <si>
    <t>0.064914 2</t>
  </si>
  <si>
    <t>-5.936953 19</t>
  </si>
  <si>
    <t>-0.107683 15</t>
  </si>
  <si>
    <t>0.147688 14</t>
  </si>
  <si>
    <t>0.696543 29</t>
  </si>
  <si>
    <t>0.883384 21</t>
  </si>
  <si>
    <t>-1.232029 33</t>
  </si>
  <si>
    <t>-0.01214 5</t>
  </si>
  <si>
    <t>0.016907 24</t>
  </si>
  <si>
    <t>-1.525096 31</t>
  </si>
  <si>
    <t>-1.36488 30</t>
  </si>
  <si>
    <t>-0.718188 32</t>
  </si>
  <si>
    <t>0.031573 0</t>
  </si>
  <si>
    <t>-0.724818 4</t>
  </si>
  <si>
    <t>-0.012357 36</t>
  </si>
  <si>
    <t>-0.013078 26</t>
  </si>
  <si>
    <t>0.064822 7</t>
  </si>
  <si>
    <t>6.867927 21</t>
  </si>
  <si>
    <t>0.062636 24</t>
  </si>
  <si>
    <t>-28.771174 19</t>
  </si>
  <si>
    <t>-4.05738 23</t>
  </si>
  <si>
    <t>0.077385 2</t>
  </si>
  <si>
    <t>0.021393 8</t>
  </si>
  <si>
    <t>0.260836 16</t>
  </si>
  <si>
    <t>-0.003831 26</t>
  </si>
  <si>
    <t>0.00227 22</t>
  </si>
  <si>
    <t>-0.079666 15</t>
  </si>
  <si>
    <t>0.141103 16</t>
  </si>
  <si>
    <t>-1.364591 34</t>
  </si>
  <si>
    <t>-0.000048 12</t>
  </si>
  <si>
    <t>0.016204 20</t>
  </si>
  <si>
    <t>0.484505 21</t>
  </si>
  <si>
    <t>0.757407 32</t>
  </si>
  <si>
    <t>0.005749 10</t>
  </si>
  <si>
    <t>-0.006391 11</t>
  </si>
  <si>
    <t>-0.099309 14</t>
  </si>
  <si>
    <t>-0.011824 8</t>
  </si>
  <si>
    <t>-1.769566 30</t>
  </si>
  <si>
    <t>-0.013131 10</t>
  </si>
  <si>
    <t>0.003373 9</t>
  </si>
  <si>
    <t>1.060649 13</t>
  </si>
  <si>
    <t>0.014638 9</t>
  </si>
  <si>
    <t>-0.047113 24</t>
  </si>
  <si>
    <t>-0.000021 27</t>
  </si>
  <si>
    <t>-2.385571 21</t>
  </si>
  <si>
    <t>-0.02392 0</t>
  </si>
  <si>
    <t>-0.006934 9</t>
  </si>
  <si>
    <t>1.640159 34</t>
  </si>
  <si>
    <t>0.005659 26</t>
  </si>
  <si>
    <t>0.003096 22</t>
  </si>
  <si>
    <t>1.302197 30</t>
  </si>
  <si>
    <t>-0.004209 10</t>
  </si>
  <si>
    <t>-1.736411 35</t>
  </si>
  <si>
    <t>-4.375042 19</t>
  </si>
  <si>
    <t>0.463688 4</t>
  </si>
  <si>
    <t>0.003186 11</t>
  </si>
  <si>
    <t>-0.088331 16</t>
  </si>
  <si>
    <t>0.785459 23</t>
  </si>
  <si>
    <t>0.616238 33</t>
  </si>
  <si>
    <t>1.284649 31</t>
  </si>
  <si>
    <t>0.009371 8</t>
  </si>
  <si>
    <t>-0.01919 2</t>
  </si>
  <si>
    <t>0.054062 36</t>
  </si>
  <si>
    <t>0.077022 0</t>
  </si>
  <si>
    <t>-0.866525 23</t>
  </si>
  <si>
    <t>-0.517963 4</t>
  </si>
  <si>
    <t>0.602287 29</t>
  </si>
  <si>
    <t>1.61063 21</t>
  </si>
  <si>
    <t>-0.003107 22</t>
  </si>
  <si>
    <t>-0.069519 15</t>
  </si>
  <si>
    <t>0.102971 16</t>
  </si>
  <si>
    <t>0.058286 1</t>
  </si>
  <si>
    <t>0.308234 17</t>
  </si>
  <si>
    <t>0.001674 9</t>
  </si>
  <si>
    <t>0.013119 8</t>
  </si>
  <si>
    <t>0.571934 32</t>
  </si>
  <si>
    <t>now combo.16.20</t>
  </si>
  <si>
    <t>combo.13.17</t>
  </si>
  <si>
    <t>take from 13</t>
  </si>
  <si>
    <t>take from C. Europe</t>
  </si>
  <si>
    <t>-0.067001 1</t>
  </si>
  <si>
    <t>0.071122 24</t>
  </si>
  <si>
    <t>-0.002411 22</t>
  </si>
  <si>
    <t>0.114645 16</t>
  </si>
  <si>
    <t>1.123605 33</t>
  </si>
  <si>
    <t>0.000058 27</t>
  </si>
  <si>
    <t>0.065199 7</t>
  </si>
  <si>
    <t>-0.017646 8</t>
  </si>
  <si>
    <t>-0.030345 36</t>
  </si>
  <si>
    <t>0.298636 25</t>
  </si>
  <si>
    <t>-0.003063 10</t>
  </si>
  <si>
    <t>0.078359 14</t>
  </si>
  <si>
    <t>-0.110151 8</t>
  </si>
  <si>
    <t>-0.026863 1</t>
  </si>
  <si>
    <t>-0.000817 22</t>
  </si>
  <si>
    <t>3.005947 21</t>
  </si>
  <si>
    <t>-0.049951 18</t>
  </si>
  <si>
    <t>0.088035 16</t>
  </si>
  <si>
    <t>1.882181 31</t>
  </si>
  <si>
    <t>0.000068 12</t>
  </si>
  <si>
    <t>0.044956 0</t>
  </si>
  <si>
    <t>-0.000011 27</t>
  </si>
  <si>
    <t>-1.41796 30</t>
  </si>
  <si>
    <t>0.138211 24</t>
  </si>
  <si>
    <t>0.234378 14</t>
  </si>
  <si>
    <t>-0.034305 6</t>
  </si>
  <si>
    <t>6.135324 31</t>
  </si>
  <si>
    <t>3.199963 23</t>
  </si>
  <si>
    <t>11.606239 19</t>
  </si>
  <si>
    <t>0.208379 20</t>
  </si>
  <si>
    <t>6.6933 21</t>
  </si>
  <si>
    <t>-0.067422 18</t>
  </si>
  <si>
    <t>-0.780591 33</t>
  </si>
  <si>
    <t>0.006328 26</t>
  </si>
  <si>
    <t>-0.047762 8</t>
  </si>
  <si>
    <t>-0.000844 22</t>
  </si>
  <si>
    <t>0.000134 12</t>
  </si>
  <si>
    <t>-0.020557 10</t>
  </si>
  <si>
    <t>1.96953 13</t>
  </si>
  <si>
    <t>-0.049323 10</t>
  </si>
  <si>
    <t>0.000892 9</t>
  </si>
  <si>
    <t>now combo.19.20</t>
  </si>
  <si>
    <t>0.130254 24</t>
  </si>
  <si>
    <t>-5.243506 21</t>
  </si>
  <si>
    <t>-0.014017 2</t>
  </si>
  <si>
    <t>-0.043883 7</t>
  </si>
  <si>
    <t>-0.224828 1</t>
  </si>
  <si>
    <t>0.000064 27</t>
  </si>
  <si>
    <t>-0.105634 6</t>
  </si>
  <si>
    <t>-2.154453 23</t>
  </si>
  <si>
    <t>0.040572 36</t>
  </si>
  <si>
    <t>-0.003795 11</t>
  </si>
  <si>
    <t>-0.588107 32</t>
  </si>
  <si>
    <t>0.248162 16</t>
  </si>
  <si>
    <t>-0.001684 22</t>
  </si>
  <si>
    <t>-1.282779 23</t>
  </si>
  <si>
    <t>0.023191 24</t>
  </si>
  <si>
    <t>-15.068108 31</t>
  </si>
  <si>
    <t>-0.000453 9</t>
  </si>
  <si>
    <t>0.829959 35</t>
  </si>
  <si>
    <t>0.10058 15</t>
  </si>
  <si>
    <t>0.085952 20</t>
  </si>
  <si>
    <t>-0.04149 15</t>
  </si>
  <si>
    <t>2.353561 23</t>
  </si>
  <si>
    <t>-0.024478 7</t>
  </si>
  <si>
    <t>0.003811 26</t>
  </si>
  <si>
    <t>0.069011 24</t>
  </si>
  <si>
    <t>1.819808 21</t>
  </si>
  <si>
    <t>0.070917 6</t>
  </si>
  <si>
    <t>0.174855 14</t>
  </si>
  <si>
    <t>-0.088215 16</t>
  </si>
  <si>
    <t>-0.001341 10</t>
  </si>
  <si>
    <t>-0.128038 4</t>
  </si>
  <si>
    <t>-0.016881 9</t>
  </si>
  <si>
    <t>-0.104981 15</t>
  </si>
  <si>
    <t>-6029.228565 0</t>
  </si>
  <si>
    <t>-6029.205294 1</t>
  </si>
  <si>
    <t>-0.100217 14</t>
  </si>
  <si>
    <t>-0.000801 10</t>
  </si>
  <si>
    <t>1.593606 21</t>
  </si>
  <si>
    <t>0.022999 24</t>
  </si>
  <si>
    <t>0.049576 7</t>
  </si>
  <si>
    <t>6029.15427 6</t>
  </si>
  <si>
    <t>-0.002391 26</t>
  </si>
  <si>
    <t>-0.000262 22</t>
  </si>
  <si>
    <t>13.334149 29</t>
  </si>
  <si>
    <t>-0.120812 15</t>
  </si>
  <si>
    <t>-0.041268 6</t>
  </si>
  <si>
    <t>-0.012946 24</t>
  </si>
  <si>
    <t>0.093789 20</t>
  </si>
  <si>
    <t>2.55798 21</t>
  </si>
  <si>
    <t>-0.001706 10</t>
  </si>
  <si>
    <t>-0.000414 12</t>
  </si>
  <si>
    <t>0.605579 23</t>
  </si>
  <si>
    <t>-0.002406 26</t>
  </si>
  <si>
    <t>-0.079666 16</t>
  </si>
  <si>
    <t>-0.03036 2</t>
  </si>
  <si>
    <t>0.040861 18</t>
  </si>
  <si>
    <t>0.05699 14</t>
  </si>
  <si>
    <t>0.007741 26</t>
  </si>
  <si>
    <t>0.054003 24</t>
  </si>
  <si>
    <t>-0.040543 8</t>
  </si>
  <si>
    <t>0.373004 3</t>
  </si>
  <si>
    <t>2.491819 23</t>
  </si>
  <si>
    <t>-0.005535 10</t>
  </si>
  <si>
    <t>-0.067089 36</t>
  </si>
  <si>
    <t>1.51541 17</t>
  </si>
  <si>
    <t>1.256775 21</t>
  </si>
  <si>
    <t>-0.018361 10</t>
  </si>
  <si>
    <t>-0.248504 25</t>
  </si>
  <si>
    <t>0.000029 27</t>
  </si>
  <si>
    <t>1.196097 23</t>
  </si>
  <si>
    <t>0.006193 9</t>
  </si>
  <si>
    <t>-0.012475 10</t>
  </si>
  <si>
    <t>-1.850212 21</t>
  </si>
  <si>
    <t>0.004419 26</t>
  </si>
  <si>
    <t>2.441277 23</t>
  </si>
  <si>
    <t>-0.062239 7</t>
  </si>
  <si>
    <t>-0.001628 22</t>
  </si>
  <si>
    <t>0.258116 25</t>
  </si>
  <si>
    <t>0.015646 8</t>
  </si>
  <si>
    <t>0.067826 18</t>
  </si>
  <si>
    <t>-0.651561 33</t>
  </si>
  <si>
    <t>0.001261 10</t>
  </si>
  <si>
    <t>-0.110794 16</t>
  </si>
  <si>
    <t>3.613142 29</t>
  </si>
  <si>
    <t>-0.027387 18</t>
  </si>
  <si>
    <t>0.000206 22</t>
  </si>
  <si>
    <t>-0.095685 1</t>
  </si>
  <si>
    <t>-1.002348 23</t>
  </si>
  <si>
    <t>-2.441458 32</t>
  </si>
  <si>
    <t>-1.444691 33</t>
  </si>
  <si>
    <t>0.10681 6</t>
  </si>
  <si>
    <t>-0.025757 5</t>
  </si>
  <si>
    <t>0.117184 14</t>
  </si>
  <si>
    <t>-0.966068 34</t>
  </si>
  <si>
    <t>-15.435274 29</t>
  </si>
  <si>
    <t>-0.205614 0</t>
  </si>
  <si>
    <t>-0.006816 2</t>
  </si>
  <si>
    <t>0.135309 16</t>
  </si>
  <si>
    <t>-1.03229 17</t>
  </si>
  <si>
    <t>16.852957 35</t>
  </si>
  <si>
    <t>0.047305 7</t>
  </si>
  <si>
    <t>0.001093 22</t>
  </si>
  <si>
    <t>0.057195 6</t>
  </si>
  <si>
    <t>-0.048349 25</t>
  </si>
  <si>
    <t>0.00249 22</t>
  </si>
  <si>
    <t>-0.276319 6</t>
  </si>
  <si>
    <t>0.600723 25</t>
  </si>
  <si>
    <t>-0.008602 26</t>
  </si>
  <si>
    <t>-0.138093 2</t>
  </si>
  <si>
    <t>0.052728 24</t>
  </si>
  <si>
    <t>-1.958559 21</t>
  </si>
  <si>
    <t>2.580325 23</t>
  </si>
  <si>
    <t>0.853525 33</t>
  </si>
  <si>
    <t>0.027234 8</t>
  </si>
  <si>
    <t>-0.018767 11</t>
  </si>
  <si>
    <t>-0.036458 36</t>
  </si>
  <si>
    <t>-0.256248 1</t>
  </si>
  <si>
    <t>-0.000023 12</t>
  </si>
  <si>
    <t>-3.204346 23</t>
  </si>
  <si>
    <t>1.067586 17</t>
  </si>
  <si>
    <t>-0.002297 9</t>
  </si>
  <si>
    <t>0.02736 26</t>
  </si>
  <si>
    <t>0.001319 22</t>
  </si>
  <si>
    <t>3.248098 21</t>
  </si>
  <si>
    <t>0.003633 11</t>
  </si>
  <si>
    <t>-0.190895 1</t>
  </si>
  <si>
    <t>13.112986 19</t>
  </si>
  <si>
    <t>0.033538 8</t>
  </si>
  <si>
    <t>-0.193491 15</t>
  </si>
  <si>
    <t>0.029613 7</t>
  </si>
  <si>
    <t>0.000134 27</t>
  </si>
  <si>
    <t>-0.038133 10</t>
  </si>
  <si>
    <t>-0.137967 25</t>
  </si>
  <si>
    <t>-0.0009 9</t>
  </si>
  <si>
    <t>0.003254 9</t>
  </si>
  <si>
    <t>-0.113551 24</t>
  </si>
  <si>
    <t>0.000173 27</t>
  </si>
  <si>
    <t>-0.020529 10</t>
  </si>
  <si>
    <t>0.016779 11</t>
  </si>
  <si>
    <t>-0.645714 23</t>
  </si>
  <si>
    <t>-0.735092 21</t>
  </si>
  <si>
    <t>3.057802 23</t>
  </si>
  <si>
    <t>-0.003569 22</t>
  </si>
  <si>
    <t>0.080774 24</t>
  </si>
  <si>
    <t>-0.095354 15</t>
  </si>
  <si>
    <t>0.001673 10</t>
  </si>
  <si>
    <t>-35.026239 28</t>
  </si>
  <si>
    <t>-0.02835 1</t>
  </si>
  <si>
    <t>-0.000935 9</t>
  </si>
  <si>
    <t>0.007729 8</t>
  </si>
  <si>
    <t>now taken from combo.22.24</t>
  </si>
  <si>
    <t>-2.74112 21</t>
  </si>
  <si>
    <t>-0.280599 16</t>
  </si>
  <si>
    <t>2.045869 23</t>
  </si>
  <si>
    <t>0.106688 15</t>
  </si>
  <si>
    <t>0.010462 8</t>
  </si>
  <si>
    <t>-0.005829 9</t>
  </si>
  <si>
    <t>0.066442 14</t>
  </si>
  <si>
    <t>0.039531 24</t>
  </si>
  <si>
    <t>-0.594728 33</t>
  </si>
  <si>
    <t>-0.008675 7</t>
  </si>
  <si>
    <t>-0.07468 1</t>
  </si>
  <si>
    <t>9.423983 19</t>
  </si>
  <si>
    <t>-0.087441 14</t>
  </si>
  <si>
    <t>-0.00186 26</t>
  </si>
  <si>
    <t>-0.027307 9</t>
  </si>
  <si>
    <t>0.820109 35</t>
  </si>
  <si>
    <t>-0.015864 7</t>
  </si>
  <si>
    <t>0.157677 25</t>
  </si>
  <si>
    <t>-0.056669 16</t>
  </si>
  <si>
    <t>0.01625 18</t>
  </si>
  <si>
    <t>-1.013915 13</t>
  </si>
  <si>
    <t>-0.004546 8</t>
  </si>
  <si>
    <t>-0.000961 22</t>
  </si>
  <si>
    <t>-0.25724 33</t>
  </si>
  <si>
    <t>-0.046561 14</t>
  </si>
  <si>
    <t>0.739673 35</t>
  </si>
  <si>
    <t>-0.081979 16</t>
  </si>
  <si>
    <t>0.534331 34</t>
  </si>
  <si>
    <t>-0.050882 1</t>
  </si>
  <si>
    <t>-0.002859 20</t>
  </si>
  <si>
    <t>-0.01488 8</t>
  </si>
  <si>
    <t>-2.251648 13</t>
  </si>
  <si>
    <t>-0.055273 15</t>
  </si>
  <si>
    <t>0.293293 3</t>
  </si>
  <si>
    <t>-0.002515 26</t>
  </si>
  <si>
    <t>0.002388 22</t>
  </si>
  <si>
    <t>-0.055393 24</t>
  </si>
  <si>
    <t>-0.034892 36</t>
  </si>
  <si>
    <t>-0.292927 23</t>
  </si>
  <si>
    <t>1.868723 30</t>
  </si>
  <si>
    <t>-0.31003 0</t>
  </si>
  <si>
    <t>0.03491 7</t>
  </si>
  <si>
    <t>0.001648 22</t>
  </si>
  <si>
    <t>0.81633 4</t>
  </si>
  <si>
    <t>-0.000614 10</t>
  </si>
  <si>
    <t>0.56223 25</t>
  </si>
  <si>
    <t>26.458365 30</t>
  </si>
  <si>
    <t>1.830374 31</t>
  </si>
  <si>
    <t>-2.300905 32</t>
  </si>
  <si>
    <t>-0.044318 6</t>
  </si>
  <si>
    <t>-0.07359 14</t>
  </si>
  <si>
    <t>-3.479645 34</t>
  </si>
  <si>
    <t>-3.605707 35</t>
  </si>
  <si>
    <t>-3.13471 33</t>
  </si>
  <si>
    <t>-0.063034 16</t>
  </si>
  <si>
    <t>-7.573718 13</t>
  </si>
  <si>
    <t>0.390655 23</t>
  </si>
  <si>
    <t>0.016992 20</t>
  </si>
  <si>
    <t>-0.022582 18</t>
  </si>
  <si>
    <t>0.009887 6</t>
  </si>
  <si>
    <t>0.079829 14</t>
  </si>
  <si>
    <t>3.06861 33</t>
  </si>
  <si>
    <t>0.000019 27</t>
  </si>
  <si>
    <t>-0.066267 8</t>
  </si>
  <si>
    <t>0.001937 26</t>
  </si>
  <si>
    <t>0.12203 16</t>
  </si>
  <si>
    <t>0.04086 36</t>
  </si>
  <si>
    <t>0.056381 15</t>
  </si>
  <si>
    <t>0.000584 10</t>
  </si>
  <si>
    <t>2.726248 35</t>
  </si>
  <si>
    <t>2.367294 34</t>
  </si>
  <si>
    <t>0.029029 20</t>
  </si>
  <si>
    <t>1.70732 32</t>
  </si>
  <si>
    <t>-0.395 23</t>
  </si>
  <si>
    <t>0.000047 12</t>
  </si>
  <si>
    <t>-0.016612 7</t>
  </si>
  <si>
    <t>0.001515 22</t>
  </si>
  <si>
    <t>0.118701 4</t>
  </si>
  <si>
    <t>0.079208 4</t>
  </si>
  <si>
    <t>-0.013874 10</t>
  </si>
  <si>
    <t>-0.000118 12</t>
  </si>
  <si>
    <t>-2.800049 21</t>
  </si>
  <si>
    <t>-0.641531 25</t>
  </si>
  <si>
    <t>4.770804 17</t>
  </si>
  <si>
    <t>-0.069867 20</t>
  </si>
  <si>
    <t>-2.14099 32</t>
  </si>
  <si>
    <t>0.269212 14</t>
  </si>
  <si>
    <t>-0.137811 0</t>
  </si>
  <si>
    <t>0.004177 22</t>
  </si>
  <si>
    <t>-0.00558 9</t>
  </si>
  <si>
    <t>-0.038164 6</t>
  </si>
  <si>
    <t>-0.489545 4</t>
  </si>
  <si>
    <t>0.006755 26</t>
  </si>
  <si>
    <t>-0.000184 27</t>
  </si>
  <si>
    <t>-0.033165 7</t>
  </si>
  <si>
    <t>2.13696 34</t>
  </si>
  <si>
    <t>1.40349 35</t>
  </si>
  <si>
    <t>0.144822 9</t>
  </si>
  <si>
    <t>-0.004204 10</t>
  </si>
  <si>
    <t>-0.008264 10</t>
  </si>
  <si>
    <t>0.006993 9</t>
  </si>
  <si>
    <t>-0.120671 24</t>
  </si>
  <si>
    <t>-2.337367 19</t>
  </si>
  <si>
    <t>-0.002953 10</t>
  </si>
  <si>
    <t>16.285293 30</t>
  </si>
  <si>
    <t>-1.33442 21</t>
  </si>
  <si>
    <t>-0.235917 3</t>
  </si>
  <si>
    <t>1.380803 31</t>
  </si>
  <si>
    <t>0.030887 36</t>
  </si>
  <si>
    <t>2.027711 23</t>
  </si>
  <si>
    <t>0.023949 20</t>
  </si>
  <si>
    <t>-0.093522 14</t>
  </si>
  <si>
    <t>-0.00824 7</t>
  </si>
  <si>
    <t>-0.983624 33</t>
  </si>
  <si>
    <t>-0.000059 12</t>
  </si>
  <si>
    <t>-0.0258 24</t>
  </si>
  <si>
    <t>0.004101 8</t>
  </si>
  <si>
    <t>0.026066 15</t>
  </si>
  <si>
    <t>0.007816 8</t>
  </si>
  <si>
    <t>0.100317 14</t>
  </si>
  <si>
    <t>-0.003979 20</t>
  </si>
  <si>
    <t>-1.429312 23</t>
  </si>
  <si>
    <t>-0.042035 6</t>
  </si>
  <si>
    <t>0.183247 4</t>
  </si>
  <si>
    <t>3.050156 29</t>
  </si>
  <si>
    <t>0.786739 33</t>
  </si>
  <si>
    <t>11.733732 28</t>
  </si>
  <si>
    <t>1.862313 13</t>
  </si>
  <si>
    <t>0.000507 11</t>
  </si>
  <si>
    <t>-0.036692 24</t>
  </si>
  <si>
    <t>-0.036149 36</t>
  </si>
  <si>
    <t>0.83452 31</t>
  </si>
  <si>
    <t>-0.012527 26</t>
  </si>
  <si>
    <t>-0.00811 22</t>
  </si>
  <si>
    <t>0.172586 16</t>
  </si>
  <si>
    <t>-10.255065 35</t>
  </si>
  <si>
    <t>-7.288299 34</t>
  </si>
  <si>
    <t>-6.215695 33</t>
  </si>
  <si>
    <t>-6.423652 32</t>
  </si>
  <si>
    <t>-2.609485 21</t>
  </si>
  <si>
    <t>-0.008717 12</t>
  </si>
  <si>
    <t>0.425032 25</t>
  </si>
  <si>
    <t>-18.169698 31</t>
  </si>
  <si>
    <t>0.033236 6</t>
  </si>
  <si>
    <t>0.047524 20</t>
  </si>
  <si>
    <t>0.012068 26</t>
  </si>
  <si>
    <t>-2.686337 13</t>
  </si>
  <si>
    <t>1.426066 23</t>
  </si>
  <si>
    <t>0.00057 11</t>
  </si>
  <si>
    <t>-8.833907 19</t>
  </si>
  <si>
    <t>-0.000399 10</t>
  </si>
  <si>
    <t>-0.96904 33</t>
  </si>
  <si>
    <t>-0.000023 27</t>
  </si>
  <si>
    <t>-0.002428 22</t>
  </si>
  <si>
    <t>-0.147272 4</t>
  </si>
  <si>
    <t>0.106721 2</t>
  </si>
  <si>
    <t>0.021909 8</t>
  </si>
  <si>
    <t>-0.100975 15</t>
  </si>
  <si>
    <t>-0.38237 17</t>
  </si>
  <si>
    <t>-1.306225 21</t>
  </si>
  <si>
    <t>-1.730391 35</t>
  </si>
  <si>
    <t>-0.02085 36</t>
  </si>
  <si>
    <t>0.007805 20</t>
  </si>
  <si>
    <t>0.345362 32</t>
  </si>
  <si>
    <t>-0.020326 5</t>
  </si>
  <si>
    <t>-0.058038 16</t>
  </si>
  <si>
    <t>-0.494253 31</t>
  </si>
  <si>
    <t>0.041767 18</t>
  </si>
  <si>
    <t>0.011106 16</t>
  </si>
  <si>
    <t>0.140847 0</t>
  </si>
  <si>
    <t>-0.161146 3</t>
  </si>
  <si>
    <t>-0.000014 27</t>
  </si>
  <si>
    <t>-0.012723 9</t>
  </si>
  <si>
    <t>-0.013372 8</t>
  </si>
  <si>
    <t>-0.631469 21</t>
  </si>
  <si>
    <t>-0.695017 35</t>
  </si>
  <si>
    <t>0.030849 14</t>
  </si>
  <si>
    <t>-0.208819 30</t>
  </si>
  <si>
    <t>0.02428 1</t>
  </si>
  <si>
    <t>0.311933 34</t>
  </si>
  <si>
    <t>0.251454 33</t>
  </si>
  <si>
    <t>0.13236 16</t>
  </si>
  <si>
    <t>-0.899834 23</t>
  </si>
  <si>
    <t>-0.031855 3</t>
  </si>
  <si>
    <t>-0.000149 10</t>
  </si>
  <si>
    <t>-0.026011 8</t>
  </si>
  <si>
    <t>-0.624114 21</t>
  </si>
  <si>
    <t>-0.532339 34</t>
  </si>
  <si>
    <t>0.050597 14</t>
  </si>
  <si>
    <t>0.018636 24</t>
  </si>
  <si>
    <t>-0.181961 17</t>
  </si>
  <si>
    <t>-0.03112 1</t>
  </si>
  <si>
    <t>0.009639 36</t>
  </si>
  <si>
    <t>1.668789 19</t>
  </si>
  <si>
    <t>-0.258416 32</t>
  </si>
  <si>
    <t>-0.535076 0</t>
  </si>
  <si>
    <t>0.02119 22</t>
  </si>
  <si>
    <t>0.027464 8</t>
  </si>
  <si>
    <t>-0.211079 18</t>
  </si>
  <si>
    <t>1.34624 17</t>
  </si>
  <si>
    <t>-0.0034 11</t>
  </si>
  <si>
    <t>0.080605 5</t>
  </si>
  <si>
    <t>1.224368 3</t>
  </si>
  <si>
    <t>-0.560627 2</t>
  </si>
  <si>
    <t>0.003143 10</t>
  </si>
  <si>
    <t>-4.425937 31</t>
  </si>
  <si>
    <t>4.430731 33</t>
  </si>
  <si>
    <t>0.295391 1</t>
  </si>
  <si>
    <t>-0.314641 0</t>
  </si>
  <si>
    <t>0.277841 4</t>
  </si>
  <si>
    <t>-0.10665 1</t>
  </si>
  <si>
    <t>0.002225 22</t>
  </si>
  <si>
    <t>0.045158 15</t>
  </si>
  <si>
    <t>0.000013 27</t>
  </si>
  <si>
    <t>-0.000553 11</t>
  </si>
  <si>
    <t>0.000457 10</t>
  </si>
  <si>
    <t>-0.860189 23</t>
  </si>
  <si>
    <t>-0.019703 8</t>
  </si>
  <si>
    <t>0.633235 29</t>
  </si>
  <si>
    <t>0.566957 30</t>
  </si>
  <si>
    <t>-0.304649 17</t>
  </si>
  <si>
    <t>-0.024164 18</t>
  </si>
  <si>
    <t>-0.002561 9</t>
  </si>
  <si>
    <t>0.009803 20</t>
  </si>
  <si>
    <t>0.592066 21</t>
  </si>
  <si>
    <t>0.001617 22</t>
  </si>
  <si>
    <t>-0.00873 10</t>
  </si>
  <si>
    <t>-0.11392 36</t>
  </si>
  <si>
    <t>1.252532 21</t>
  </si>
  <si>
    <t>0.164862 25</t>
  </si>
  <si>
    <t>-2.822765 34</t>
  </si>
  <si>
    <t>-0.366252 16</t>
  </si>
  <si>
    <t>-0.004475 9</t>
  </si>
  <si>
    <t>0.116323 1</t>
  </si>
  <si>
    <t>0.006749 26</t>
  </si>
  <si>
    <t>0.04644 20</t>
  </si>
  <si>
    <t>0.061925 24</t>
  </si>
  <si>
    <t>-0.00648 10</t>
  </si>
  <si>
    <t>2.021456 21</t>
  </si>
  <si>
    <t>-0.170298 18</t>
  </si>
  <si>
    <t>0.002436 26</t>
  </si>
  <si>
    <t>2.520456 23</t>
  </si>
  <si>
    <t>0.000168 27</t>
  </si>
  <si>
    <t>0.303841 3</t>
  </si>
  <si>
    <t>0.00109 22</t>
  </si>
  <si>
    <t>-0.070719 36</t>
  </si>
  <si>
    <t>-0.005202 10</t>
  </si>
  <si>
    <t>2.49065 13</t>
  </si>
  <si>
    <t>0.012107 9</t>
  </si>
  <si>
    <t>-0.04114 24</t>
  </si>
  <si>
    <t>0.359652 23</t>
  </si>
  <si>
    <t>-0.000233 11</t>
  </si>
  <si>
    <t>-0.011976 10</t>
  </si>
  <si>
    <t>0.021712 9</t>
  </si>
  <si>
    <t>0.000152 12</t>
  </si>
  <si>
    <t>-0.000479 11</t>
  </si>
  <si>
    <t>-0.003916 26</t>
  </si>
  <si>
    <t>-0.712892 17</t>
  </si>
  <si>
    <t>0.194829 16</t>
  </si>
  <si>
    <t>-0.33087 0</t>
  </si>
  <si>
    <t>-0.058058 9</t>
  </si>
  <si>
    <t>0.604123 4</t>
  </si>
  <si>
    <t>-0.086204 1</t>
  </si>
  <si>
    <t>-17.949899 28</t>
  </si>
  <si>
    <t>0.0008 11</t>
  </si>
  <si>
    <t>0.104651 18</t>
  </si>
  <si>
    <t>-0.131474 14</t>
  </si>
  <si>
    <t>0.129276 15</t>
  </si>
  <si>
    <t xml:space="preserve">        5.070509 19</t>
  </si>
  <si>
    <t xml:space="preserve">        5.594167 13</t>
  </si>
  <si>
    <t xml:space="preserve">        -0.018307 9</t>
  </si>
  <si>
    <t xml:space="preserve">        5.615754 21</t>
  </si>
  <si>
    <t xml:space="preserve">        1.258484 4</t>
  </si>
  <si>
    <t xml:space="preserve">        0.000162 27</t>
  </si>
  <si>
    <t xml:space="preserve">        -0.267109 1</t>
  </si>
  <si>
    <t xml:space="preserve">        -1.716741 25</t>
  </si>
  <si>
    <t xml:space="preserve">        0.006388 22</t>
  </si>
  <si>
    <t>Re-calculated by CVC</t>
  </si>
  <si>
    <t>2.575854 19</t>
  </si>
  <si>
    <t>2.900879 13</t>
  </si>
  <si>
    <t>-0.022994 9</t>
  </si>
  <si>
    <t>0.004055 36</t>
  </si>
  <si>
    <t>9.019923 21</t>
  </si>
  <si>
    <t>-0.011852 20</t>
  </si>
  <si>
    <t>-0.721548 1</t>
  </si>
  <si>
    <t>-0.280041 8</t>
  </si>
  <si>
    <t>2.890264 4</t>
  </si>
  <si>
    <t>0.000268 27</t>
  </si>
  <si>
    <t>-0.916837 24</t>
  </si>
  <si>
    <t>0.008239 22</t>
  </si>
  <si>
    <t>8.991349 32</t>
  </si>
  <si>
    <t>OLD PROBABILITY</t>
  </si>
  <si>
    <t xml:space="preserve">A forward stepwise regression was conducted to related land systems to suitability factors using Akaike information criterion (AIC)-based variable selection. </t>
  </si>
  <si>
    <t xml:space="preserve">Highly correlated factors (R-squared &gt; 0.8) and irrelevant factors, based on expert assessment, were removed. </t>
  </si>
  <si>
    <t xml:space="preserve">These regressions were used to ensure the allocation of land systems followed likely distributions. </t>
  </si>
  <si>
    <t>Regions with insufficient pixels were either combined with neighbors or supplemented with similar region samples.(See the combo tabs for combined samples, or the 'borrowed from' description for individual regions where regressions were taken from a neighboring region)</t>
  </si>
  <si>
    <t>Variable</t>
  </si>
  <si>
    <t>Source</t>
  </si>
  <si>
    <t>Type</t>
  </si>
  <si>
    <t>Actual evapotranspiration</t>
  </si>
  <si>
    <t>Climatic</t>
  </si>
  <si>
    <t>Climate water deficit</t>
  </si>
  <si>
    <t>Downward surface shortwave radiation</t>
  </si>
  <si>
    <t>Maximum temperature</t>
  </si>
  <si>
    <t>Minimum temperature</t>
  </si>
  <si>
    <t>Precipitation</t>
  </si>
  <si>
    <t>Reference evapotranspiration</t>
  </si>
  <si>
    <t>Runoff</t>
  </si>
  <si>
    <t>Soil moisture</t>
  </si>
  <si>
    <t>Population density</t>
  </si>
  <si>
    <t>Socioeconomic</t>
  </si>
  <si>
    <t>Travel time to nearest city</t>
  </si>
  <si>
    <t>Travel time to nearest port</t>
  </si>
  <si>
    <t>Market Influence</t>
  </si>
  <si>
    <t>Market Accessibility</t>
  </si>
  <si>
    <t>Cation exchange capacity</t>
  </si>
  <si>
    <t>Soil</t>
  </si>
  <si>
    <t>Clay</t>
  </si>
  <si>
    <t>Coarse fragments in the soil</t>
  </si>
  <si>
    <t>Nitrogen</t>
  </si>
  <si>
    <t>Sand</t>
  </si>
  <si>
    <t>Soil bulk density</t>
  </si>
  <si>
    <t>Soil organic carbon</t>
  </si>
  <si>
    <t>Soil pH</t>
  </si>
  <si>
    <t>Elevation</t>
  </si>
  <si>
    <t>Terrain</t>
  </si>
  <si>
    <t>Shannon index geomorphological landforms</t>
  </si>
  <si>
    <t>Terrain Ruggedness Index</t>
  </si>
  <si>
    <t>Slope</t>
  </si>
  <si>
    <t>NPP of potential vegetation</t>
  </si>
  <si>
    <t>Vegetation</t>
  </si>
  <si>
    <t>Gross Domestic Product per capita</t>
  </si>
  <si>
    <t>Suitability plantation forest</t>
  </si>
  <si>
    <t>29-35</t>
  </si>
  <si>
    <t>drain1-7</t>
  </si>
  <si>
    <t>Drainage</t>
  </si>
  <si>
    <t>Soil depth</t>
  </si>
  <si>
    <t>1. Region classification map - IMAGE https://models.pbl.nl/image/index.php/Region_classification_map.</t>
  </si>
  <si>
    <t>(Abatzoglou et al., 2018)</t>
  </si>
  <si>
    <t>(CIESIN, 2018)</t>
  </si>
  <si>
    <t>(Weiss et al., 2018)</t>
  </si>
  <si>
    <t>(Nelson et al., 2019)</t>
  </si>
  <si>
    <t>(Verburg et al., 2011)</t>
  </si>
  <si>
    <t>(Poggio et al., 2021)</t>
  </si>
  <si>
    <t>(Amatulli et al., 2018)</t>
  </si>
  <si>
    <t>(Haberl et al., 2007)</t>
  </si>
  <si>
    <t>(Kummu et al., 2018)</t>
  </si>
  <si>
    <t>(Schulze et al., 2019)</t>
  </si>
  <si>
    <t>(Batjes, 2016)</t>
  </si>
  <si>
    <t>(Stoorvogel et al., 2017)</t>
  </si>
  <si>
    <t>Outliers Removed?</t>
  </si>
  <si>
    <t>Yes</t>
  </si>
  <si>
    <t>Factors with high outliers, identified by evaluating histograms, were capped so these uncommonly high values did not affect the regression</t>
  </si>
  <si>
    <t>Procedure</t>
  </si>
  <si>
    <t xml:space="preserve">This excel sheet details the regression results used for land-use modeling. Results are organized by region. Some regions did not have sufficient pixels to generate a regression. In these instances, regression results were borrowed from similar region, or regions were combined to generate a result. </t>
  </si>
  <si>
    <t>sckey</t>
  </si>
  <si>
    <t>LS Num</t>
  </si>
  <si>
    <t>Model Input</t>
  </si>
  <si>
    <t>now taken from  EAF</t>
  </si>
  <si>
    <t>now taken from  MEX</t>
  </si>
  <si>
    <t>now taken from  China</t>
  </si>
  <si>
    <t>Ls Num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</si>
</sst>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0E+00"/>
    <numFmt numFmtId="165" formatCode="0.0000"/>
    <numFmt numFmtId="166" formatCode="0.000E+00"/>
    <numFmt numFmtId="167" formatCode="0.0000000"/>
  </numFmts>
  <fonts count="11">
    <font>
      <sz val="11"/>
      <color theme="1"/>
      <name val="Calibri"/>
      <family val="2"/>
      <scheme val="minor"/>
    </font>
    <font>
      <sz val="11"/>
      <name val="Calibri"/>
      <family val="2"/>
      <scheme val="minor"/>
    </font>
    <font>
      <b/>
      <sz val="11"/>
      <color theme="1"/>
      <name val="Calibri"/>
      <family val="2"/>
      <scheme val="minor"/>
    </font>
    <font>
      <sz val="11"/>
      <color rgb="FF006100"/>
      <name val="Calibri"/>
      <family val="2"/>
      <scheme val="minor"/>
    </font>
    <font>
      <sz val="11"/>
      <color theme="9" tint="-0.499984740745262"/>
      <name val="Calibri"/>
      <family val="2"/>
      <scheme val="minor"/>
    </font>
    <font>
      <sz val="11"/>
      <color rgb="FF9C0006"/>
      <name val="Calibri"/>
      <family val="2"/>
      <scheme val="minor"/>
    </font>
    <font>
      <sz val="11"/>
      <color rgb="FF8A0000"/>
      <name val="Calibri"/>
      <family val="2"/>
      <scheme val="minor"/>
    </font>
    <font>
      <sz val="10"/>
      <color theme="1"/>
      <name val="Arial Unicode MS"/>
    </font>
    <font>
      <sz val="8.5"/>
      <color theme="1"/>
      <name val="Arial"/>
      <family val="2"/>
    </font>
    <font>
      <sz val="11"/>
      <color rgb="FFAB4C4C"/>
      <name val="Calibri"/>
      <family val="2"/>
      <scheme val="minor"/>
    </font>
    <font>
      <sz val="11"/>
      <color rgb="FF000000"/>
      <name val="Calibri"/>
      <family val="2"/>
      <scheme val="minor"/>
    </font>
  </fonts>
  <fills count="34">
    <fill>
      <patternFill patternType="none"/>
    </fill>
    <fill>
      <patternFill patternType="gray125"/>
    </fill>
    <fill>
      <patternFill patternType="solid">
        <fgColor rgb="FFFFEBCC"/>
        <bgColor indexed="64"/>
      </patternFill>
    </fill>
    <fill>
      <patternFill patternType="solid">
        <fgColor rgb="FFFFAD66"/>
        <bgColor indexed="64"/>
      </patternFill>
    </fill>
    <fill>
      <patternFill patternType="solid">
        <fgColor rgb="FFF58625"/>
        <bgColor indexed="64"/>
      </patternFill>
    </fill>
    <fill>
      <patternFill patternType="solid">
        <fgColor rgb="FFD3E5E9"/>
        <bgColor indexed="64"/>
      </patternFill>
    </fill>
    <fill>
      <patternFill patternType="solid">
        <fgColor rgb="FFA5BFCE"/>
        <bgColor indexed="64"/>
      </patternFill>
    </fill>
    <fill>
      <patternFill patternType="solid">
        <fgColor rgb="FF7D9FB8"/>
        <bgColor indexed="64"/>
      </patternFill>
    </fill>
    <fill>
      <patternFill patternType="solid">
        <fgColor rgb="FFE5D5F2"/>
        <bgColor indexed="64"/>
      </patternFill>
    </fill>
    <fill>
      <patternFill patternType="solid">
        <fgColor rgb="FFB393C2"/>
        <bgColor indexed="64"/>
      </patternFill>
    </fill>
    <fill>
      <patternFill patternType="solid">
        <fgColor rgb="FF865A97"/>
        <bgColor indexed="64"/>
      </patternFill>
    </fill>
    <fill>
      <patternFill patternType="solid">
        <fgColor rgb="FF267300"/>
        <bgColor indexed="64"/>
      </patternFill>
    </fill>
    <fill>
      <patternFill patternType="solid">
        <fgColor rgb="FF70A800"/>
        <bgColor indexed="64"/>
      </patternFill>
    </fill>
    <fill>
      <patternFill patternType="solid">
        <fgColor rgb="FF89CD66"/>
        <bgColor indexed="64"/>
      </patternFill>
    </fill>
    <fill>
      <patternFill patternType="solid">
        <fgColor rgb="FFC9D7C2"/>
        <bgColor indexed="64"/>
      </patternFill>
    </fill>
    <fill>
      <patternFill patternType="solid">
        <fgColor rgb="FFD9E8BC"/>
        <bgColor indexed="64"/>
      </patternFill>
    </fill>
    <fill>
      <patternFill patternType="solid">
        <fgColor rgb="FFCDCD66"/>
        <bgColor indexed="64"/>
      </patternFill>
    </fill>
    <fill>
      <patternFill patternType="solid">
        <fgColor rgb="FFC7E371"/>
        <bgColor indexed="64"/>
      </patternFill>
    </fill>
    <fill>
      <patternFill patternType="solid">
        <fgColor theme="7" tint="-0.499984740745262"/>
        <bgColor indexed="64"/>
      </patternFill>
    </fill>
    <fill>
      <patternFill patternType="solid">
        <fgColor rgb="FFFE0000"/>
        <bgColor indexed="64"/>
      </patternFill>
    </fill>
    <fill>
      <patternFill patternType="solid">
        <fgColor rgb="FFA80000"/>
        <bgColor indexed="64"/>
      </patternFill>
    </fill>
    <fill>
      <patternFill patternType="solid">
        <fgColor rgb="FFFD41E7"/>
        <bgColor indexed="64"/>
      </patternFill>
    </fill>
    <fill>
      <patternFill patternType="solid">
        <fgColor rgb="FF00B0F0"/>
        <bgColor indexed="64"/>
      </patternFill>
    </fill>
    <fill>
      <patternFill patternType="solid">
        <fgColor rgb="FF9C9C9C"/>
        <bgColor indexed="64"/>
      </patternFill>
    </fill>
    <fill>
      <patternFill patternType="solid">
        <fgColor rgb="FFCCCCCC"/>
        <bgColor indexed="64"/>
      </patternFill>
    </fill>
    <fill>
      <patternFill patternType="solid">
        <fgColor rgb="FFFFFF00"/>
        <bgColor indexed="64"/>
      </patternFill>
    </fill>
    <fill>
      <patternFill patternType="solid">
        <fgColor rgb="FFC6EFCE"/>
      </patternFill>
    </fill>
    <fill>
      <patternFill patternType="solid">
        <fgColor theme="9" tint="0.7999816888943144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rgb="FFFFC7CE"/>
      </patternFill>
    </fill>
    <fill>
      <patternFill patternType="solid">
        <fgColor rgb="FFECEDED"/>
        <bgColor indexed="64"/>
      </patternFill>
    </fill>
    <fill>
      <patternFill patternType="solid">
        <fgColor rgb="FFE7E6E6"/>
        <bgColor indexed="64"/>
      </patternFill>
    </fill>
    <fill>
      <patternFill patternType="solid">
        <fgColor theme="0" tint="-4.9989318521683403E-2"/>
        <bgColor indexed="64"/>
      </patternFill>
    </fill>
  </fills>
  <borders count="11">
    <border>
      <left/>
      <right/>
      <top/>
      <bottom/>
      <diagonal/>
    </border>
    <border>
      <left style="medium">
        <color indexed="64"/>
      </left>
      <right/>
      <top/>
      <bottom/>
      <diagonal/>
    </border>
    <border>
      <left style="medium">
        <color indexed="64"/>
      </left>
      <right/>
      <top/>
      <bottom style="medium">
        <color indexed="64"/>
      </bottom>
      <diagonal/>
    </border>
    <border>
      <left/>
      <right/>
      <top style="thin">
        <color indexed="64"/>
      </top>
      <bottom/>
      <diagonal/>
    </border>
    <border>
      <left style="medium">
        <color indexed="64"/>
      </left>
      <right/>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right/>
      <top style="thick">
        <color rgb="FFAB4C4C"/>
      </top>
      <bottom style="thick">
        <color rgb="FFAB4C4C"/>
      </bottom>
      <diagonal/>
    </border>
    <border>
      <left/>
      <right/>
      <top/>
      <bottom style="medium">
        <color rgb="FFFFFFFF"/>
      </bottom>
      <diagonal/>
    </border>
    <border>
      <left/>
      <right/>
      <top/>
      <bottom style="thick">
        <color rgb="FFAB4C4C"/>
      </bottom>
      <diagonal/>
    </border>
  </borders>
  <cellStyleXfs count="3">
    <xf numFmtId="0" fontId="0" fillId="0" borderId="0"/>
    <xf numFmtId="0" fontId="3" fillId="26" borderId="0" applyNumberFormat="0" applyBorder="0" applyAlignment="0" applyProtection="0"/>
    <xf numFmtId="0" fontId="5" fillId="30" borderId="0" applyNumberFormat="0" applyBorder="0" applyAlignment="0" applyProtection="0"/>
  </cellStyleXfs>
  <cellXfs count="99">
    <xf numFmtId="0" fontId="0" fillId="0" borderId="0" xfId="0"/>
    <xf numFmtId="0" fontId="1" fillId="2" borderId="1" xfId="0" applyFont="1" applyFill="1" applyBorder="1" applyAlignment="1">
      <alignment horizontal="center"/>
    </xf>
    <xf numFmtId="0" fontId="1" fillId="3" borderId="1" xfId="0" applyFont="1" applyFill="1" applyBorder="1" applyAlignment="1">
      <alignment horizontal="center"/>
    </xf>
    <xf numFmtId="0" fontId="1" fillId="4" borderId="1" xfId="0" applyFont="1" applyFill="1" applyBorder="1" applyAlignment="1">
      <alignment horizontal="center"/>
    </xf>
    <xf numFmtId="0" fontId="1" fillId="5" borderId="1" xfId="0" applyFont="1" applyFill="1" applyBorder="1" applyAlignment="1">
      <alignment horizontal="center"/>
    </xf>
    <xf numFmtId="0" fontId="1" fillId="6" borderId="1" xfId="0" applyFont="1" applyFill="1" applyBorder="1" applyAlignment="1">
      <alignment horizontal="center"/>
    </xf>
    <xf numFmtId="0" fontId="1" fillId="7" borderId="1" xfId="0" applyFont="1" applyFill="1" applyBorder="1" applyAlignment="1">
      <alignment horizontal="center"/>
    </xf>
    <xf numFmtId="0" fontId="1" fillId="8" borderId="1" xfId="0" applyFont="1" applyFill="1" applyBorder="1" applyAlignment="1">
      <alignment horizontal="center"/>
    </xf>
    <xf numFmtId="0" fontId="1" fillId="9" borderId="1" xfId="0" applyFont="1" applyFill="1" applyBorder="1" applyAlignment="1">
      <alignment horizontal="center"/>
    </xf>
    <xf numFmtId="0" fontId="1" fillId="10" borderId="1" xfId="0" applyFont="1" applyFill="1" applyBorder="1" applyAlignment="1">
      <alignment horizontal="center"/>
    </xf>
    <xf numFmtId="0" fontId="1" fillId="11" borderId="1" xfId="0" applyFont="1" applyFill="1" applyBorder="1" applyAlignment="1">
      <alignment horizontal="center"/>
    </xf>
    <xf numFmtId="0" fontId="1" fillId="12" borderId="1" xfId="0" applyFont="1" applyFill="1" applyBorder="1" applyAlignment="1">
      <alignment horizontal="center"/>
    </xf>
    <xf numFmtId="0" fontId="1" fillId="13" borderId="1" xfId="0" applyFont="1" applyFill="1" applyBorder="1" applyAlignment="1">
      <alignment horizontal="center"/>
    </xf>
    <xf numFmtId="0" fontId="1" fillId="14" borderId="1" xfId="0" applyFont="1" applyFill="1" applyBorder="1" applyAlignment="1">
      <alignment horizontal="center"/>
    </xf>
    <xf numFmtId="0" fontId="1" fillId="15" borderId="1" xfId="0" applyFont="1" applyFill="1" applyBorder="1" applyAlignment="1">
      <alignment horizontal="center"/>
    </xf>
    <xf numFmtId="0" fontId="1" fillId="16" borderId="1" xfId="0" applyFont="1" applyFill="1" applyBorder="1" applyAlignment="1">
      <alignment horizontal="center"/>
    </xf>
    <xf numFmtId="0" fontId="1" fillId="17" borderId="1" xfId="0" applyFont="1" applyFill="1" applyBorder="1" applyAlignment="1">
      <alignment horizontal="center"/>
    </xf>
    <xf numFmtId="0" fontId="0" fillId="18" borderId="0" xfId="0" applyFill="1" applyAlignment="1">
      <alignment horizontal="center"/>
    </xf>
    <xf numFmtId="0" fontId="1" fillId="19" borderId="1" xfId="0" applyFont="1" applyFill="1" applyBorder="1" applyAlignment="1">
      <alignment horizontal="center"/>
    </xf>
    <xf numFmtId="0" fontId="1" fillId="20" borderId="2" xfId="0" applyFont="1" applyFill="1" applyBorder="1" applyAlignment="1">
      <alignment horizontal="center"/>
    </xf>
    <xf numFmtId="0" fontId="1" fillId="21" borderId="2" xfId="0" applyFont="1" applyFill="1" applyBorder="1" applyAlignment="1">
      <alignment horizontal="center"/>
    </xf>
    <xf numFmtId="0" fontId="1" fillId="22" borderId="2" xfId="0" applyFont="1" applyFill="1" applyBorder="1" applyAlignment="1">
      <alignment horizontal="center"/>
    </xf>
    <xf numFmtId="0" fontId="1" fillId="23" borderId="1" xfId="0" applyFont="1" applyFill="1" applyBorder="1" applyAlignment="1">
      <alignment horizontal="center"/>
    </xf>
    <xf numFmtId="0" fontId="1" fillId="24" borderId="1" xfId="0" applyFont="1" applyFill="1" applyBorder="1" applyAlignment="1">
      <alignment horizontal="center"/>
    </xf>
    <xf numFmtId="0" fontId="2" fillId="0" borderId="0" xfId="0" applyFont="1"/>
    <xf numFmtId="0" fontId="1" fillId="24" borderId="0" xfId="0" applyFont="1" applyFill="1" applyAlignment="1">
      <alignment horizontal="center"/>
    </xf>
    <xf numFmtId="11" fontId="0" fillId="0" borderId="0" xfId="0" applyNumberFormat="1"/>
    <xf numFmtId="0" fontId="0" fillId="25" borderId="0" xfId="0" applyFill="1"/>
    <xf numFmtId="0" fontId="0" fillId="0" borderId="3" xfId="0" applyBorder="1"/>
    <xf numFmtId="164" fontId="0" fillId="0" borderId="0" xfId="0" applyNumberFormat="1"/>
    <xf numFmtId="165" fontId="0" fillId="0" borderId="0" xfId="0" applyNumberFormat="1"/>
    <xf numFmtId="166" fontId="0" fillId="0" borderId="0" xfId="0" applyNumberFormat="1"/>
    <xf numFmtId="0" fontId="1" fillId="10" borderId="4" xfId="0" applyFont="1" applyFill="1" applyBorder="1" applyAlignment="1">
      <alignment horizontal="center"/>
    </xf>
    <xf numFmtId="0" fontId="0" fillId="0" borderId="5" xfId="0" applyBorder="1"/>
    <xf numFmtId="0" fontId="0" fillId="0" borderId="6" xfId="0" applyBorder="1"/>
    <xf numFmtId="0" fontId="0" fillId="0" borderId="7" xfId="0" applyBorder="1"/>
    <xf numFmtId="0" fontId="3" fillId="27" borderId="0" xfId="1" applyFill="1"/>
    <xf numFmtId="0" fontId="4" fillId="27" borderId="0" xfId="0" applyFont="1" applyFill="1"/>
    <xf numFmtId="0" fontId="3" fillId="28" borderId="0" xfId="1" applyFill="1"/>
    <xf numFmtId="0" fontId="3" fillId="28" borderId="6" xfId="1" applyFill="1" applyBorder="1"/>
    <xf numFmtId="0" fontId="3" fillId="28" borderId="7" xfId="1" applyFill="1" applyBorder="1"/>
    <xf numFmtId="167" fontId="3" fillId="28" borderId="7" xfId="1" applyNumberFormat="1" applyFill="1" applyBorder="1"/>
    <xf numFmtId="0" fontId="4" fillId="28" borderId="0" xfId="0" applyFont="1" applyFill="1"/>
    <xf numFmtId="11" fontId="3" fillId="27" borderId="0" xfId="1" applyNumberFormat="1" applyFill="1"/>
    <xf numFmtId="11" fontId="4" fillId="27" borderId="0" xfId="0" applyNumberFormat="1" applyFont="1" applyFill="1"/>
    <xf numFmtId="11" fontId="4" fillId="28" borderId="0" xfId="0" applyNumberFormat="1" applyFont="1" applyFill="1"/>
    <xf numFmtId="0" fontId="4" fillId="27" borderId="0" xfId="1" applyFont="1" applyFill="1"/>
    <xf numFmtId="11" fontId="4" fillId="27" borderId="0" xfId="1" applyNumberFormat="1" applyFont="1" applyFill="1"/>
    <xf numFmtId="0" fontId="0" fillId="28" borderId="0" xfId="0" applyFill="1"/>
    <xf numFmtId="0" fontId="0" fillId="27" borderId="0" xfId="0" applyFill="1"/>
    <xf numFmtId="0" fontId="0" fillId="29" borderId="0" xfId="0" applyFill="1"/>
    <xf numFmtId="0" fontId="0" fillId="29" borderId="5" xfId="0" applyFill="1" applyBorder="1"/>
    <xf numFmtId="0" fontId="3" fillId="29" borderId="0" xfId="1" applyFill="1"/>
    <xf numFmtId="0" fontId="4" fillId="29" borderId="0" xfId="0" applyFont="1" applyFill="1"/>
    <xf numFmtId="0" fontId="0" fillId="27" borderId="5" xfId="0" applyFill="1" applyBorder="1"/>
    <xf numFmtId="0" fontId="0" fillId="28" borderId="5" xfId="0" applyFill="1" applyBorder="1"/>
    <xf numFmtId="11" fontId="3" fillId="29" borderId="0" xfId="1" applyNumberFormat="1" applyFill="1"/>
    <xf numFmtId="11" fontId="3" fillId="28" borderId="0" xfId="1" applyNumberFormat="1" applyFill="1"/>
    <xf numFmtId="11" fontId="4" fillId="29" borderId="0" xfId="0" applyNumberFormat="1" applyFont="1" applyFill="1"/>
    <xf numFmtId="0" fontId="4" fillId="0" borderId="0" xfId="0" applyFont="1"/>
    <xf numFmtId="0" fontId="3" fillId="0" borderId="0" xfId="1" applyFill="1"/>
    <xf numFmtId="165" fontId="4" fillId="29" borderId="0" xfId="0" applyNumberFormat="1" applyFont="1" applyFill="1"/>
    <xf numFmtId="166" fontId="4" fillId="29" borderId="0" xfId="0" applyNumberFormat="1" applyFont="1" applyFill="1"/>
    <xf numFmtId="0" fontId="5" fillId="30" borderId="0" xfId="2"/>
    <xf numFmtId="0" fontId="6" fillId="29" borderId="0" xfId="0" applyFont="1" applyFill="1"/>
    <xf numFmtId="0" fontId="6" fillId="0" borderId="0" xfId="0" applyFont="1"/>
    <xf numFmtId="0" fontId="5" fillId="29" borderId="0" xfId="2" applyFill="1"/>
    <xf numFmtId="0" fontId="5" fillId="0" borderId="0" xfId="2" applyFill="1"/>
    <xf numFmtId="0" fontId="1" fillId="0" borderId="0" xfId="2" applyFont="1" applyFill="1"/>
    <xf numFmtId="0" fontId="6" fillId="29" borderId="0" xfId="2" applyFont="1" applyFill="1"/>
    <xf numFmtId="0" fontId="7" fillId="0" borderId="0" xfId="0" applyFont="1" applyAlignment="1">
      <alignment vertical="center"/>
    </xf>
    <xf numFmtId="0" fontId="8" fillId="0" borderId="0" xfId="0" applyFont="1"/>
    <xf numFmtId="0" fontId="9" fillId="0" borderId="8" xfId="0" applyFont="1" applyBorder="1" applyAlignment="1">
      <alignment horizontal="justify" vertical="center" wrapText="1"/>
    </xf>
    <xf numFmtId="0" fontId="10" fillId="31" borderId="9" xfId="0" applyFont="1" applyFill="1" applyBorder="1" applyAlignment="1">
      <alignment horizontal="left" vertical="center" wrapText="1"/>
    </xf>
    <xf numFmtId="0" fontId="0" fillId="0" borderId="9" xfId="0" applyBorder="1" applyAlignment="1">
      <alignment horizontal="left" vertical="center" wrapText="1"/>
    </xf>
    <xf numFmtId="0" fontId="10" fillId="32" borderId="9" xfId="0" applyFont="1" applyFill="1" applyBorder="1" applyAlignment="1">
      <alignment horizontal="left" vertical="center" wrapText="1"/>
    </xf>
    <xf numFmtId="0" fontId="10" fillId="32" borderId="10" xfId="0" applyFont="1" applyFill="1" applyBorder="1" applyAlignment="1">
      <alignment horizontal="left" vertical="center" wrapText="1"/>
    </xf>
    <xf numFmtId="0" fontId="9" fillId="0" borderId="8" xfId="0" applyFont="1" applyBorder="1" applyAlignment="1">
      <alignment horizontal="justify" vertical="center"/>
    </xf>
    <xf numFmtId="0" fontId="10" fillId="31" borderId="9" xfId="0" applyFont="1" applyFill="1" applyBorder="1" applyAlignment="1">
      <alignment horizontal="left" vertical="center"/>
    </xf>
    <xf numFmtId="0" fontId="0" fillId="0" borderId="9" xfId="0" applyBorder="1" applyAlignment="1">
      <alignment horizontal="left" vertical="center"/>
    </xf>
    <xf numFmtId="0" fontId="10" fillId="32" borderId="9" xfId="0" applyFont="1" applyFill="1" applyBorder="1" applyAlignment="1">
      <alignment horizontal="left" vertical="center"/>
    </xf>
    <xf numFmtId="0" fontId="10" fillId="32" borderId="10" xfId="0" applyFont="1" applyFill="1" applyBorder="1" applyAlignment="1">
      <alignment horizontal="left" vertical="center"/>
    </xf>
    <xf numFmtId="0" fontId="0" fillId="0" borderId="0" xfId="0" applyAlignment="1">
      <alignment wrapText="1"/>
    </xf>
    <xf numFmtId="0" fontId="0" fillId="0" borderId="0" xfId="0" applyFont="1"/>
    <xf numFmtId="0" fontId="2" fillId="33" borderId="0" xfId="0" applyFont="1" applyFill="1"/>
    <xf numFmtId="0" fontId="0" fillId="33" borderId="0" xfId="0" applyFill="1"/>
    <xf numFmtId="0" fontId="3" fillId="33" borderId="6" xfId="1" applyFill="1" applyBorder="1"/>
    <xf numFmtId="0" fontId="3" fillId="33" borderId="7" xfId="1" applyFill="1" applyBorder="1"/>
    <xf numFmtId="167" fontId="3" fillId="33" borderId="7" xfId="1" applyNumberFormat="1" applyFill="1" applyBorder="1"/>
    <xf numFmtId="0" fontId="3" fillId="33" borderId="0" xfId="1" applyFill="1"/>
    <xf numFmtId="0" fontId="0" fillId="33" borderId="6" xfId="0" applyFill="1" applyBorder="1"/>
    <xf numFmtId="0" fontId="0" fillId="33" borderId="7" xfId="0" applyFill="1" applyBorder="1"/>
    <xf numFmtId="0" fontId="2" fillId="33" borderId="6" xfId="0" applyFont="1" applyFill="1" applyBorder="1"/>
    <xf numFmtId="0" fontId="2" fillId="33" borderId="7" xfId="0" applyFont="1" applyFill="1" applyBorder="1"/>
    <xf numFmtId="0" fontId="7" fillId="33" borderId="0" xfId="0" applyFont="1" applyFill="1" applyAlignment="1">
      <alignment vertical="center"/>
    </xf>
    <xf numFmtId="0" fontId="4" fillId="33" borderId="6" xfId="1" applyFont="1" applyFill="1" applyBorder="1"/>
    <xf numFmtId="0" fontId="4" fillId="33" borderId="7" xfId="1" applyFont="1" applyFill="1" applyBorder="1"/>
    <xf numFmtId="167" fontId="4" fillId="33" borderId="7" xfId="1" applyNumberFormat="1" applyFont="1" applyFill="1" applyBorder="1"/>
    <xf numFmtId="0" fontId="4" fillId="33" borderId="0" xfId="1" applyFont="1" applyFill="1"/>
  </cellXfs>
  <cellStyles count="3">
    <cellStyle name="Bad" xfId="2" builtinId="27"/>
    <cellStyle name="Good" xfId="1" builtinId="26"/>
    <cellStyle name="Normal" xfId="0" builtinId="0"/>
  </cellStyles>
  <dxfs count="54">
    <dxf>
      <font>
        <color rgb="FFC00000"/>
      </font>
      <fill>
        <patternFill>
          <bgColor theme="5" tint="0.59996337778862885"/>
        </patternFill>
      </fill>
    </dxf>
    <dxf>
      <font>
        <color rgb="FFC00000"/>
      </font>
      <fill>
        <patternFill>
          <bgColor theme="5" tint="0.59996337778862885"/>
        </patternFill>
      </fill>
    </dxf>
    <dxf>
      <font>
        <color rgb="FFC00000"/>
      </font>
      <fill>
        <patternFill>
          <bgColor theme="5" tint="0.59996337778862885"/>
        </patternFill>
      </fill>
    </dxf>
    <dxf>
      <font>
        <color rgb="FFC00000"/>
      </font>
      <fill>
        <patternFill>
          <bgColor theme="5" tint="0.59996337778862885"/>
        </patternFill>
      </fill>
    </dxf>
    <dxf>
      <font>
        <color rgb="FFC00000"/>
      </font>
      <fill>
        <patternFill>
          <bgColor theme="5" tint="0.59996337778862885"/>
        </patternFill>
      </fill>
    </dxf>
    <dxf>
      <font>
        <color rgb="FFC00000"/>
      </font>
      <fill>
        <patternFill>
          <bgColor theme="5" tint="0.59996337778862885"/>
        </patternFill>
      </fill>
    </dxf>
    <dxf>
      <font>
        <color rgb="FFC00000"/>
      </font>
      <fill>
        <patternFill>
          <bgColor theme="5" tint="0.59996337778862885"/>
        </patternFill>
      </fill>
    </dxf>
    <dxf>
      <font>
        <color rgb="FFC00000"/>
      </font>
      <fill>
        <patternFill>
          <bgColor theme="5" tint="0.59996337778862885"/>
        </patternFill>
      </fill>
    </dxf>
    <dxf>
      <font>
        <color rgb="FFC00000"/>
      </font>
      <fill>
        <patternFill>
          <bgColor theme="5" tint="0.59996337778862885"/>
        </patternFill>
      </fill>
    </dxf>
    <dxf>
      <font>
        <color rgb="FFC00000"/>
      </font>
      <fill>
        <patternFill>
          <bgColor theme="5" tint="0.59996337778862885"/>
        </patternFill>
      </fill>
    </dxf>
    <dxf>
      <font>
        <color rgb="FFC00000"/>
      </font>
      <fill>
        <patternFill>
          <bgColor theme="5" tint="0.59996337778862885"/>
        </patternFill>
      </fill>
    </dxf>
    <dxf>
      <font>
        <strike val="0"/>
        <color rgb="FFC00000"/>
      </font>
      <fill>
        <patternFill patternType="solid">
          <bgColor theme="5" tint="0.79998168889431442"/>
        </patternFill>
      </fill>
    </dxf>
    <dxf>
      <font>
        <strike val="0"/>
        <color rgb="FFC00000"/>
      </font>
      <fill>
        <patternFill patternType="solid">
          <bgColor theme="5" tint="0.79998168889431442"/>
        </patternFill>
      </fill>
    </dxf>
    <dxf>
      <font>
        <color rgb="FFC00000"/>
      </font>
      <fill>
        <patternFill>
          <bgColor theme="5" tint="0.59996337778862885"/>
        </patternFill>
      </fill>
    </dxf>
    <dxf>
      <font>
        <color rgb="FFC00000"/>
      </font>
      <fill>
        <patternFill>
          <bgColor theme="5" tint="0.59996337778862885"/>
        </patternFill>
      </fill>
    </dxf>
    <dxf>
      <font>
        <color rgb="FFC00000"/>
      </font>
      <fill>
        <patternFill>
          <bgColor theme="5" tint="0.59996337778862885"/>
        </patternFill>
      </fill>
    </dxf>
    <dxf>
      <font>
        <color rgb="FFC00000"/>
      </font>
      <fill>
        <patternFill>
          <bgColor theme="5" tint="0.59996337778862885"/>
        </patternFill>
      </fill>
    </dxf>
    <dxf>
      <font>
        <strike val="0"/>
        <color rgb="FFC00000"/>
      </font>
      <fill>
        <patternFill patternType="solid">
          <bgColor theme="5" tint="0.79998168889431442"/>
        </patternFill>
      </fill>
    </dxf>
    <dxf>
      <font>
        <color rgb="FFC00000"/>
      </font>
      <fill>
        <patternFill>
          <bgColor theme="5" tint="0.59996337778862885"/>
        </patternFill>
      </fill>
    </dxf>
    <dxf>
      <font>
        <strike val="0"/>
        <color rgb="FFC00000"/>
      </font>
      <fill>
        <patternFill patternType="solid">
          <bgColor theme="5" tint="0.79998168889431442"/>
        </patternFill>
      </fill>
    </dxf>
    <dxf>
      <font>
        <color rgb="FFC00000"/>
      </font>
      <fill>
        <patternFill>
          <bgColor theme="5" tint="0.59996337778862885"/>
        </patternFill>
      </fill>
    </dxf>
    <dxf>
      <font>
        <color rgb="FFC00000"/>
      </font>
      <fill>
        <patternFill>
          <bgColor theme="5" tint="0.59996337778862885"/>
        </patternFill>
      </fill>
    </dxf>
    <dxf>
      <font>
        <strike val="0"/>
        <color rgb="FFC00000"/>
      </font>
      <fill>
        <patternFill patternType="solid">
          <bgColor theme="5" tint="0.79998168889431442"/>
        </patternFill>
      </fill>
    </dxf>
    <dxf>
      <font>
        <color rgb="FFC00000"/>
      </font>
      <fill>
        <patternFill>
          <bgColor theme="5" tint="0.59996337778862885"/>
        </patternFill>
      </fill>
    </dxf>
    <dxf>
      <font>
        <strike val="0"/>
        <color rgb="FFC00000"/>
      </font>
      <fill>
        <patternFill patternType="solid">
          <bgColor theme="5" tint="0.79998168889431442"/>
        </patternFill>
      </fill>
    </dxf>
    <dxf>
      <font>
        <strike val="0"/>
        <color rgb="FFC00000"/>
      </font>
      <fill>
        <patternFill patternType="solid">
          <bgColor theme="5" tint="0.79998168889431442"/>
        </patternFill>
      </fill>
    </dxf>
    <dxf>
      <font>
        <strike val="0"/>
        <color rgb="FFC00000"/>
      </font>
      <fill>
        <patternFill patternType="solid">
          <bgColor theme="5" tint="0.79998168889431442"/>
        </patternFill>
      </fill>
    </dxf>
    <dxf>
      <font>
        <color rgb="FFC00000"/>
      </font>
      <fill>
        <patternFill>
          <bgColor theme="5" tint="0.59996337778862885"/>
        </patternFill>
      </fill>
    </dxf>
    <dxf>
      <font>
        <strike val="0"/>
        <color rgb="FFC00000"/>
      </font>
      <fill>
        <patternFill patternType="solid">
          <bgColor theme="5" tint="0.79998168889431442"/>
        </patternFill>
      </fill>
    </dxf>
    <dxf>
      <font>
        <color rgb="FFC00000"/>
      </font>
      <fill>
        <patternFill>
          <bgColor theme="5" tint="0.59996337778862885"/>
        </patternFill>
      </fill>
    </dxf>
    <dxf>
      <font>
        <color rgb="FFC00000"/>
      </font>
      <fill>
        <patternFill>
          <bgColor theme="5" tint="0.59996337778862885"/>
        </patternFill>
      </fill>
    </dxf>
    <dxf>
      <font>
        <strike val="0"/>
        <color rgb="FFC00000"/>
      </font>
      <fill>
        <patternFill patternType="solid">
          <bgColor theme="5" tint="0.79998168889431442"/>
        </patternFill>
      </fill>
    </dxf>
    <dxf>
      <font>
        <color rgb="FFC00000"/>
      </font>
      <fill>
        <patternFill>
          <bgColor theme="5" tint="0.59996337778862885"/>
        </patternFill>
      </fill>
    </dxf>
    <dxf>
      <font>
        <color rgb="FFC00000"/>
      </font>
      <fill>
        <patternFill>
          <bgColor theme="5" tint="0.59996337778862885"/>
        </patternFill>
      </fill>
    </dxf>
    <dxf>
      <font>
        <strike val="0"/>
        <color rgb="FFC00000"/>
      </font>
      <fill>
        <patternFill patternType="solid">
          <bgColor theme="5" tint="0.79998168889431442"/>
        </patternFill>
      </fill>
    </dxf>
    <dxf>
      <font>
        <strike val="0"/>
        <color rgb="FFC00000"/>
      </font>
      <fill>
        <patternFill patternType="solid">
          <bgColor theme="5" tint="0.79998168889431442"/>
        </patternFill>
      </fill>
    </dxf>
    <dxf>
      <font>
        <color rgb="FFC00000"/>
      </font>
      <fill>
        <patternFill>
          <bgColor theme="5" tint="0.59996337778862885"/>
        </patternFill>
      </fill>
    </dxf>
    <dxf>
      <font>
        <color rgb="FFC00000"/>
      </font>
      <fill>
        <patternFill>
          <bgColor theme="5" tint="0.59996337778862885"/>
        </patternFill>
      </fill>
    </dxf>
    <dxf>
      <font>
        <color rgb="FFC00000"/>
      </font>
      <fill>
        <patternFill>
          <bgColor theme="5" tint="0.59996337778862885"/>
        </patternFill>
      </fill>
    </dxf>
    <dxf>
      <font>
        <strike val="0"/>
        <color rgb="FFC00000"/>
      </font>
      <fill>
        <patternFill patternType="solid">
          <bgColor theme="5" tint="0.79998168889431442"/>
        </patternFill>
      </fill>
    </dxf>
    <dxf>
      <font>
        <color rgb="FFC00000"/>
      </font>
      <fill>
        <patternFill>
          <bgColor theme="5" tint="0.59996337778862885"/>
        </patternFill>
      </fill>
    </dxf>
    <dxf>
      <font>
        <strike val="0"/>
        <color rgb="FFC00000"/>
      </font>
      <fill>
        <patternFill patternType="solid">
          <bgColor theme="5" tint="0.79998168889431442"/>
        </patternFill>
      </fill>
    </dxf>
    <dxf>
      <font>
        <color rgb="FFC00000"/>
      </font>
      <fill>
        <patternFill>
          <bgColor theme="5" tint="0.59996337778862885"/>
        </patternFill>
      </fill>
    </dxf>
    <dxf>
      <font>
        <strike val="0"/>
        <color rgb="FFC00000"/>
      </font>
      <fill>
        <patternFill patternType="solid">
          <bgColor theme="5" tint="0.79998168889431442"/>
        </patternFill>
      </fill>
    </dxf>
    <dxf>
      <font>
        <color rgb="FFC00000"/>
      </font>
      <fill>
        <patternFill>
          <bgColor theme="5" tint="0.59996337778862885"/>
        </patternFill>
      </fill>
    </dxf>
    <dxf>
      <font>
        <strike val="0"/>
        <color rgb="FFC00000"/>
      </font>
      <fill>
        <patternFill patternType="solid">
          <bgColor theme="5" tint="0.79998168889431442"/>
        </patternFill>
      </fill>
    </dxf>
    <dxf>
      <font>
        <color rgb="FFC00000"/>
      </font>
      <fill>
        <patternFill>
          <bgColor theme="5" tint="0.59996337778862885"/>
        </patternFill>
      </fill>
    </dxf>
    <dxf>
      <font>
        <color rgb="FFC00000"/>
      </font>
      <fill>
        <patternFill>
          <bgColor theme="5" tint="0.59996337778862885"/>
        </patternFill>
      </fill>
    </dxf>
    <dxf>
      <font>
        <color rgb="FFC00000"/>
      </font>
      <fill>
        <patternFill>
          <bgColor theme="5" tint="0.59996337778862885"/>
        </patternFill>
      </fill>
    </dxf>
    <dxf>
      <font>
        <color rgb="FFC00000"/>
      </font>
      <fill>
        <patternFill>
          <bgColor theme="5" tint="0.59996337778862885"/>
        </patternFill>
      </fill>
    </dxf>
    <dxf>
      <font>
        <strike val="0"/>
        <color rgb="FFC00000"/>
      </font>
      <fill>
        <patternFill patternType="solid">
          <bgColor theme="5" tint="0.79998168889431442"/>
        </patternFill>
      </fill>
    </dxf>
    <dxf>
      <font>
        <color rgb="FFC00000"/>
      </font>
      <fill>
        <patternFill>
          <bgColor theme="5" tint="0.59996337778862885"/>
        </patternFill>
      </fill>
    </dxf>
    <dxf>
      <font>
        <strike val="0"/>
        <color rgb="FFC00000"/>
      </font>
      <fill>
        <patternFill patternType="solid">
          <bgColor theme="5" tint="0.79998168889431442"/>
        </patternFill>
      </fill>
    </dxf>
    <dxf>
      <font>
        <color rgb="FFC00000"/>
      </font>
      <fill>
        <patternFill>
          <bgColor theme="5" tint="0.59996337778862885"/>
        </patternFill>
      </fill>
    </dxf>
  </dxfs>
  <tableStyles count="0" defaultTableStyle="TableStyleMedium2" defaultPivotStyle="PivotStyleLight16"/>
  <colors>
    <mruColors>
      <color rgb="FFFF8B8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microsoft.com/office/2017/10/relationships/person" Target="persons/person.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17</xdr:col>
      <xdr:colOff>418806</xdr:colOff>
      <xdr:row>52</xdr:row>
      <xdr:rowOff>76200</xdr:rowOff>
    </xdr:to>
    <xdr:pic>
      <xdr:nvPicPr>
        <xdr:cNvPr id="2" name="Picture 1">
          <a:extLst>
            <a:ext uri="{FF2B5EF4-FFF2-40B4-BE49-F238E27FC236}">
              <a16:creationId xmlns:a16="http://schemas.microsoft.com/office/drawing/2014/main" id="{98569473-8215-4D32-9B69-7EB3364DD86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0782006" cy="9982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persons/person.xml><?xml version="1.0" encoding="utf-8"?>
<personList xmlns="http://schemas.microsoft.com/office/spreadsheetml/2018/threadedcomments" xmlns:x="http://schemas.openxmlformats.org/spreadsheetml/2006/main">
  <person displayName="Levi Helm (Student)" id="{1A26F410-4E58-489E-B219-D2BD00657C06}" userId="Levi Helm (Student)" providerId="None"/>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E21" dT="2022-07-01T20:32:16.73" personId="{1A26F410-4E58-489E-B219-D2BD00657C06}" id="{13FF5204-7238-4343-A047-53A0D171F48C}">
    <text>Note: the prob. map here is high in the mountains of papua -- keep in mind  if problem in CLUMondo</text>
  </threadedComment>
</ThreadedComments>
</file>

<file path=xl/threadedComments/threadedComment2.xml><?xml version="1.0" encoding="utf-8"?>
<ThreadedComments xmlns="http://schemas.microsoft.com/office/spreadsheetml/2018/threadedcomments" xmlns:x="http://schemas.openxmlformats.org/spreadsheetml/2006/main">
  <threadedComment ref="H4" dT="2023-01-19T21:29:11.95" personId="{1A26F410-4E58-489E-B219-D2BD00657C06}" id="{4AE34A26-69E7-4AB3-B56B-65979F90C882}">
    <text xml:space="preserve">Fairly binary
</text>
  </threadedComment>
</ThreadedComments>
</file>

<file path=xl/threadedComments/threadedComment3.xml><?xml version="1.0" encoding="utf-8"?>
<ThreadedComments xmlns="http://schemas.microsoft.com/office/spreadsheetml/2018/threadedcomments" xmlns:x="http://schemas.openxmlformats.org/spreadsheetml/2006/main">
  <threadedComment ref="F4" dT="2023-01-17T22:26:42.27" personId="{1A26F410-4E58-489E-B219-D2BD00657C06}" id="{E9775D10-84C7-42C0-B19F-4DBB3A14C7D5}">
    <text xml:space="preserve">Note the small sample size...any other option would involve not sampling any points in Africa
</text>
  </threadedComment>
  <threadedComment ref="F10" dT="2023-01-17T23:13:09.33" personId="{1A26F410-4E58-489E-B219-D2BD00657C06}" id="{6A3C82C1-5B74-4CF4-A08F-99569A8679E9}">
    <text xml:space="preserve">Not a great regression...seems to be fairly binary, but the best given the data
</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2.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8.bin"/><Relationship Id="rId4" Type="http://schemas.microsoft.com/office/2017/10/relationships/threadedComment" Target="../threadedComments/threadedComment2.xml"/></Relationships>
</file>

<file path=xl/worksheets/_rels/sheet2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9.bin"/><Relationship Id="rId4" Type="http://schemas.microsoft.com/office/2017/10/relationships/threadedComment" Target="../threadedComments/threadedComment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D33E10-BDF6-4B13-9C8B-83DD27E08B56}">
  <dimension ref="A1:F44"/>
  <sheetViews>
    <sheetView tabSelected="1" workbookViewId="0">
      <selection activeCell="H25" sqref="H25"/>
    </sheetView>
  </sheetViews>
  <sheetFormatPr defaultRowHeight="15"/>
  <cols>
    <col min="2" max="2" width="10.42578125" customWidth="1"/>
    <col min="3" max="3" width="30.42578125" style="82" customWidth="1"/>
    <col min="4" max="4" width="29.140625" customWidth="1"/>
    <col min="5" max="5" width="15.140625" customWidth="1"/>
    <col min="6" max="6" width="14" customWidth="1"/>
  </cols>
  <sheetData>
    <row r="1" spans="1:6">
      <c r="A1" s="83" t="s">
        <v>1537</v>
      </c>
    </row>
    <row r="3" spans="1:6">
      <c r="A3" s="24" t="s">
        <v>1536</v>
      </c>
    </row>
    <row r="4" spans="1:6">
      <c r="A4" s="71" t="s">
        <v>1475</v>
      </c>
    </row>
    <row r="5" spans="1:6">
      <c r="A5" s="71" t="s">
        <v>1476</v>
      </c>
    </row>
    <row r="6" spans="1:6">
      <c r="A6" s="71" t="s">
        <v>1535</v>
      </c>
    </row>
    <row r="7" spans="1:6">
      <c r="A7" s="71" t="s">
        <v>1477</v>
      </c>
    </row>
    <row r="8" spans="1:6">
      <c r="A8" s="71" t="s">
        <v>1478</v>
      </c>
    </row>
    <row r="11" spans="1:6" ht="15.75" thickBot="1"/>
    <row r="12" spans="1:6" ht="31.5" thickTop="1" thickBot="1">
      <c r="A12" t="s">
        <v>68</v>
      </c>
      <c r="B12" t="s">
        <v>69</v>
      </c>
      <c r="C12" s="72" t="s">
        <v>1479</v>
      </c>
      <c r="D12" s="77" t="s">
        <v>1480</v>
      </c>
      <c r="E12" s="77" t="s">
        <v>1481</v>
      </c>
      <c r="F12" s="77" t="s">
        <v>1533</v>
      </c>
    </row>
    <row r="13" spans="1:6" ht="16.5" thickTop="1" thickBot="1">
      <c r="A13" s="82">
        <v>0</v>
      </c>
      <c r="B13" t="s">
        <v>35</v>
      </c>
      <c r="C13" s="73" t="s">
        <v>1482</v>
      </c>
      <c r="D13" s="73" t="s">
        <v>1521</v>
      </c>
      <c r="E13" s="73" t="s">
        <v>1483</v>
      </c>
      <c r="F13" s="78"/>
    </row>
    <row r="14" spans="1:6" ht="15.75" thickBot="1">
      <c r="A14" s="82">
        <v>1</v>
      </c>
      <c r="B14" t="s">
        <v>66</v>
      </c>
      <c r="C14" s="74" t="s">
        <v>1484</v>
      </c>
      <c r="D14" s="74" t="s">
        <v>1521</v>
      </c>
      <c r="E14" s="74" t="s">
        <v>1483</v>
      </c>
      <c r="F14" s="79"/>
    </row>
    <row r="15" spans="1:6" ht="30.75" thickBot="1">
      <c r="A15" s="82">
        <v>2</v>
      </c>
      <c r="B15" t="s">
        <v>60</v>
      </c>
      <c r="C15" s="75" t="s">
        <v>1485</v>
      </c>
      <c r="D15" s="75" t="s">
        <v>1521</v>
      </c>
      <c r="E15" s="75" t="s">
        <v>1483</v>
      </c>
      <c r="F15" s="80"/>
    </row>
    <row r="16" spans="1:6" ht="15.75" thickBot="1">
      <c r="A16" s="82">
        <v>3</v>
      </c>
      <c r="B16" t="s">
        <v>56</v>
      </c>
      <c r="C16" s="74" t="s">
        <v>1486</v>
      </c>
      <c r="D16" s="74" t="s">
        <v>1521</v>
      </c>
      <c r="E16" s="74" t="s">
        <v>1483</v>
      </c>
      <c r="F16" s="79"/>
    </row>
    <row r="17" spans="1:6" ht="15.75" thickBot="1">
      <c r="A17" s="82">
        <v>4</v>
      </c>
      <c r="B17" t="s">
        <v>62</v>
      </c>
      <c r="C17" s="75" t="s">
        <v>1487</v>
      </c>
      <c r="D17" s="75" t="s">
        <v>1521</v>
      </c>
      <c r="E17" s="75" t="s">
        <v>1483</v>
      </c>
      <c r="F17" s="80"/>
    </row>
    <row r="18" spans="1:6" ht="15.75" thickBot="1">
      <c r="A18" s="82">
        <v>5</v>
      </c>
      <c r="B18" t="s">
        <v>70</v>
      </c>
      <c r="C18" s="74" t="s">
        <v>1488</v>
      </c>
      <c r="D18" s="74" t="s">
        <v>1521</v>
      </c>
      <c r="E18" s="74" t="s">
        <v>1483</v>
      </c>
      <c r="F18" s="79" t="s">
        <v>1534</v>
      </c>
    </row>
    <row r="19" spans="1:6" ht="15.75" thickBot="1">
      <c r="A19" s="82">
        <v>6</v>
      </c>
      <c r="B19" t="s">
        <v>63</v>
      </c>
      <c r="C19" s="75" t="s">
        <v>1489</v>
      </c>
      <c r="D19" s="75" t="s">
        <v>1521</v>
      </c>
      <c r="E19" s="75" t="s">
        <v>1483</v>
      </c>
      <c r="F19" s="80"/>
    </row>
    <row r="20" spans="1:6" ht="15.75" thickBot="1">
      <c r="A20" s="82">
        <v>7</v>
      </c>
      <c r="B20" t="s">
        <v>52</v>
      </c>
      <c r="C20" s="74" t="s">
        <v>1490</v>
      </c>
      <c r="D20" s="74" t="s">
        <v>1521</v>
      </c>
      <c r="E20" s="74" t="s">
        <v>1483</v>
      </c>
      <c r="F20" s="79" t="s">
        <v>1534</v>
      </c>
    </row>
    <row r="21" spans="1:6" ht="15.75" thickBot="1">
      <c r="A21" s="82">
        <v>8</v>
      </c>
      <c r="B21" t="s">
        <v>55</v>
      </c>
      <c r="C21" s="75" t="s">
        <v>1491</v>
      </c>
      <c r="D21" s="75" t="s">
        <v>1521</v>
      </c>
      <c r="E21" s="75" t="s">
        <v>1483</v>
      </c>
      <c r="F21" s="80" t="s">
        <v>1534</v>
      </c>
    </row>
    <row r="22" spans="1:6" ht="15.75" thickBot="1">
      <c r="A22" s="82">
        <v>9</v>
      </c>
      <c r="B22" t="s">
        <v>41</v>
      </c>
      <c r="C22" s="74" t="s">
        <v>1492</v>
      </c>
      <c r="D22" s="74" t="s">
        <v>1522</v>
      </c>
      <c r="E22" s="74" t="s">
        <v>1493</v>
      </c>
      <c r="F22" s="79" t="s">
        <v>1534</v>
      </c>
    </row>
    <row r="23" spans="1:6" ht="15.75" thickBot="1">
      <c r="A23" s="82">
        <v>10</v>
      </c>
      <c r="B23" t="s">
        <v>36</v>
      </c>
      <c r="C23" s="75" t="s">
        <v>1494</v>
      </c>
      <c r="D23" s="75" t="s">
        <v>1523</v>
      </c>
      <c r="E23" s="75" t="s">
        <v>1493</v>
      </c>
      <c r="F23" s="80"/>
    </row>
    <row r="24" spans="1:6" ht="15.75" thickBot="1">
      <c r="A24" s="82">
        <v>11</v>
      </c>
      <c r="B24" t="s">
        <v>49</v>
      </c>
      <c r="C24" s="74" t="s">
        <v>1495</v>
      </c>
      <c r="D24" s="74" t="s">
        <v>1524</v>
      </c>
      <c r="E24" s="74" t="s">
        <v>1493</v>
      </c>
      <c r="F24" s="79"/>
    </row>
    <row r="25" spans="1:6" ht="15.75" thickBot="1">
      <c r="A25" s="82">
        <v>12</v>
      </c>
      <c r="B25" t="s">
        <v>53</v>
      </c>
      <c r="C25" s="75" t="s">
        <v>1496</v>
      </c>
      <c r="D25" s="75" t="s">
        <v>1525</v>
      </c>
      <c r="E25" s="75" t="s">
        <v>1493</v>
      </c>
      <c r="F25" s="80" t="s">
        <v>1534</v>
      </c>
    </row>
    <row r="26" spans="1:6" ht="15.75" thickBot="1">
      <c r="A26" s="82">
        <v>13</v>
      </c>
      <c r="B26" t="s">
        <v>48</v>
      </c>
      <c r="C26" s="74" t="s">
        <v>1497</v>
      </c>
      <c r="D26" s="74" t="s">
        <v>1525</v>
      </c>
      <c r="E26" s="74" t="s">
        <v>1493</v>
      </c>
      <c r="F26" s="79"/>
    </row>
    <row r="27" spans="1:6" ht="15.75" thickBot="1">
      <c r="A27" s="82">
        <v>14</v>
      </c>
      <c r="B27" t="s">
        <v>46</v>
      </c>
      <c r="C27" s="75" t="s">
        <v>1498</v>
      </c>
      <c r="D27" s="75" t="s">
        <v>1526</v>
      </c>
      <c r="E27" s="75" t="s">
        <v>1499</v>
      </c>
      <c r="F27" s="80" t="s">
        <v>1534</v>
      </c>
    </row>
    <row r="28" spans="1:6" ht="15.75" thickBot="1">
      <c r="A28" s="82">
        <v>15</v>
      </c>
      <c r="B28" t="s">
        <v>47</v>
      </c>
      <c r="C28" s="74" t="s">
        <v>1500</v>
      </c>
      <c r="D28" s="74" t="s">
        <v>1526</v>
      </c>
      <c r="E28" s="74" t="s">
        <v>1499</v>
      </c>
      <c r="F28" s="79"/>
    </row>
    <row r="29" spans="1:6" ht="15.75" thickBot="1">
      <c r="A29" s="82">
        <v>16</v>
      </c>
      <c r="B29" t="s">
        <v>45</v>
      </c>
      <c r="C29" s="75" t="s">
        <v>1501</v>
      </c>
      <c r="D29" s="75" t="s">
        <v>1526</v>
      </c>
      <c r="E29" s="75" t="s">
        <v>1499</v>
      </c>
      <c r="F29" s="80" t="s">
        <v>1534</v>
      </c>
    </row>
    <row r="30" spans="1:6" ht="15.75" thickBot="1">
      <c r="A30" s="82">
        <v>17</v>
      </c>
      <c r="B30" t="s">
        <v>42</v>
      </c>
      <c r="C30" s="74" t="s">
        <v>1502</v>
      </c>
      <c r="D30" s="74" t="s">
        <v>1526</v>
      </c>
      <c r="E30" s="74" t="s">
        <v>1499</v>
      </c>
      <c r="F30" s="79" t="s">
        <v>1534</v>
      </c>
    </row>
    <row r="31" spans="1:6" ht="15.75" thickBot="1">
      <c r="A31" s="82">
        <v>18</v>
      </c>
      <c r="B31" t="s">
        <v>59</v>
      </c>
      <c r="C31" s="75" t="s">
        <v>1503</v>
      </c>
      <c r="D31" s="75" t="s">
        <v>1526</v>
      </c>
      <c r="E31" s="75" t="s">
        <v>1499</v>
      </c>
      <c r="F31" s="80"/>
    </row>
    <row r="32" spans="1:6" ht="15.75" thickBot="1">
      <c r="A32" s="82">
        <v>19</v>
      </c>
      <c r="B32" t="s">
        <v>37</v>
      </c>
      <c r="C32" s="74" t="s">
        <v>1504</v>
      </c>
      <c r="D32" s="74" t="s">
        <v>1526</v>
      </c>
      <c r="E32" s="74" t="s">
        <v>1499</v>
      </c>
      <c r="F32" s="79"/>
    </row>
    <row r="33" spans="1:6" ht="15.75" thickBot="1">
      <c r="A33" s="82">
        <v>20</v>
      </c>
      <c r="B33" t="s">
        <v>57</v>
      </c>
      <c r="C33" s="75" t="s">
        <v>1505</v>
      </c>
      <c r="D33" s="75" t="s">
        <v>1526</v>
      </c>
      <c r="E33" s="75" t="s">
        <v>1499</v>
      </c>
      <c r="F33" s="80" t="s">
        <v>1534</v>
      </c>
    </row>
    <row r="34" spans="1:6" ht="15.75" thickBot="1">
      <c r="A34" s="82">
        <v>21</v>
      </c>
      <c r="B34" t="s">
        <v>43</v>
      </c>
      <c r="C34" s="74" t="s">
        <v>1506</v>
      </c>
      <c r="D34" s="74" t="s">
        <v>1526</v>
      </c>
      <c r="E34" s="74" t="s">
        <v>1499</v>
      </c>
      <c r="F34" s="79"/>
    </row>
    <row r="35" spans="1:6" ht="15.75" thickBot="1">
      <c r="A35" s="82">
        <v>22</v>
      </c>
      <c r="B35" t="s">
        <v>44</v>
      </c>
      <c r="C35" s="75" t="s">
        <v>1507</v>
      </c>
      <c r="D35" s="75" t="s">
        <v>1527</v>
      </c>
      <c r="E35" s="75" t="s">
        <v>1508</v>
      </c>
      <c r="F35" s="80" t="s">
        <v>1534</v>
      </c>
    </row>
    <row r="36" spans="1:6" ht="30.75" thickBot="1">
      <c r="A36" s="82">
        <v>23</v>
      </c>
      <c r="B36" t="s">
        <v>38</v>
      </c>
      <c r="C36" s="74" t="s">
        <v>1509</v>
      </c>
      <c r="D36" s="74" t="s">
        <v>1527</v>
      </c>
      <c r="E36" s="74" t="s">
        <v>1508</v>
      </c>
      <c r="F36" s="79"/>
    </row>
    <row r="37" spans="1:6" ht="15.75" thickBot="1">
      <c r="A37" s="82">
        <v>24</v>
      </c>
      <c r="B37" t="s">
        <v>39</v>
      </c>
      <c r="C37" s="75" t="s">
        <v>1510</v>
      </c>
      <c r="D37" s="75" t="s">
        <v>1527</v>
      </c>
      <c r="E37" s="75" t="s">
        <v>1508</v>
      </c>
      <c r="F37" s="80" t="s">
        <v>1534</v>
      </c>
    </row>
    <row r="38" spans="1:6" ht="15.75" thickBot="1">
      <c r="A38" s="82">
        <v>25</v>
      </c>
      <c r="B38" t="s">
        <v>61</v>
      </c>
      <c r="C38" s="74" t="s">
        <v>1511</v>
      </c>
      <c r="D38" s="74" t="s">
        <v>1527</v>
      </c>
      <c r="E38" s="74" t="s">
        <v>1508</v>
      </c>
      <c r="F38" s="79" t="s">
        <v>1534</v>
      </c>
    </row>
    <row r="39" spans="1:6" ht="15.75" thickBot="1">
      <c r="A39" s="82">
        <v>26</v>
      </c>
      <c r="B39" t="s">
        <v>54</v>
      </c>
      <c r="C39" s="75" t="s">
        <v>1512</v>
      </c>
      <c r="D39" s="75" t="s">
        <v>1528</v>
      </c>
      <c r="E39" s="75" t="s">
        <v>1513</v>
      </c>
      <c r="F39" s="80"/>
    </row>
    <row r="40" spans="1:6" ht="30.75" thickBot="1">
      <c r="A40" s="82">
        <v>27</v>
      </c>
      <c r="B40" t="s">
        <v>40</v>
      </c>
      <c r="C40" s="74" t="s">
        <v>1514</v>
      </c>
      <c r="D40" s="74" t="s">
        <v>1529</v>
      </c>
      <c r="E40" s="74" t="s">
        <v>1493</v>
      </c>
      <c r="F40" s="79" t="s">
        <v>1534</v>
      </c>
    </row>
    <row r="41" spans="1:6" ht="15.75" thickBot="1">
      <c r="A41" s="82">
        <v>28</v>
      </c>
      <c r="B41" t="s">
        <v>50</v>
      </c>
      <c r="C41" s="75" t="s">
        <v>1515</v>
      </c>
      <c r="D41" s="75" t="s">
        <v>1530</v>
      </c>
      <c r="E41" s="75" t="s">
        <v>1513</v>
      </c>
      <c r="F41" s="80"/>
    </row>
    <row r="42" spans="1:6" ht="15.75" thickBot="1">
      <c r="A42" s="82" t="s">
        <v>1516</v>
      </c>
      <c r="B42" t="s">
        <v>1517</v>
      </c>
      <c r="C42" s="74" t="s">
        <v>1518</v>
      </c>
      <c r="D42" s="74" t="s">
        <v>1531</v>
      </c>
      <c r="E42" s="74" t="s">
        <v>1499</v>
      </c>
      <c r="F42" s="79"/>
    </row>
    <row r="43" spans="1:6" ht="15.75" thickBot="1">
      <c r="A43" s="82">
        <v>36</v>
      </c>
      <c r="B43" t="s">
        <v>65</v>
      </c>
      <c r="C43" s="76" t="s">
        <v>1519</v>
      </c>
      <c r="D43" s="76" t="s">
        <v>1532</v>
      </c>
      <c r="E43" s="76" t="s">
        <v>1499</v>
      </c>
      <c r="F43" s="81"/>
    </row>
    <row r="44" spans="1:6" ht="15.75" thickTop="1"/>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0B601A-875F-4C30-9200-2B9D0AA67EEA}">
  <dimension ref="A1:P311"/>
  <sheetViews>
    <sheetView topLeftCell="A279" zoomScale="80" zoomScaleNormal="80" workbookViewId="0">
      <selection activeCell="N6" sqref="N6"/>
    </sheetView>
  </sheetViews>
  <sheetFormatPr defaultRowHeight="15"/>
  <cols>
    <col min="1" max="1" width="36.140625" bestFit="1" customWidth="1"/>
    <col min="4" max="4" width="18.7109375" bestFit="1" customWidth="1"/>
    <col min="5" max="5" width="16" bestFit="1" customWidth="1"/>
    <col min="6" max="6" width="15" bestFit="1" customWidth="1"/>
    <col min="7" max="7" width="10.7109375" bestFit="1" customWidth="1"/>
    <col min="10" max="10" width="10.5703125" bestFit="1" customWidth="1"/>
    <col min="14" max="14" width="9.140625" style="85"/>
    <col min="15" max="15" width="13.7109375" style="85" bestFit="1" customWidth="1"/>
  </cols>
  <sheetData>
    <row r="1" spans="1:15">
      <c r="A1" t="s">
        <v>0</v>
      </c>
      <c r="B1" t="s">
        <v>1</v>
      </c>
      <c r="C1" t="s">
        <v>2</v>
      </c>
      <c r="D1" t="s">
        <v>3</v>
      </c>
      <c r="E1" t="s">
        <v>31</v>
      </c>
      <c r="F1" t="s">
        <v>4</v>
      </c>
      <c r="G1" t="s">
        <v>5</v>
      </c>
      <c r="H1" t="s">
        <v>6</v>
      </c>
      <c r="J1" t="s">
        <v>34</v>
      </c>
      <c r="N1" s="84" t="s">
        <v>1539</v>
      </c>
      <c r="O1" s="84" t="s">
        <v>1540</v>
      </c>
    </row>
    <row r="2" spans="1:15">
      <c r="A2" s="1" t="s">
        <v>7</v>
      </c>
      <c r="B2" s="1">
        <v>0</v>
      </c>
      <c r="C2">
        <v>1125</v>
      </c>
      <c r="E2" t="s">
        <v>30</v>
      </c>
      <c r="F2">
        <v>800</v>
      </c>
      <c r="G2">
        <v>1</v>
      </c>
      <c r="H2">
        <v>0.89036249999999795</v>
      </c>
      <c r="J2">
        <v>0</v>
      </c>
      <c r="N2" s="85">
        <f>J2</f>
        <v>0</v>
      </c>
    </row>
    <row r="3" spans="1:15">
      <c r="A3" s="2" t="s">
        <v>8</v>
      </c>
      <c r="B3" s="2">
        <v>1</v>
      </c>
      <c r="C3">
        <v>762</v>
      </c>
      <c r="E3" t="s">
        <v>30</v>
      </c>
      <c r="F3">
        <v>450</v>
      </c>
      <c r="G3">
        <v>1</v>
      </c>
      <c r="H3">
        <v>0.96112592592592605</v>
      </c>
      <c r="J3" t="s">
        <v>76</v>
      </c>
      <c r="K3" t="s">
        <v>77</v>
      </c>
      <c r="L3" t="s">
        <v>1538</v>
      </c>
      <c r="O3" s="85">
        <f>K4</f>
        <v>2.9446300000000001</v>
      </c>
    </row>
    <row r="4" spans="1:15">
      <c r="A4" s="3" t="s">
        <v>9</v>
      </c>
      <c r="B4" s="3">
        <v>2</v>
      </c>
      <c r="C4">
        <v>24</v>
      </c>
      <c r="D4">
        <v>126</v>
      </c>
      <c r="E4" t="s">
        <v>106</v>
      </c>
      <c r="J4" t="s">
        <v>75</v>
      </c>
      <c r="K4">
        <v>2.9446300000000001</v>
      </c>
      <c r="N4" s="85">
        <f>COUNT(K5:K14)</f>
        <v>10</v>
      </c>
    </row>
    <row r="5" spans="1:15">
      <c r="A5" s="4" t="s">
        <v>10</v>
      </c>
      <c r="B5" s="4">
        <v>3</v>
      </c>
      <c r="C5">
        <v>4547</v>
      </c>
      <c r="E5" t="s">
        <v>30</v>
      </c>
      <c r="F5">
        <v>2000</v>
      </c>
      <c r="G5">
        <v>1</v>
      </c>
      <c r="H5">
        <v>0.86310200000000203</v>
      </c>
      <c r="J5" t="s">
        <v>47</v>
      </c>
      <c r="K5">
        <v>0.102357</v>
      </c>
      <c r="L5">
        <f>INDEX(sckey!$A$2:$A$38,MATCH(EAF!J5,sckey!$B$2:$B$38,0))</f>
        <v>15</v>
      </c>
      <c r="O5" s="85" t="str">
        <f t="shared" ref="O5:O14" si="0">K5&amp;" "&amp;L5</f>
        <v>0.102357 15</v>
      </c>
    </row>
    <row r="6" spans="1:15">
      <c r="A6" s="5" t="s">
        <v>11</v>
      </c>
      <c r="B6" s="5">
        <v>4</v>
      </c>
      <c r="C6">
        <v>1234</v>
      </c>
      <c r="E6" t="s">
        <v>30</v>
      </c>
      <c r="F6">
        <v>800</v>
      </c>
      <c r="G6">
        <v>1</v>
      </c>
      <c r="H6">
        <v>0.92903749999999896</v>
      </c>
      <c r="J6" t="s">
        <v>57</v>
      </c>
      <c r="K6">
        <v>-0.184255</v>
      </c>
      <c r="L6">
        <f>INDEX(sckey!$A$2:$A$38,MATCH(EAF!J6,sckey!$B$2:$B$38,0))</f>
        <v>20</v>
      </c>
      <c r="O6" s="85" t="str">
        <f t="shared" si="0"/>
        <v>-0.184255 20</v>
      </c>
    </row>
    <row r="7" spans="1:15">
      <c r="A7" s="6" t="s">
        <v>12</v>
      </c>
      <c r="B7" s="6">
        <v>5</v>
      </c>
      <c r="C7">
        <v>91</v>
      </c>
      <c r="D7">
        <v>310</v>
      </c>
      <c r="E7" t="s">
        <v>106</v>
      </c>
      <c r="J7" t="s">
        <v>36</v>
      </c>
      <c r="K7">
        <v>-4.0119999999999999E-3</v>
      </c>
      <c r="L7">
        <f>INDEX(sckey!$A$2:$A$38,MATCH(EAF!J7,sckey!$B$2:$B$38,0))</f>
        <v>10</v>
      </c>
      <c r="O7" s="85" t="str">
        <f t="shared" si="0"/>
        <v>-0.004012 10</v>
      </c>
    </row>
    <row r="8" spans="1:15">
      <c r="A8" s="7" t="s">
        <v>13</v>
      </c>
      <c r="B8" s="7">
        <v>6</v>
      </c>
      <c r="C8">
        <v>1924</v>
      </c>
      <c r="E8" t="s">
        <v>30</v>
      </c>
      <c r="F8">
        <v>1000</v>
      </c>
      <c r="G8">
        <v>1</v>
      </c>
      <c r="H8">
        <v>0.91261199999999698</v>
      </c>
      <c r="J8" t="s">
        <v>44</v>
      </c>
      <c r="K8">
        <v>7.8600000000000002E-4</v>
      </c>
      <c r="L8">
        <f>INDEX(sckey!$A$2:$A$38,MATCH(EAF!J8,sckey!$B$2:$B$38,0))</f>
        <v>22</v>
      </c>
      <c r="O8" s="85" t="str">
        <f t="shared" si="0"/>
        <v>0.000786 22</v>
      </c>
    </row>
    <row r="9" spans="1:15">
      <c r="A9" s="8" t="s">
        <v>14</v>
      </c>
      <c r="B9" s="8">
        <v>7</v>
      </c>
      <c r="C9">
        <v>1197</v>
      </c>
      <c r="E9" t="s">
        <v>30</v>
      </c>
      <c r="F9">
        <v>800</v>
      </c>
      <c r="G9">
        <v>1</v>
      </c>
      <c r="H9">
        <v>0.967700000000001</v>
      </c>
      <c r="J9" t="s">
        <v>45</v>
      </c>
      <c r="K9">
        <v>-0.155167</v>
      </c>
      <c r="L9">
        <f>INDEX(sckey!$A$2:$A$38,MATCH(EAF!J9,sckey!$B$2:$B$38,0))</f>
        <v>16</v>
      </c>
      <c r="O9" s="85" t="str">
        <f t="shared" si="0"/>
        <v>-0.155167 16</v>
      </c>
    </row>
    <row r="10" spans="1:15">
      <c r="A10" s="9" t="s">
        <v>15</v>
      </c>
      <c r="B10" s="9">
        <v>8</v>
      </c>
      <c r="C10">
        <v>63</v>
      </c>
      <c r="D10">
        <v>311</v>
      </c>
      <c r="E10" t="s">
        <v>106</v>
      </c>
      <c r="J10" t="s">
        <v>55</v>
      </c>
      <c r="K10">
        <v>-2.1825000000000001E-2</v>
      </c>
      <c r="L10">
        <f>INDEX(sckey!$A$2:$A$38,MATCH(EAF!J10,sckey!$B$2:$B$38,0))</f>
        <v>8</v>
      </c>
      <c r="O10" s="85" t="str">
        <f t="shared" si="0"/>
        <v>-0.021825 8</v>
      </c>
    </row>
    <row r="11" spans="1:15">
      <c r="A11" s="10" t="s">
        <v>16</v>
      </c>
      <c r="B11" s="10">
        <v>9</v>
      </c>
      <c r="C11" s="28">
        <v>664</v>
      </c>
      <c r="D11" s="28"/>
      <c r="E11" s="28" t="s">
        <v>30</v>
      </c>
      <c r="F11" s="28">
        <v>400</v>
      </c>
      <c r="G11" s="28">
        <v>1</v>
      </c>
      <c r="H11" s="28">
        <v>0.95730000000000004</v>
      </c>
      <c r="J11" t="s">
        <v>60</v>
      </c>
      <c r="K11">
        <v>4.4734000000000003E-2</v>
      </c>
      <c r="L11">
        <f>INDEX(sckey!$A$2:$A$38,MATCH(EAF!J11,sckey!$B$2:$B$38,0))</f>
        <v>2</v>
      </c>
      <c r="O11" s="85" t="str">
        <f t="shared" si="0"/>
        <v>0.044734 2</v>
      </c>
    </row>
    <row r="12" spans="1:15">
      <c r="A12" s="11" t="s">
        <v>17</v>
      </c>
      <c r="B12" s="11">
        <v>10</v>
      </c>
      <c r="C12">
        <v>2075</v>
      </c>
      <c r="E12" t="s">
        <v>30</v>
      </c>
      <c r="F12">
        <v>1000</v>
      </c>
      <c r="G12">
        <v>1</v>
      </c>
      <c r="H12">
        <v>0.94965599999999895</v>
      </c>
      <c r="J12" t="s">
        <v>56</v>
      </c>
      <c r="K12">
        <v>-0.236652</v>
      </c>
      <c r="L12">
        <f>INDEX(sckey!$A$2:$A$38,MATCH(EAF!J12,sckey!$B$2:$B$38,0))</f>
        <v>3</v>
      </c>
      <c r="O12" s="85" t="str">
        <f t="shared" si="0"/>
        <v>-0.236652 3</v>
      </c>
    </row>
    <row r="13" spans="1:15">
      <c r="A13" s="12" t="s">
        <v>18</v>
      </c>
      <c r="B13" s="12">
        <v>11</v>
      </c>
      <c r="C13">
        <v>7107</v>
      </c>
      <c r="E13" t="s">
        <v>30</v>
      </c>
      <c r="F13">
        <v>2000</v>
      </c>
      <c r="G13">
        <v>1</v>
      </c>
      <c r="H13">
        <v>0.91240600000000205</v>
      </c>
      <c r="J13" t="s">
        <v>43</v>
      </c>
      <c r="K13">
        <v>-0.54258899999999999</v>
      </c>
      <c r="L13">
        <f>INDEX(sckey!$A$2:$A$38,MATCH(EAF!J13,sckey!$B$2:$B$38,0))</f>
        <v>21</v>
      </c>
      <c r="O13" s="85" t="str">
        <f t="shared" si="0"/>
        <v>-0.542589 21</v>
      </c>
    </row>
    <row r="14" spans="1:15">
      <c r="A14" s="13" t="s">
        <v>19</v>
      </c>
      <c r="B14" s="13">
        <v>12</v>
      </c>
      <c r="C14">
        <v>2839</v>
      </c>
      <c r="E14" t="s">
        <v>30</v>
      </c>
      <c r="F14">
        <v>1000</v>
      </c>
      <c r="G14">
        <v>1</v>
      </c>
      <c r="H14">
        <v>0.92668799999999896</v>
      </c>
      <c r="J14" t="s">
        <v>61</v>
      </c>
      <c r="K14">
        <v>0.110084</v>
      </c>
      <c r="L14">
        <f>INDEX(sckey!$A$2:$A$38,MATCH(EAF!J14,sckey!$B$2:$B$38,0))</f>
        <v>25</v>
      </c>
      <c r="O14" s="85" t="str">
        <f t="shared" si="0"/>
        <v>0.110084 25</v>
      </c>
    </row>
    <row r="15" spans="1:15">
      <c r="A15" s="14" t="s">
        <v>20</v>
      </c>
      <c r="B15" s="14">
        <v>13</v>
      </c>
      <c r="C15">
        <v>13337</v>
      </c>
      <c r="E15" t="s">
        <v>30</v>
      </c>
      <c r="F15">
        <v>2000</v>
      </c>
      <c r="G15">
        <v>1</v>
      </c>
      <c r="H15">
        <v>0.723719</v>
      </c>
    </row>
    <row r="16" spans="1:15">
      <c r="A16" s="15" t="s">
        <v>21</v>
      </c>
      <c r="B16" s="15">
        <v>14</v>
      </c>
      <c r="C16">
        <v>2743</v>
      </c>
      <c r="E16" t="s">
        <v>30</v>
      </c>
      <c r="F16">
        <v>1000</v>
      </c>
      <c r="G16">
        <v>1</v>
      </c>
      <c r="H16">
        <v>0.84987599999999897</v>
      </c>
      <c r="J16">
        <v>1</v>
      </c>
      <c r="N16" s="85">
        <f>J16</f>
        <v>1</v>
      </c>
    </row>
    <row r="17" spans="1:15">
      <c r="A17" s="16" t="s">
        <v>22</v>
      </c>
      <c r="B17" s="16">
        <v>15</v>
      </c>
      <c r="C17">
        <v>1978</v>
      </c>
      <c r="E17" t="s">
        <v>30</v>
      </c>
      <c r="F17">
        <v>1000</v>
      </c>
      <c r="G17">
        <v>1</v>
      </c>
      <c r="H17">
        <v>0.83125199999999899</v>
      </c>
      <c r="J17" t="s">
        <v>76</v>
      </c>
      <c r="K17" t="s">
        <v>77</v>
      </c>
      <c r="O17" s="85">
        <f>K18</f>
        <v>16.626495999999999</v>
      </c>
    </row>
    <row r="18" spans="1:15">
      <c r="A18" s="17" t="s">
        <v>23</v>
      </c>
      <c r="B18" s="17">
        <v>16</v>
      </c>
      <c r="C18">
        <v>2636</v>
      </c>
      <c r="E18" t="s">
        <v>30</v>
      </c>
      <c r="F18">
        <v>800</v>
      </c>
      <c r="G18">
        <v>1</v>
      </c>
      <c r="H18">
        <v>0.91532999999999998</v>
      </c>
      <c r="J18" t="s">
        <v>75</v>
      </c>
      <c r="K18">
        <v>16.626495999999999</v>
      </c>
      <c r="N18" s="85">
        <f>COUNT(K19:K24)</f>
        <v>6</v>
      </c>
    </row>
    <row r="19" spans="1:15">
      <c r="A19" s="18" t="s">
        <v>24</v>
      </c>
      <c r="B19" s="18">
        <v>17</v>
      </c>
      <c r="C19">
        <v>414</v>
      </c>
      <c r="E19" t="s">
        <v>30</v>
      </c>
      <c r="F19">
        <v>300</v>
      </c>
      <c r="G19">
        <v>1</v>
      </c>
      <c r="H19">
        <v>0.93248888888888903</v>
      </c>
      <c r="J19" t="s">
        <v>59</v>
      </c>
      <c r="K19">
        <v>-0.14168</v>
      </c>
      <c r="L19">
        <f>INDEX(sckey!$A$2:$A$38,MATCH(EAF!J19,sckey!$B$2:$B$38,0))</f>
        <v>18</v>
      </c>
      <c r="O19" s="85" t="str">
        <f t="shared" ref="O19:O24" si="1">K19&amp;" "&amp;L19</f>
        <v>-0.14168 18</v>
      </c>
    </row>
    <row r="20" spans="1:15" ht="15.75" thickBot="1">
      <c r="A20" s="19" t="s">
        <v>25</v>
      </c>
      <c r="B20" s="19">
        <v>18</v>
      </c>
      <c r="C20">
        <v>76</v>
      </c>
      <c r="D20">
        <v>872</v>
      </c>
      <c r="E20" t="s">
        <v>106</v>
      </c>
      <c r="F20">
        <v>500</v>
      </c>
      <c r="G20">
        <v>1</v>
      </c>
      <c r="H20">
        <v>0.97663999999999795</v>
      </c>
      <c r="J20" t="s">
        <v>36</v>
      </c>
      <c r="K20">
        <v>-4.6569999999999997E-3</v>
      </c>
      <c r="L20">
        <f>INDEX(sckey!$A$2:$A$38,MATCH(EAF!J20,sckey!$B$2:$B$38,0))</f>
        <v>10</v>
      </c>
      <c r="O20" s="85" t="str">
        <f t="shared" si="1"/>
        <v>-0.004657 10</v>
      </c>
    </row>
    <row r="21" spans="1:15" ht="15.75" thickBot="1">
      <c r="A21" s="20" t="s">
        <v>26</v>
      </c>
      <c r="B21" s="20">
        <v>19</v>
      </c>
      <c r="C21">
        <v>144</v>
      </c>
      <c r="D21">
        <v>470</v>
      </c>
      <c r="E21" t="s">
        <v>106</v>
      </c>
      <c r="F21">
        <v>400</v>
      </c>
      <c r="G21">
        <v>1</v>
      </c>
      <c r="H21">
        <v>0.90380000000000005</v>
      </c>
      <c r="J21" t="s">
        <v>62</v>
      </c>
      <c r="K21">
        <v>-0.43275599999999997</v>
      </c>
      <c r="L21">
        <f>INDEX(sckey!$A$2:$A$38,MATCH(EAF!J21,sckey!$B$2:$B$38,0))</f>
        <v>4</v>
      </c>
      <c r="O21" s="85" t="str">
        <f t="shared" si="1"/>
        <v>-0.432756 4</v>
      </c>
    </row>
    <row r="22" spans="1:15" ht="15.75" thickBot="1">
      <c r="A22" s="21" t="s">
        <v>27</v>
      </c>
      <c r="B22" s="21">
        <v>20</v>
      </c>
      <c r="C22">
        <v>495</v>
      </c>
      <c r="E22" t="s">
        <v>30</v>
      </c>
      <c r="F22">
        <v>300</v>
      </c>
      <c r="G22">
        <v>1</v>
      </c>
      <c r="H22">
        <v>0.92324444444444498</v>
      </c>
      <c r="J22" t="s">
        <v>45</v>
      </c>
      <c r="K22">
        <v>-0.15079100000000001</v>
      </c>
      <c r="L22">
        <f>INDEX(sckey!$A$2:$A$38,MATCH(EAF!J22,sckey!$B$2:$B$38,0))</f>
        <v>16</v>
      </c>
      <c r="O22" s="85" t="str">
        <f t="shared" si="1"/>
        <v>-0.150791 16</v>
      </c>
    </row>
    <row r="23" spans="1:15">
      <c r="A23" s="22" t="s">
        <v>28</v>
      </c>
      <c r="B23" s="22">
        <v>21</v>
      </c>
      <c r="C23">
        <v>13621</v>
      </c>
      <c r="E23" t="s">
        <v>30</v>
      </c>
      <c r="F23">
        <v>2000</v>
      </c>
      <c r="G23">
        <v>1</v>
      </c>
      <c r="H23">
        <v>0.99371200000000004</v>
      </c>
      <c r="J23" t="s">
        <v>42</v>
      </c>
      <c r="K23">
        <v>-1.1940310000000001</v>
      </c>
      <c r="L23">
        <f>INDEX(sckey!$A$2:$A$38,MATCH(EAF!J23,sckey!$B$2:$B$38,0))</f>
        <v>17</v>
      </c>
      <c r="O23" s="85" t="str">
        <f t="shared" si="1"/>
        <v>-1.194031 17</v>
      </c>
    </row>
    <row r="24" spans="1:15">
      <c r="A24" s="23" t="s">
        <v>29</v>
      </c>
      <c r="B24" s="23">
        <v>22</v>
      </c>
      <c r="C24">
        <v>0</v>
      </c>
      <c r="E24" t="s">
        <v>105</v>
      </c>
      <c r="J24" t="s">
        <v>53</v>
      </c>
      <c r="K24">
        <v>1.5039999999999999E-3</v>
      </c>
      <c r="L24">
        <f>INDEX(sckey!$A$2:$A$38,MATCH(EAF!J24,sckey!$B$2:$B$38,0))</f>
        <v>12</v>
      </c>
      <c r="O24" s="85" t="str">
        <f t="shared" si="1"/>
        <v>0.001504 12</v>
      </c>
    </row>
    <row r="26" spans="1:15">
      <c r="J26">
        <v>2</v>
      </c>
      <c r="N26" s="85">
        <f>J26</f>
        <v>2</v>
      </c>
    </row>
    <row r="27" spans="1:15">
      <c r="J27" t="s">
        <v>76</v>
      </c>
      <c r="K27" t="s">
        <v>77</v>
      </c>
      <c r="O27" s="85">
        <f>K28</f>
        <v>0.268069</v>
      </c>
    </row>
    <row r="28" spans="1:15">
      <c r="J28" t="s">
        <v>75</v>
      </c>
      <c r="K28">
        <v>0.268069</v>
      </c>
      <c r="N28" s="85">
        <f>COUNT(K29:K34)</f>
        <v>6</v>
      </c>
    </row>
    <row r="29" spans="1:15">
      <c r="J29" t="s">
        <v>36</v>
      </c>
      <c r="K29">
        <v>-2.3729E-2</v>
      </c>
      <c r="L29">
        <f>INDEX(sckey!$A$2:$A$38,MATCH(EAF!J29,sckey!$B$2:$B$38,0))</f>
        <v>10</v>
      </c>
      <c r="O29" s="85" t="str">
        <f t="shared" ref="O29:O34" si="2">K29&amp;" "&amp;L29</f>
        <v>-0.023729 10</v>
      </c>
    </row>
    <row r="30" spans="1:15">
      <c r="J30" t="s">
        <v>46</v>
      </c>
      <c r="K30">
        <v>0.13850399999999999</v>
      </c>
      <c r="L30">
        <f>INDEX(sckey!$A$2:$A$38,MATCH(EAF!J30,sckey!$B$2:$B$38,0))</f>
        <v>14</v>
      </c>
      <c r="O30" s="85" t="str">
        <f t="shared" si="2"/>
        <v>0.138504 14</v>
      </c>
    </row>
    <row r="31" spans="1:15">
      <c r="J31" t="s">
        <v>63</v>
      </c>
      <c r="K31">
        <v>-5.0333999999999997E-2</v>
      </c>
      <c r="L31">
        <f>INDEX(sckey!$A$2:$A$38,MATCH(EAF!J31,sckey!$B$2:$B$38,0))</f>
        <v>6</v>
      </c>
      <c r="O31" s="85" t="str">
        <f t="shared" si="2"/>
        <v>-0.050334 6</v>
      </c>
    </row>
    <row r="32" spans="1:15">
      <c r="J32" t="s">
        <v>38</v>
      </c>
      <c r="K32">
        <v>-1.302778</v>
      </c>
      <c r="L32">
        <f>INDEX(sckey!$A$2:$A$38,MATCH(EAF!J32,sckey!$B$2:$B$38,0))</f>
        <v>23</v>
      </c>
      <c r="O32" s="85" t="str">
        <f t="shared" si="2"/>
        <v>-1.302778 23</v>
      </c>
    </row>
    <row r="33" spans="10:15">
      <c r="J33" t="s">
        <v>65</v>
      </c>
      <c r="K33">
        <v>6.0670000000000002E-2</v>
      </c>
      <c r="L33">
        <f>INDEX(sckey!$A$2:$A$38,MATCH(EAF!J33,sckey!$B$2:$B$38,0))</f>
        <v>36</v>
      </c>
      <c r="O33" s="85" t="str">
        <f t="shared" si="2"/>
        <v>0.06067 36</v>
      </c>
    </row>
    <row r="34" spans="10:15">
      <c r="J34" t="s">
        <v>40</v>
      </c>
      <c r="K34">
        <v>2.2900000000000001E-4</v>
      </c>
      <c r="L34">
        <f>INDEX(sckey!$A$2:$A$38,MATCH(EAF!J34,sckey!$B$2:$B$38,0))</f>
        <v>27</v>
      </c>
      <c r="O34" s="85" t="str">
        <f t="shared" si="2"/>
        <v>0.000229 27</v>
      </c>
    </row>
    <row r="36" spans="10:15">
      <c r="J36">
        <v>3</v>
      </c>
      <c r="N36" s="85">
        <f>J36</f>
        <v>3</v>
      </c>
    </row>
    <row r="37" spans="10:15">
      <c r="J37" t="s">
        <v>76</v>
      </c>
      <c r="K37" t="s">
        <v>77</v>
      </c>
      <c r="O37" s="85">
        <f>K38</f>
        <v>-14.609496</v>
      </c>
    </row>
    <row r="38" spans="10:15">
      <c r="J38" t="s">
        <v>75</v>
      </c>
      <c r="K38">
        <v>-14.609496</v>
      </c>
      <c r="N38" s="85">
        <f>COUNT(K39:K52)</f>
        <v>14</v>
      </c>
    </row>
    <row r="39" spans="10:15">
      <c r="J39" t="s">
        <v>36</v>
      </c>
      <c r="K39">
        <v>-2.3310000000000002E-3</v>
      </c>
      <c r="L39">
        <f>INDEX(sckey!$A$2:$A$38,MATCH(EAF!J39,sckey!$B$2:$B$38,0))</f>
        <v>10</v>
      </c>
      <c r="O39" s="85" t="str">
        <f t="shared" ref="O39:O52" si="3">K39&amp;" "&amp;L39</f>
        <v>-0.002331 10</v>
      </c>
    </row>
    <row r="40" spans="10:15">
      <c r="J40" t="s">
        <v>45</v>
      </c>
      <c r="K40">
        <v>-0.13378999999999999</v>
      </c>
      <c r="L40">
        <f>INDEX(sckey!$A$2:$A$38,MATCH(EAF!J40,sckey!$B$2:$B$38,0))</f>
        <v>16</v>
      </c>
      <c r="O40" s="85" t="str">
        <f t="shared" si="3"/>
        <v>-0.13379 16</v>
      </c>
    </row>
    <row r="41" spans="10:15">
      <c r="J41" t="s">
        <v>62</v>
      </c>
      <c r="K41">
        <v>-0.25451400000000002</v>
      </c>
      <c r="L41">
        <f>INDEX(sckey!$A$2:$A$38,MATCH(EAF!J41,sckey!$B$2:$B$38,0))</f>
        <v>4</v>
      </c>
      <c r="O41" s="85" t="str">
        <f t="shared" si="3"/>
        <v>-0.254514 4</v>
      </c>
    </row>
    <row r="42" spans="10:15">
      <c r="J42" t="s">
        <v>37</v>
      </c>
      <c r="K42">
        <v>8.5934360000000005</v>
      </c>
      <c r="L42">
        <f>INDEX(sckey!$A$2:$A$38,MATCH(EAF!J42,sckey!$B$2:$B$38,0))</f>
        <v>19</v>
      </c>
      <c r="O42" s="85" t="str">
        <f t="shared" si="3"/>
        <v>8.593436 19</v>
      </c>
    </row>
    <row r="43" spans="10:15">
      <c r="J43" t="s">
        <v>39</v>
      </c>
      <c r="K43">
        <v>3.4612999999999998E-2</v>
      </c>
      <c r="L43">
        <f>INDEX(sckey!$A$2:$A$38,MATCH(EAF!J43,sckey!$B$2:$B$38,0))</f>
        <v>24</v>
      </c>
      <c r="O43" s="85" t="str">
        <f t="shared" si="3"/>
        <v>0.034613 24</v>
      </c>
    </row>
    <row r="44" spans="10:15">
      <c r="J44" t="s">
        <v>38</v>
      </c>
      <c r="K44">
        <v>0.36131400000000002</v>
      </c>
      <c r="L44">
        <f>INDEX(sckey!$A$2:$A$38,MATCH(EAF!J44,sckey!$B$2:$B$38,0))</f>
        <v>23</v>
      </c>
      <c r="O44" s="85" t="str">
        <f t="shared" si="3"/>
        <v>0.361314 23</v>
      </c>
    </row>
    <row r="45" spans="10:15">
      <c r="J45" t="s">
        <v>60</v>
      </c>
      <c r="K45">
        <v>3.3035000000000002E-2</v>
      </c>
      <c r="L45">
        <f>INDEX(sckey!$A$2:$A$38,MATCH(EAF!J45,sckey!$B$2:$B$38,0))</f>
        <v>2</v>
      </c>
      <c r="O45" s="85" t="str">
        <f t="shared" si="3"/>
        <v>0.033035 2</v>
      </c>
    </row>
    <row r="46" spans="10:15">
      <c r="J46" t="s">
        <v>54</v>
      </c>
      <c r="K46">
        <v>1.2700000000000001E-3</v>
      </c>
      <c r="L46">
        <f>INDEX(sckey!$A$2:$A$38,MATCH(EAF!J46,sckey!$B$2:$B$38,0))</f>
        <v>26</v>
      </c>
      <c r="O46" s="85" t="str">
        <f t="shared" si="3"/>
        <v>0.00127 26</v>
      </c>
    </row>
    <row r="47" spans="10:15">
      <c r="J47" t="s">
        <v>41</v>
      </c>
      <c r="K47">
        <v>-2.33E-3</v>
      </c>
      <c r="L47">
        <f>INDEX(sckey!$A$2:$A$38,MATCH(EAF!J47,sckey!$B$2:$B$38,0))</f>
        <v>9</v>
      </c>
      <c r="O47" s="85" t="str">
        <f t="shared" si="3"/>
        <v>-0.00233 9</v>
      </c>
    </row>
    <row r="48" spans="10:15">
      <c r="J48" t="s">
        <v>48</v>
      </c>
      <c r="K48">
        <v>1.6468719999999999</v>
      </c>
      <c r="L48">
        <f>INDEX(sckey!$A$2:$A$38,MATCH(EAF!J48,sckey!$B$2:$B$38,0))</f>
        <v>13</v>
      </c>
      <c r="O48" s="85" t="str">
        <f t="shared" si="3"/>
        <v>1.646872 13</v>
      </c>
    </row>
    <row r="49" spans="10:15">
      <c r="J49" t="s">
        <v>59</v>
      </c>
      <c r="K49">
        <v>1.5755999999999999E-2</v>
      </c>
      <c r="L49">
        <f>INDEX(sckey!$A$2:$A$38,MATCH(EAF!J49,sckey!$B$2:$B$38,0))</f>
        <v>18</v>
      </c>
      <c r="O49" s="85" t="str">
        <f t="shared" si="3"/>
        <v>0.015756 18</v>
      </c>
    </row>
    <row r="50" spans="10:15">
      <c r="J50" t="s">
        <v>55</v>
      </c>
      <c r="K50">
        <v>-7.9769999999999997E-3</v>
      </c>
      <c r="L50">
        <f>INDEX(sckey!$A$2:$A$38,MATCH(EAF!J50,sckey!$B$2:$B$38,0))</f>
        <v>8</v>
      </c>
      <c r="O50" s="85" t="str">
        <f t="shared" si="3"/>
        <v>-0.007977 8</v>
      </c>
    </row>
    <row r="51" spans="10:15">
      <c r="J51" t="s">
        <v>52</v>
      </c>
      <c r="K51">
        <v>1.106E-2</v>
      </c>
      <c r="L51">
        <f>INDEX(sckey!$A$2:$A$38,MATCH(EAF!J51,sckey!$B$2:$B$38,0))</f>
        <v>7</v>
      </c>
      <c r="O51" s="85" t="str">
        <f t="shared" si="3"/>
        <v>0.01106 7</v>
      </c>
    </row>
    <row r="52" spans="10:15">
      <c r="J52" t="s">
        <v>64</v>
      </c>
      <c r="K52">
        <v>13.518141999999999</v>
      </c>
      <c r="L52">
        <f>INDEX(sckey!$A$2:$A$38,MATCH(EAF!J52,sckey!$B$2:$B$38,0))</f>
        <v>29</v>
      </c>
      <c r="O52" s="85" t="str">
        <f t="shared" si="3"/>
        <v>13.518142 29</v>
      </c>
    </row>
    <row r="54" spans="10:15">
      <c r="J54">
        <v>4</v>
      </c>
      <c r="N54" s="85">
        <f>J54</f>
        <v>4</v>
      </c>
    </row>
    <row r="55" spans="10:15">
      <c r="J55" t="s">
        <v>76</v>
      </c>
      <c r="K55" t="s">
        <v>77</v>
      </c>
      <c r="O55" s="85">
        <f>K56</f>
        <v>-9.9033689999999996</v>
      </c>
    </row>
    <row r="56" spans="10:15">
      <c r="J56" t="s">
        <v>75</v>
      </c>
      <c r="K56">
        <v>-9.9033689999999996</v>
      </c>
      <c r="N56" s="85">
        <f>COUNT(K57:K68)</f>
        <v>12</v>
      </c>
    </row>
    <row r="57" spans="10:15">
      <c r="J57" t="s">
        <v>44</v>
      </c>
      <c r="K57">
        <v>9.8900000000000008E-4</v>
      </c>
      <c r="L57">
        <f>INDEX(sckey!$A$2:$A$38,MATCH(EAF!J57,sckey!$B$2:$B$38,0))</f>
        <v>22</v>
      </c>
      <c r="O57" s="85" t="str">
        <f t="shared" ref="O57:O68" si="4">K57&amp;" "&amp;L57</f>
        <v>0.000989 22</v>
      </c>
    </row>
    <row r="58" spans="10:15">
      <c r="J58" t="s">
        <v>36</v>
      </c>
      <c r="K58">
        <v>-3.9630000000000004E-3</v>
      </c>
      <c r="L58">
        <f>INDEX(sckey!$A$2:$A$38,MATCH(EAF!J58,sckey!$B$2:$B$38,0))</f>
        <v>10</v>
      </c>
      <c r="O58" s="85" t="str">
        <f t="shared" si="4"/>
        <v>-0.003963 10</v>
      </c>
    </row>
    <row r="59" spans="10:15">
      <c r="J59" t="s">
        <v>54</v>
      </c>
      <c r="K59">
        <v>2.14E-3</v>
      </c>
      <c r="L59">
        <f>INDEX(sckey!$A$2:$A$38,MATCH(EAF!J59,sckey!$B$2:$B$38,0))</f>
        <v>26</v>
      </c>
      <c r="O59" s="85" t="str">
        <f t="shared" si="4"/>
        <v>0.00214 26</v>
      </c>
    </row>
    <row r="60" spans="10:15">
      <c r="J60" t="s">
        <v>60</v>
      </c>
      <c r="K60">
        <v>5.1825999999999997E-2</v>
      </c>
      <c r="L60">
        <f>INDEX(sckey!$A$2:$A$38,MATCH(EAF!J60,sckey!$B$2:$B$38,0))</f>
        <v>2</v>
      </c>
      <c r="O60" s="85" t="str">
        <f t="shared" si="4"/>
        <v>0.051826 2</v>
      </c>
    </row>
    <row r="61" spans="10:15">
      <c r="J61" t="s">
        <v>48</v>
      </c>
      <c r="K61">
        <v>1.2267600000000001</v>
      </c>
      <c r="L61">
        <f>INDEX(sckey!$A$2:$A$38,MATCH(EAF!J61,sckey!$B$2:$B$38,0))</f>
        <v>13</v>
      </c>
      <c r="O61" s="85" t="str">
        <f t="shared" si="4"/>
        <v>1.22676 13</v>
      </c>
    </row>
    <row r="62" spans="10:15">
      <c r="J62" t="s">
        <v>45</v>
      </c>
      <c r="K62">
        <v>-0.101608</v>
      </c>
      <c r="L62">
        <f>INDEX(sckey!$A$2:$A$38,MATCH(EAF!J62,sckey!$B$2:$B$38,0))</f>
        <v>16</v>
      </c>
      <c r="O62" s="85" t="str">
        <f t="shared" si="4"/>
        <v>-0.101608 16</v>
      </c>
    </row>
    <row r="63" spans="10:15">
      <c r="J63" t="s">
        <v>40</v>
      </c>
      <c r="K63">
        <v>-4.2099999999999999E-4</v>
      </c>
      <c r="L63">
        <f>INDEX(sckey!$A$2:$A$38,MATCH(EAF!J63,sckey!$B$2:$B$38,0))</f>
        <v>27</v>
      </c>
      <c r="O63" s="85" t="str">
        <f t="shared" si="4"/>
        <v>-0.000421 27</v>
      </c>
    </row>
    <row r="64" spans="10:15">
      <c r="J64" t="s">
        <v>41</v>
      </c>
      <c r="K64">
        <v>3.4550000000000002E-3</v>
      </c>
      <c r="L64">
        <f>INDEX(sckey!$A$2:$A$38,MATCH(EAF!J64,sckey!$B$2:$B$38,0))</f>
        <v>9</v>
      </c>
      <c r="O64" s="85" t="str">
        <f t="shared" si="4"/>
        <v>0.003455 9</v>
      </c>
    </row>
    <row r="65" spans="10:15">
      <c r="J65" t="s">
        <v>38</v>
      </c>
      <c r="K65">
        <v>0.68020899999999995</v>
      </c>
      <c r="L65">
        <f>INDEX(sckey!$A$2:$A$38,MATCH(EAF!J65,sckey!$B$2:$B$38,0))</f>
        <v>23</v>
      </c>
      <c r="O65" s="85" t="str">
        <f t="shared" si="4"/>
        <v>0.680209 23</v>
      </c>
    </row>
    <row r="66" spans="10:15">
      <c r="J66" t="s">
        <v>57</v>
      </c>
      <c r="K66">
        <v>-5.4309000000000003E-2</v>
      </c>
      <c r="L66">
        <f>INDEX(sckey!$A$2:$A$38,MATCH(EAF!J66,sckey!$B$2:$B$38,0))</f>
        <v>20</v>
      </c>
      <c r="O66" s="85" t="str">
        <f t="shared" si="4"/>
        <v>-0.054309 20</v>
      </c>
    </row>
    <row r="67" spans="10:15">
      <c r="J67" t="s">
        <v>47</v>
      </c>
      <c r="K67">
        <v>4.7162000000000003E-2</v>
      </c>
      <c r="L67">
        <f>INDEX(sckey!$A$2:$A$38,MATCH(EAF!J67,sckey!$B$2:$B$38,0))</f>
        <v>15</v>
      </c>
      <c r="O67" s="85" t="str">
        <f t="shared" si="4"/>
        <v>0.047162 15</v>
      </c>
    </row>
    <row r="68" spans="10:15">
      <c r="J68" t="s">
        <v>56</v>
      </c>
      <c r="K68">
        <v>-0.114607</v>
      </c>
      <c r="L68">
        <f>INDEX(sckey!$A$2:$A$38,MATCH(EAF!J68,sckey!$B$2:$B$38,0))</f>
        <v>3</v>
      </c>
      <c r="O68" s="85" t="str">
        <f t="shared" si="4"/>
        <v>-0.114607 3</v>
      </c>
    </row>
    <row r="70" spans="10:15">
      <c r="J70">
        <v>5</v>
      </c>
      <c r="N70" s="85">
        <f>J70</f>
        <v>5</v>
      </c>
    </row>
    <row r="71" spans="10:15">
      <c r="J71" t="s">
        <v>76</v>
      </c>
      <c r="K71" t="s">
        <v>77</v>
      </c>
      <c r="O71" s="85">
        <f>K72</f>
        <v>21.985569999999999</v>
      </c>
    </row>
    <row r="72" spans="10:15">
      <c r="J72" t="s">
        <v>75</v>
      </c>
      <c r="K72">
        <v>21.985569999999999</v>
      </c>
      <c r="N72" s="85">
        <f>COUNT(K73:K82)</f>
        <v>10</v>
      </c>
    </row>
    <row r="73" spans="10:15">
      <c r="J73" t="s">
        <v>36</v>
      </c>
      <c r="K73">
        <v>-2.3265000000000001E-2</v>
      </c>
      <c r="L73">
        <f>INDEX(sckey!$A$2:$A$38,MATCH(EAF!J73,sckey!$B$2:$B$38,0))</f>
        <v>10</v>
      </c>
      <c r="O73" s="85" t="str">
        <f t="shared" ref="O73:O82" si="5">K73&amp;" "&amp;L73</f>
        <v>-0.023265 10</v>
      </c>
    </row>
    <row r="74" spans="10:15">
      <c r="J74" t="s">
        <v>45</v>
      </c>
      <c r="K74">
        <v>-8.7123000000000006E-2</v>
      </c>
      <c r="L74">
        <f>INDEX(sckey!$A$2:$A$38,MATCH(EAF!J74,sckey!$B$2:$B$38,0))</f>
        <v>16</v>
      </c>
      <c r="O74" s="85" t="str">
        <f t="shared" si="5"/>
        <v>-0.087123 16</v>
      </c>
    </row>
    <row r="75" spans="10:15">
      <c r="J75" t="s">
        <v>37</v>
      </c>
      <c r="K75">
        <v>-13.413103</v>
      </c>
      <c r="L75">
        <f>INDEX(sckey!$A$2:$A$38,MATCH(EAF!J75,sckey!$B$2:$B$38,0))</f>
        <v>19</v>
      </c>
      <c r="O75" s="85" t="str">
        <f t="shared" si="5"/>
        <v>-13.413103 19</v>
      </c>
    </row>
    <row r="76" spans="10:15">
      <c r="J76" t="s">
        <v>70</v>
      </c>
      <c r="K76">
        <v>-2.3323E-2</v>
      </c>
      <c r="L76">
        <f>INDEX(sckey!$A$2:$A$38,MATCH(EAF!J76,sckey!$B$2:$B$38,0))</f>
        <v>5</v>
      </c>
      <c r="O76" s="85" t="str">
        <f t="shared" si="5"/>
        <v>-0.023323 5</v>
      </c>
    </row>
    <row r="77" spans="10:15">
      <c r="J77" t="s">
        <v>64</v>
      </c>
      <c r="K77">
        <v>2.6743760000000001</v>
      </c>
      <c r="L77">
        <f>INDEX(sckey!$A$2:$A$38,MATCH(EAF!J77,sckey!$B$2:$B$38,0))</f>
        <v>29</v>
      </c>
      <c r="O77" s="85" t="str">
        <f t="shared" si="5"/>
        <v>2.674376 29</v>
      </c>
    </row>
    <row r="78" spans="10:15">
      <c r="J78" t="s">
        <v>48</v>
      </c>
      <c r="K78">
        <v>2.0555059999999998</v>
      </c>
      <c r="L78">
        <f>INDEX(sckey!$A$2:$A$38,MATCH(EAF!J78,sckey!$B$2:$B$38,0))</f>
        <v>13</v>
      </c>
      <c r="O78" s="85" t="str">
        <f t="shared" si="5"/>
        <v>2.055506 13</v>
      </c>
    </row>
    <row r="79" spans="10:15">
      <c r="J79" t="s">
        <v>39</v>
      </c>
      <c r="K79">
        <v>-3.5095000000000001E-2</v>
      </c>
      <c r="L79">
        <f>INDEX(sckey!$A$2:$A$38,MATCH(EAF!J79,sckey!$B$2:$B$38,0))</f>
        <v>24</v>
      </c>
      <c r="O79" s="85" t="str">
        <f t="shared" si="5"/>
        <v>-0.035095 24</v>
      </c>
    </row>
    <row r="80" spans="10:15">
      <c r="J80" t="s">
        <v>58</v>
      </c>
      <c r="K80">
        <v>-0.95530199999999998</v>
      </c>
      <c r="L80">
        <f>INDEX(sckey!$A$2:$A$38,MATCH(EAF!J80,sckey!$B$2:$B$38,0))</f>
        <v>34</v>
      </c>
      <c r="O80" s="85" t="str">
        <f t="shared" si="5"/>
        <v>-0.955302 34</v>
      </c>
    </row>
    <row r="81" spans="10:15">
      <c r="J81" t="s">
        <v>41</v>
      </c>
      <c r="K81">
        <v>-2.0479999999999999E-3</v>
      </c>
      <c r="L81">
        <f>INDEX(sckey!$A$2:$A$38,MATCH(EAF!J81,sckey!$B$2:$B$38,0))</f>
        <v>9</v>
      </c>
      <c r="O81" s="85" t="str">
        <f t="shared" si="5"/>
        <v>-0.002048 9</v>
      </c>
    </row>
    <row r="82" spans="10:15">
      <c r="J82" t="s">
        <v>65</v>
      </c>
      <c r="K82">
        <v>1.9448E-2</v>
      </c>
      <c r="L82">
        <f>INDEX(sckey!$A$2:$A$38,MATCH(EAF!J82,sckey!$B$2:$B$38,0))</f>
        <v>36</v>
      </c>
      <c r="O82" s="85" t="str">
        <f t="shared" si="5"/>
        <v>0.019448 36</v>
      </c>
    </row>
    <row r="84" spans="10:15">
      <c r="J84">
        <v>6</v>
      </c>
      <c r="N84" s="85">
        <f>J84</f>
        <v>6</v>
      </c>
    </row>
    <row r="85" spans="10:15">
      <c r="J85" t="s">
        <v>76</v>
      </c>
      <c r="K85" t="s">
        <v>77</v>
      </c>
      <c r="O85" s="85">
        <f>K86</f>
        <v>1.8277300000000001</v>
      </c>
    </row>
    <row r="86" spans="10:15">
      <c r="J86" t="s">
        <v>75</v>
      </c>
      <c r="K86">
        <v>1.8277300000000001</v>
      </c>
      <c r="N86" s="85">
        <f>COUNT(K87:K93)</f>
        <v>7</v>
      </c>
    </row>
    <row r="87" spans="10:15">
      <c r="J87" t="s">
        <v>66</v>
      </c>
      <c r="K87">
        <v>-3.7005000000000003E-2</v>
      </c>
      <c r="L87">
        <f>INDEX(sckey!$A$2:$A$38,MATCH(EAF!J87,sckey!$B$2:$B$38,0))</f>
        <v>1</v>
      </c>
      <c r="O87" s="85" t="str">
        <f t="shared" ref="O87:O93" si="6">K87&amp;" "&amp;L87</f>
        <v>-0.037005 1</v>
      </c>
    </row>
    <row r="88" spans="10:15">
      <c r="J88" t="s">
        <v>49</v>
      </c>
      <c r="K88">
        <v>-2.013E-3</v>
      </c>
      <c r="L88">
        <f>INDEX(sckey!$A$2:$A$38,MATCH(EAF!J88,sckey!$B$2:$B$38,0))</f>
        <v>11</v>
      </c>
      <c r="O88" s="85" t="str">
        <f t="shared" si="6"/>
        <v>-0.002013 11</v>
      </c>
    </row>
    <row r="89" spans="10:15">
      <c r="J89" t="s">
        <v>42</v>
      </c>
      <c r="K89">
        <v>0.92541799999999996</v>
      </c>
      <c r="L89">
        <f>INDEX(sckey!$A$2:$A$38,MATCH(EAF!J89,sckey!$B$2:$B$38,0))</f>
        <v>17</v>
      </c>
      <c r="O89" s="85" t="str">
        <f t="shared" si="6"/>
        <v>0.925418 17</v>
      </c>
    </row>
    <row r="90" spans="10:15">
      <c r="J90" t="s">
        <v>52</v>
      </c>
      <c r="K90">
        <v>-2.0848999999999999E-2</v>
      </c>
      <c r="L90">
        <f>INDEX(sckey!$A$2:$A$38,MATCH(EAF!J90,sckey!$B$2:$B$38,0))</f>
        <v>7</v>
      </c>
      <c r="O90" s="85" t="str">
        <f t="shared" si="6"/>
        <v>-0.020849 7</v>
      </c>
    </row>
    <row r="91" spans="10:15">
      <c r="J91" t="s">
        <v>38</v>
      </c>
      <c r="K91">
        <v>0.60678600000000005</v>
      </c>
      <c r="L91">
        <f>INDEX(sckey!$A$2:$A$38,MATCH(EAF!J91,sckey!$B$2:$B$38,0))</f>
        <v>23</v>
      </c>
      <c r="O91" s="85" t="str">
        <f t="shared" si="6"/>
        <v>0.606786 23</v>
      </c>
    </row>
    <row r="92" spans="10:15">
      <c r="J92" t="s">
        <v>48</v>
      </c>
      <c r="K92">
        <v>-1.5831599999999999</v>
      </c>
      <c r="L92">
        <f>INDEX(sckey!$A$2:$A$38,MATCH(EAF!J92,sckey!$B$2:$B$38,0))</f>
        <v>13</v>
      </c>
      <c r="O92" s="85" t="str">
        <f t="shared" si="6"/>
        <v>-1.58316 13</v>
      </c>
    </row>
    <row r="93" spans="10:15">
      <c r="J93" t="s">
        <v>46</v>
      </c>
      <c r="K93">
        <v>2.3349999999999999E-2</v>
      </c>
      <c r="L93">
        <f>INDEX(sckey!$A$2:$A$38,MATCH(EAF!J93,sckey!$B$2:$B$38,0))</f>
        <v>14</v>
      </c>
      <c r="O93" s="85" t="str">
        <f t="shared" si="6"/>
        <v>0.02335 14</v>
      </c>
    </row>
    <row r="95" spans="10:15">
      <c r="J95">
        <v>7</v>
      </c>
      <c r="N95" s="85">
        <f>J95</f>
        <v>7</v>
      </c>
    </row>
    <row r="96" spans="10:15">
      <c r="J96" t="s">
        <v>76</v>
      </c>
      <c r="K96" t="s">
        <v>77</v>
      </c>
      <c r="O96" s="85">
        <f>K97</f>
        <v>-15.152661</v>
      </c>
    </row>
    <row r="97" spans="10:15">
      <c r="J97" t="s">
        <v>75</v>
      </c>
      <c r="K97">
        <v>-15.152661</v>
      </c>
      <c r="N97" s="85">
        <f>COUNT(K98:K105)</f>
        <v>8</v>
      </c>
    </row>
    <row r="98" spans="10:15">
      <c r="J98" t="s">
        <v>66</v>
      </c>
      <c r="K98">
        <v>-3.4486999999999997E-2</v>
      </c>
      <c r="L98">
        <f>INDEX(sckey!$A$2:$A$38,MATCH(EAF!J98,sckey!$B$2:$B$38,0))</f>
        <v>1</v>
      </c>
      <c r="O98" s="85" t="str">
        <f t="shared" ref="O98:O105" si="7">K98&amp;" "&amp;L98</f>
        <v>-0.034487 1</v>
      </c>
    </row>
    <row r="99" spans="10:15">
      <c r="J99" t="s">
        <v>41</v>
      </c>
      <c r="K99">
        <v>8.1969999999999994E-3</v>
      </c>
      <c r="L99">
        <f>INDEX(sckey!$A$2:$A$38,MATCH(EAF!J99,sckey!$B$2:$B$38,0))</f>
        <v>9</v>
      </c>
      <c r="O99" s="85" t="str">
        <f t="shared" si="7"/>
        <v>0.008197 9</v>
      </c>
    </row>
    <row r="100" spans="10:15">
      <c r="J100" t="s">
        <v>44</v>
      </c>
      <c r="K100">
        <v>3.0990000000000002E-3</v>
      </c>
      <c r="L100">
        <f>INDEX(sckey!$A$2:$A$38,MATCH(EAF!J100,sckey!$B$2:$B$38,0))</f>
        <v>22</v>
      </c>
      <c r="O100" s="85" t="str">
        <f t="shared" si="7"/>
        <v>0.003099 22</v>
      </c>
    </row>
    <row r="101" spans="10:15">
      <c r="J101" t="s">
        <v>56</v>
      </c>
      <c r="K101">
        <v>0.39736100000000002</v>
      </c>
      <c r="L101">
        <f>INDEX(sckey!$A$2:$A$38,MATCH(EAF!J101,sckey!$B$2:$B$38,0))</f>
        <v>3</v>
      </c>
      <c r="O101" s="85" t="str">
        <f t="shared" si="7"/>
        <v>0.397361 3</v>
      </c>
    </row>
    <row r="102" spans="10:15">
      <c r="J102" t="s">
        <v>49</v>
      </c>
      <c r="K102">
        <v>-1.614E-3</v>
      </c>
      <c r="L102">
        <f>INDEX(sckey!$A$2:$A$38,MATCH(EAF!J102,sckey!$B$2:$B$38,0))</f>
        <v>11</v>
      </c>
      <c r="O102" s="85" t="str">
        <f t="shared" si="7"/>
        <v>-0.001614 11</v>
      </c>
    </row>
    <row r="103" spans="10:15">
      <c r="J103" t="s">
        <v>65</v>
      </c>
      <c r="K103">
        <v>1.1358E-2</v>
      </c>
      <c r="L103">
        <f>INDEX(sckey!$A$2:$A$38,MATCH(EAF!J103,sckey!$B$2:$B$38,0))</f>
        <v>36</v>
      </c>
      <c r="O103" s="85" t="str">
        <f t="shared" si="7"/>
        <v>0.011358 36</v>
      </c>
    </row>
    <row r="104" spans="10:15">
      <c r="J104" t="s">
        <v>57</v>
      </c>
      <c r="K104">
        <v>6.8669999999999995E-2</v>
      </c>
      <c r="L104">
        <f>INDEX(sckey!$A$2:$A$38,MATCH(EAF!J104,sckey!$B$2:$B$38,0))</f>
        <v>20</v>
      </c>
      <c r="O104" s="85" t="str">
        <f t="shared" si="7"/>
        <v>0.06867 20</v>
      </c>
    </row>
    <row r="105" spans="10:15">
      <c r="J105" t="s">
        <v>39</v>
      </c>
      <c r="K105">
        <v>-3.3459999999999997E-2</v>
      </c>
      <c r="L105">
        <f>INDEX(sckey!$A$2:$A$38,MATCH(EAF!J105,sckey!$B$2:$B$38,0))</f>
        <v>24</v>
      </c>
      <c r="O105" s="85" t="str">
        <f t="shared" si="7"/>
        <v>-0.03346 24</v>
      </c>
    </row>
    <row r="107" spans="10:15">
      <c r="J107">
        <v>8</v>
      </c>
      <c r="N107" s="85">
        <f>J107</f>
        <v>8</v>
      </c>
    </row>
    <row r="108" spans="10:15">
      <c r="J108" t="s">
        <v>76</v>
      </c>
      <c r="K108" t="s">
        <v>77</v>
      </c>
      <c r="O108" s="85">
        <f>K109</f>
        <v>5.1313519999999997</v>
      </c>
    </row>
    <row r="109" spans="10:15">
      <c r="J109" t="s">
        <v>75</v>
      </c>
      <c r="K109">
        <v>5.1313519999999997</v>
      </c>
      <c r="N109" s="85">
        <f>COUNT(K110:K117)</f>
        <v>8</v>
      </c>
    </row>
    <row r="110" spans="10:15">
      <c r="J110" t="s">
        <v>36</v>
      </c>
      <c r="K110">
        <v>-5.1098999999999999E-2</v>
      </c>
      <c r="L110">
        <f>INDEX(sckey!$A$2:$A$38,MATCH(EAF!J110,sckey!$B$2:$B$38,0))</f>
        <v>10</v>
      </c>
      <c r="O110" s="85" t="str">
        <f t="shared" ref="O110:O117" si="8">K110&amp;" "&amp;L110</f>
        <v>-0.051099 10</v>
      </c>
    </row>
    <row r="111" spans="10:15">
      <c r="J111" t="s">
        <v>66</v>
      </c>
      <c r="K111">
        <v>-8.1241999999999995E-2</v>
      </c>
      <c r="L111">
        <f>INDEX(sckey!$A$2:$A$38,MATCH(EAF!J111,sckey!$B$2:$B$38,0))</f>
        <v>1</v>
      </c>
      <c r="O111" s="85" t="str">
        <f t="shared" si="8"/>
        <v>-0.081242 1</v>
      </c>
    </row>
    <row r="112" spans="10:15">
      <c r="J112" t="s">
        <v>44</v>
      </c>
      <c r="K112">
        <v>-3.4359999999999998E-3</v>
      </c>
      <c r="L112">
        <f>INDEX(sckey!$A$2:$A$38,MATCH(EAF!J112,sckey!$B$2:$B$38,0))</f>
        <v>22</v>
      </c>
      <c r="O112" s="85" t="str">
        <f t="shared" si="8"/>
        <v>-0.003436 22</v>
      </c>
    </row>
    <row r="113" spans="10:15">
      <c r="J113" t="s">
        <v>55</v>
      </c>
      <c r="K113">
        <v>-2.23E-4</v>
      </c>
      <c r="L113">
        <f>INDEX(sckey!$A$2:$A$38,MATCH(EAF!J113,sckey!$B$2:$B$38,0))</f>
        <v>8</v>
      </c>
      <c r="O113" s="85" t="str">
        <f t="shared" si="8"/>
        <v>-0.000223 8</v>
      </c>
    </row>
    <row r="114" spans="10:15">
      <c r="J114" t="s">
        <v>46</v>
      </c>
      <c r="K114">
        <v>0.14752899999999999</v>
      </c>
      <c r="L114">
        <f>INDEX(sckey!$A$2:$A$38,MATCH(EAF!J114,sckey!$B$2:$B$38,0))</f>
        <v>14</v>
      </c>
      <c r="O114" s="85" t="str">
        <f t="shared" si="8"/>
        <v>0.147529 14</v>
      </c>
    </row>
    <row r="115" spans="10:15">
      <c r="J115" t="s">
        <v>74</v>
      </c>
      <c r="K115">
        <v>4.138522</v>
      </c>
      <c r="L115">
        <f>INDEX(sckey!$A$2:$A$38,MATCH(EAF!J115,sckey!$B$2:$B$38,0))</f>
        <v>35</v>
      </c>
      <c r="O115" s="85" t="str">
        <f t="shared" si="8"/>
        <v>4.138522 35</v>
      </c>
    </row>
    <row r="116" spans="10:15">
      <c r="J116" t="s">
        <v>47</v>
      </c>
      <c r="K116">
        <v>0.15035599999999999</v>
      </c>
      <c r="L116">
        <f>INDEX(sckey!$A$2:$A$38,MATCH(EAF!J116,sckey!$B$2:$B$38,0))</f>
        <v>15</v>
      </c>
      <c r="O116" s="85" t="str">
        <f t="shared" si="8"/>
        <v>0.150356 15</v>
      </c>
    </row>
    <row r="117" spans="10:15">
      <c r="J117" t="s">
        <v>52</v>
      </c>
      <c r="K117">
        <v>-4.7163999999999998E-2</v>
      </c>
      <c r="L117">
        <f>INDEX(sckey!$A$2:$A$38,MATCH(EAF!J117,sckey!$B$2:$B$38,0))</f>
        <v>7</v>
      </c>
      <c r="O117" s="85" t="str">
        <f t="shared" si="8"/>
        <v>-0.047164 7</v>
      </c>
    </row>
    <row r="119" spans="10:15">
      <c r="J119">
        <v>9</v>
      </c>
      <c r="N119" s="85">
        <f>J119</f>
        <v>9</v>
      </c>
    </row>
    <row r="120" spans="10:15">
      <c r="J120" t="s">
        <v>76</v>
      </c>
      <c r="K120" t="s">
        <v>77</v>
      </c>
      <c r="O120" s="85">
        <f>K121</f>
        <v>31.393516000000002</v>
      </c>
    </row>
    <row r="121" spans="10:15">
      <c r="J121" t="s">
        <v>75</v>
      </c>
      <c r="K121">
        <v>31.393516000000002</v>
      </c>
      <c r="N121" s="85">
        <f>COUNT(K122:K130)</f>
        <v>9</v>
      </c>
    </row>
    <row r="122" spans="10:15">
      <c r="J122" t="s">
        <v>43</v>
      </c>
      <c r="K122">
        <v>-3.0105300000000002</v>
      </c>
      <c r="L122">
        <f>INDEX(sckey!$A$2:$A$38,MATCH(EAF!J122,sckey!$B$2:$B$38,0))</f>
        <v>21</v>
      </c>
      <c r="O122" s="85" t="str">
        <f t="shared" ref="O122:O130" si="9">K122&amp;" "&amp;L122</f>
        <v>-3.01053 21</v>
      </c>
    </row>
    <row r="123" spans="10:15">
      <c r="J123" t="s">
        <v>45</v>
      </c>
      <c r="K123">
        <v>0.21770200000000001</v>
      </c>
      <c r="L123">
        <f>INDEX(sckey!$A$2:$A$38,MATCH(EAF!J123,sckey!$B$2:$B$38,0))</f>
        <v>16</v>
      </c>
      <c r="O123" s="85" t="str">
        <f t="shared" si="9"/>
        <v>0.217702 16</v>
      </c>
    </row>
    <row r="124" spans="10:15">
      <c r="J124" t="s">
        <v>56</v>
      </c>
      <c r="K124">
        <v>-0.56086999999999998</v>
      </c>
      <c r="L124">
        <f>INDEX(sckey!$A$2:$A$38,MATCH(EAF!J124,sckey!$B$2:$B$38,0))</f>
        <v>3</v>
      </c>
      <c r="O124" s="85" t="str">
        <f t="shared" si="9"/>
        <v>-0.56087 3</v>
      </c>
    </row>
    <row r="125" spans="10:15">
      <c r="J125" t="s">
        <v>55</v>
      </c>
      <c r="K125">
        <v>1.9445E-2</v>
      </c>
      <c r="L125">
        <f>INDEX(sckey!$A$2:$A$38,MATCH(EAF!J125,sckey!$B$2:$B$38,0))</f>
        <v>8</v>
      </c>
      <c r="O125" s="85" t="str">
        <f t="shared" si="9"/>
        <v>0.019445 8</v>
      </c>
    </row>
    <row r="126" spans="10:15">
      <c r="J126" t="s">
        <v>52</v>
      </c>
      <c r="K126">
        <v>-4.7397000000000002E-2</v>
      </c>
      <c r="L126">
        <f>INDEX(sckey!$A$2:$A$38,MATCH(EAF!J126,sckey!$B$2:$B$38,0))</f>
        <v>7</v>
      </c>
      <c r="O126" s="85" t="str">
        <f t="shared" si="9"/>
        <v>-0.047397 7</v>
      </c>
    </row>
    <row r="127" spans="10:15">
      <c r="J127" t="s">
        <v>44</v>
      </c>
      <c r="K127">
        <v>-2.5530000000000001E-3</v>
      </c>
      <c r="L127">
        <f>INDEX(sckey!$A$2:$A$38,MATCH(EAF!J127,sckey!$B$2:$B$38,0))</f>
        <v>22</v>
      </c>
      <c r="O127" s="85" t="str">
        <f t="shared" si="9"/>
        <v>-0.002553 22</v>
      </c>
    </row>
    <row r="128" spans="10:15">
      <c r="J128" t="s">
        <v>42</v>
      </c>
      <c r="K128">
        <v>1.4981260000000001</v>
      </c>
      <c r="L128">
        <f>INDEX(sckey!$A$2:$A$38,MATCH(EAF!J128,sckey!$B$2:$B$38,0))</f>
        <v>17</v>
      </c>
      <c r="O128" s="85" t="str">
        <f t="shared" si="9"/>
        <v>1.498126 17</v>
      </c>
    </row>
    <row r="129" spans="10:15">
      <c r="J129" t="s">
        <v>46</v>
      </c>
      <c r="K129">
        <v>-0.18818299999999999</v>
      </c>
      <c r="L129">
        <f>INDEX(sckey!$A$2:$A$38,MATCH(EAF!J129,sckey!$B$2:$B$38,0))</f>
        <v>14</v>
      </c>
      <c r="O129" s="85" t="str">
        <f t="shared" si="9"/>
        <v>-0.188183 14</v>
      </c>
    </row>
    <row r="130" spans="10:15">
      <c r="J130" t="s">
        <v>47</v>
      </c>
      <c r="K130">
        <v>0.104628</v>
      </c>
      <c r="L130">
        <f>INDEX(sckey!$A$2:$A$38,MATCH(EAF!J130,sckey!$B$2:$B$38,0))</f>
        <v>15</v>
      </c>
      <c r="O130" s="85" t="str">
        <f t="shared" si="9"/>
        <v>0.104628 15</v>
      </c>
    </row>
    <row r="132" spans="10:15">
      <c r="J132">
        <v>10</v>
      </c>
      <c r="N132" s="85">
        <f>J132</f>
        <v>10</v>
      </c>
    </row>
    <row r="133" spans="10:15">
      <c r="J133" t="s">
        <v>76</v>
      </c>
      <c r="K133" t="s">
        <v>77</v>
      </c>
      <c r="O133" s="85">
        <f>K134</f>
        <v>31.112383000000001</v>
      </c>
    </row>
    <row r="134" spans="10:15">
      <c r="J134" t="s">
        <v>75</v>
      </c>
      <c r="K134">
        <v>31.112383000000001</v>
      </c>
      <c r="N134" s="85">
        <f>COUNT(K135:K147)</f>
        <v>13</v>
      </c>
    </row>
    <row r="135" spans="10:15">
      <c r="J135" t="s">
        <v>43</v>
      </c>
      <c r="K135">
        <v>-1.597934</v>
      </c>
      <c r="L135">
        <f>INDEX(sckey!$A$2:$A$38,MATCH(EAF!J135,sckey!$B$2:$B$38,0))</f>
        <v>21</v>
      </c>
      <c r="O135" s="85" t="str">
        <f t="shared" ref="O135:O147" si="10">K135&amp;" "&amp;L135</f>
        <v>-1.597934 21</v>
      </c>
    </row>
    <row r="136" spans="10:15">
      <c r="J136" t="s">
        <v>45</v>
      </c>
      <c r="K136">
        <v>5.7355000000000003E-2</v>
      </c>
      <c r="L136">
        <f>INDEX(sckey!$A$2:$A$38,MATCH(EAF!J136,sckey!$B$2:$B$38,0))</f>
        <v>16</v>
      </c>
      <c r="O136" s="85" t="str">
        <f t="shared" si="10"/>
        <v>0.057355 16</v>
      </c>
    </row>
    <row r="137" spans="10:15">
      <c r="J137" t="s">
        <v>41</v>
      </c>
      <c r="K137">
        <v>-3.0790000000000001E-3</v>
      </c>
      <c r="L137">
        <f>INDEX(sckey!$A$2:$A$38,MATCH(EAF!J137,sckey!$B$2:$B$38,0))</f>
        <v>9</v>
      </c>
      <c r="O137" s="85" t="str">
        <f t="shared" si="10"/>
        <v>-0.003079 9</v>
      </c>
    </row>
    <row r="138" spans="10:15">
      <c r="J138" t="s">
        <v>42</v>
      </c>
      <c r="K138">
        <v>1.2267399999999999</v>
      </c>
      <c r="L138">
        <f>INDEX(sckey!$A$2:$A$38,MATCH(EAF!J138,sckey!$B$2:$B$38,0))</f>
        <v>17</v>
      </c>
      <c r="O138" s="85" t="str">
        <f t="shared" si="10"/>
        <v>1.22674 17</v>
      </c>
    </row>
    <row r="139" spans="10:15">
      <c r="J139" t="s">
        <v>44</v>
      </c>
      <c r="K139">
        <v>-3.1589999999999999E-3</v>
      </c>
      <c r="L139">
        <f>INDEX(sckey!$A$2:$A$38,MATCH(EAF!J139,sckey!$B$2:$B$38,0))</f>
        <v>22</v>
      </c>
      <c r="O139" s="85" t="str">
        <f t="shared" si="10"/>
        <v>-0.003159 22</v>
      </c>
    </row>
    <row r="140" spans="10:15">
      <c r="J140" t="s">
        <v>52</v>
      </c>
      <c r="K140">
        <v>-4.6101999999999997E-2</v>
      </c>
      <c r="L140">
        <f>INDEX(sckey!$A$2:$A$38,MATCH(EAF!J140,sckey!$B$2:$B$38,0))</f>
        <v>7</v>
      </c>
      <c r="O140" s="85" t="str">
        <f t="shared" si="10"/>
        <v>-0.046102 7</v>
      </c>
    </row>
    <row r="141" spans="10:15">
      <c r="J141" t="s">
        <v>37</v>
      </c>
      <c r="K141">
        <v>-7.150487</v>
      </c>
      <c r="L141">
        <f>INDEX(sckey!$A$2:$A$38,MATCH(EAF!J141,sckey!$B$2:$B$38,0))</f>
        <v>19</v>
      </c>
      <c r="O141" s="85" t="str">
        <f t="shared" si="10"/>
        <v>-7.150487 19</v>
      </c>
    </row>
    <row r="142" spans="10:15">
      <c r="J142" t="s">
        <v>38</v>
      </c>
      <c r="K142">
        <v>0.89698599999999995</v>
      </c>
      <c r="L142">
        <f>INDEX(sckey!$A$2:$A$38,MATCH(EAF!J142,sckey!$B$2:$B$38,0))</f>
        <v>23</v>
      </c>
      <c r="O142" s="85" t="str">
        <f t="shared" si="10"/>
        <v>0.896986 23</v>
      </c>
    </row>
    <row r="143" spans="10:15">
      <c r="J143" t="s">
        <v>56</v>
      </c>
      <c r="K143">
        <v>-0.26372800000000002</v>
      </c>
      <c r="L143">
        <f>INDEX(sckey!$A$2:$A$38,MATCH(EAF!J143,sckey!$B$2:$B$38,0))</f>
        <v>3</v>
      </c>
      <c r="O143" s="85" t="str">
        <f t="shared" si="10"/>
        <v>-0.263728 3</v>
      </c>
    </row>
    <row r="144" spans="10:15">
      <c r="J144" t="s">
        <v>48</v>
      </c>
      <c r="K144">
        <v>-3.2604869999999999</v>
      </c>
      <c r="L144">
        <f>INDEX(sckey!$A$2:$A$38,MATCH(EAF!J144,sckey!$B$2:$B$38,0))</f>
        <v>13</v>
      </c>
      <c r="O144" s="85" t="str">
        <f t="shared" si="10"/>
        <v>-3.260487 13</v>
      </c>
    </row>
    <row r="145" spans="10:15">
      <c r="J145" t="s">
        <v>47</v>
      </c>
      <c r="K145">
        <v>4.2278999999999997E-2</v>
      </c>
      <c r="L145">
        <f>INDEX(sckey!$A$2:$A$38,MATCH(EAF!J145,sckey!$B$2:$B$38,0))</f>
        <v>15</v>
      </c>
      <c r="O145" s="85" t="str">
        <f t="shared" si="10"/>
        <v>0.042279 15</v>
      </c>
    </row>
    <row r="146" spans="10:15">
      <c r="J146" t="s">
        <v>60</v>
      </c>
      <c r="K146">
        <v>-2.4712000000000001E-2</v>
      </c>
      <c r="L146">
        <f>INDEX(sckey!$A$2:$A$38,MATCH(EAF!J146,sckey!$B$2:$B$38,0))</f>
        <v>2</v>
      </c>
      <c r="O146" s="85" t="str">
        <f t="shared" si="10"/>
        <v>-0.024712 2</v>
      </c>
    </row>
    <row r="147" spans="10:15">
      <c r="J147" t="s">
        <v>55</v>
      </c>
      <c r="K147">
        <v>6.8690000000000001E-3</v>
      </c>
      <c r="L147">
        <f>INDEX(sckey!$A$2:$A$38,MATCH(EAF!J147,sckey!$B$2:$B$38,0))</f>
        <v>8</v>
      </c>
      <c r="O147" s="85" t="str">
        <f t="shared" si="10"/>
        <v>0.006869 8</v>
      </c>
    </row>
    <row r="149" spans="10:15">
      <c r="J149">
        <v>11</v>
      </c>
      <c r="N149" s="85">
        <f>J149</f>
        <v>11</v>
      </c>
    </row>
    <row r="150" spans="10:15">
      <c r="J150" t="s">
        <v>76</v>
      </c>
      <c r="K150" t="s">
        <v>77</v>
      </c>
      <c r="O150" s="85">
        <f>K151</f>
        <v>25.853017999999999</v>
      </c>
    </row>
    <row r="151" spans="10:15">
      <c r="J151" t="s">
        <v>75</v>
      </c>
      <c r="K151">
        <v>25.853017999999999</v>
      </c>
      <c r="N151" s="85">
        <f>COUNT(K152:K160)</f>
        <v>9</v>
      </c>
    </row>
    <row r="152" spans="10:15">
      <c r="J152" t="s">
        <v>43</v>
      </c>
      <c r="K152">
        <v>-2.6057670000000002</v>
      </c>
      <c r="L152">
        <f>INDEX(sckey!$A$2:$A$38,MATCH(EAF!J152,sckey!$B$2:$B$38,0))</f>
        <v>21</v>
      </c>
      <c r="O152" s="85" t="str">
        <f t="shared" ref="O152:O160" si="11">K152&amp;" "&amp;L152</f>
        <v>-2.605767 21</v>
      </c>
    </row>
    <row r="153" spans="10:15">
      <c r="J153" t="s">
        <v>41</v>
      </c>
      <c r="K153">
        <v>-2.8417999999999999E-2</v>
      </c>
      <c r="L153">
        <f>INDEX(sckey!$A$2:$A$38,MATCH(EAF!J153,sckey!$B$2:$B$38,0))</f>
        <v>9</v>
      </c>
      <c r="O153" s="85" t="str">
        <f t="shared" si="11"/>
        <v>-0.028418 9</v>
      </c>
    </row>
    <row r="154" spans="10:15">
      <c r="J154" t="s">
        <v>52</v>
      </c>
      <c r="K154">
        <v>-4.6304999999999999E-2</v>
      </c>
      <c r="L154">
        <f>INDEX(sckey!$A$2:$A$38,MATCH(EAF!J154,sckey!$B$2:$B$38,0))</f>
        <v>7</v>
      </c>
      <c r="O154" s="85" t="str">
        <f t="shared" si="11"/>
        <v>-0.046305 7</v>
      </c>
    </row>
    <row r="155" spans="10:15">
      <c r="J155" t="s">
        <v>37</v>
      </c>
      <c r="K155">
        <v>-5.4546979999999996</v>
      </c>
      <c r="L155">
        <f>INDEX(sckey!$A$2:$A$38,MATCH(EAF!J155,sckey!$B$2:$B$38,0))</f>
        <v>19</v>
      </c>
      <c r="O155" s="85" t="str">
        <f t="shared" si="11"/>
        <v>-5.454698 19</v>
      </c>
    </row>
    <row r="156" spans="10:15">
      <c r="J156" t="s">
        <v>44</v>
      </c>
      <c r="K156">
        <v>-1.6869999999999999E-3</v>
      </c>
      <c r="L156">
        <f>INDEX(sckey!$A$2:$A$38,MATCH(EAF!J156,sckey!$B$2:$B$38,0))</f>
        <v>22</v>
      </c>
      <c r="O156" s="85" t="str">
        <f t="shared" si="11"/>
        <v>-0.001687 22</v>
      </c>
    </row>
    <row r="157" spans="10:15">
      <c r="J157" t="s">
        <v>46</v>
      </c>
      <c r="K157">
        <v>5.0902999999999997E-2</v>
      </c>
      <c r="L157">
        <f>INDEX(sckey!$A$2:$A$38,MATCH(EAF!J157,sckey!$B$2:$B$38,0))</f>
        <v>14</v>
      </c>
      <c r="O157" s="85" t="str">
        <f t="shared" si="11"/>
        <v>0.050903 14</v>
      </c>
    </row>
    <row r="158" spans="10:15">
      <c r="J158" t="s">
        <v>36</v>
      </c>
      <c r="K158">
        <v>-7.4299999999999995E-4</v>
      </c>
      <c r="L158">
        <f>INDEX(sckey!$A$2:$A$38,MATCH(EAF!J158,sckey!$B$2:$B$38,0))</f>
        <v>10</v>
      </c>
      <c r="O158" s="85" t="str">
        <f t="shared" si="11"/>
        <v>-0.000743 10</v>
      </c>
    </row>
    <row r="159" spans="10:15">
      <c r="J159" t="s">
        <v>38</v>
      </c>
      <c r="K159">
        <v>0.40172600000000003</v>
      </c>
      <c r="L159">
        <f>INDEX(sckey!$A$2:$A$38,MATCH(EAF!J159,sckey!$B$2:$B$38,0))</f>
        <v>23</v>
      </c>
      <c r="O159" s="85" t="str">
        <f t="shared" si="11"/>
        <v>0.401726 23</v>
      </c>
    </row>
    <row r="160" spans="10:15">
      <c r="J160" t="s">
        <v>40</v>
      </c>
      <c r="K160">
        <v>1.64E-4</v>
      </c>
      <c r="L160">
        <f>INDEX(sckey!$A$2:$A$38,MATCH(EAF!J160,sckey!$B$2:$B$38,0))</f>
        <v>27</v>
      </c>
      <c r="O160" s="85" t="str">
        <f t="shared" si="11"/>
        <v>0.000164 27</v>
      </c>
    </row>
    <row r="162" spans="10:15">
      <c r="J162">
        <v>12</v>
      </c>
      <c r="N162" s="85">
        <f>J162</f>
        <v>12</v>
      </c>
    </row>
    <row r="163" spans="10:15">
      <c r="J163" t="s">
        <v>76</v>
      </c>
      <c r="K163" t="s">
        <v>77</v>
      </c>
      <c r="O163" s="85">
        <f>K164</f>
        <v>-4.7495139999999996</v>
      </c>
    </row>
    <row r="164" spans="10:15">
      <c r="J164" t="s">
        <v>75</v>
      </c>
      <c r="K164">
        <v>-4.7495139999999996</v>
      </c>
      <c r="N164" s="85">
        <f>COUNT(K165:K176)</f>
        <v>12</v>
      </c>
    </row>
    <row r="165" spans="10:15">
      <c r="J165" t="s">
        <v>55</v>
      </c>
      <c r="K165">
        <v>-0.62490500000000004</v>
      </c>
      <c r="L165">
        <f>INDEX(sckey!$A$2:$A$38,MATCH(EAF!J165,sckey!$B$2:$B$38,0))</f>
        <v>8</v>
      </c>
      <c r="O165" s="85" t="str">
        <f t="shared" ref="O165:O176" si="12">K165&amp;" "&amp;L165</f>
        <v>-0.624905 8</v>
      </c>
    </row>
    <row r="166" spans="10:15">
      <c r="J166" t="s">
        <v>36</v>
      </c>
      <c r="K166">
        <v>-6.8499999999999995E-4</v>
      </c>
      <c r="L166">
        <f>INDEX(sckey!$A$2:$A$38,MATCH(EAF!J166,sckey!$B$2:$B$38,0))</f>
        <v>10</v>
      </c>
      <c r="O166" s="85" t="str">
        <f t="shared" si="12"/>
        <v>-0.000685 10</v>
      </c>
    </row>
    <row r="167" spans="10:15">
      <c r="J167" t="s">
        <v>66</v>
      </c>
      <c r="K167">
        <v>-2.087E-2</v>
      </c>
      <c r="L167">
        <f>INDEX(sckey!$A$2:$A$38,MATCH(EAF!J167,sckey!$B$2:$B$38,0))</f>
        <v>1</v>
      </c>
      <c r="O167" s="85" t="str">
        <f t="shared" si="12"/>
        <v>-0.02087 1</v>
      </c>
    </row>
    <row r="168" spans="10:15">
      <c r="J168" t="s">
        <v>40</v>
      </c>
      <c r="K168">
        <v>-5.8100000000000003E-4</v>
      </c>
      <c r="L168">
        <f>INDEX(sckey!$A$2:$A$38,MATCH(EAF!J168,sckey!$B$2:$B$38,0))</f>
        <v>27</v>
      </c>
      <c r="O168" s="85" t="str">
        <f t="shared" si="12"/>
        <v>-0.000581 27</v>
      </c>
    </row>
    <row r="169" spans="10:15">
      <c r="J169" t="s">
        <v>44</v>
      </c>
      <c r="K169">
        <v>1.5430000000000001E-3</v>
      </c>
      <c r="L169">
        <f>INDEX(sckey!$A$2:$A$38,MATCH(EAF!J169,sckey!$B$2:$B$38,0))</f>
        <v>22</v>
      </c>
      <c r="O169" s="85" t="str">
        <f t="shared" si="12"/>
        <v>0.001543 22</v>
      </c>
    </row>
    <row r="170" spans="10:15">
      <c r="J170" t="s">
        <v>37</v>
      </c>
      <c r="K170">
        <v>8.6301000000000005</v>
      </c>
      <c r="L170">
        <f>INDEX(sckey!$A$2:$A$38,MATCH(EAF!J170,sckey!$B$2:$B$38,0))</f>
        <v>19</v>
      </c>
      <c r="O170" s="85" t="str">
        <f t="shared" si="12"/>
        <v>8.6301 19</v>
      </c>
    </row>
    <row r="171" spans="10:15">
      <c r="J171" t="s">
        <v>39</v>
      </c>
      <c r="K171">
        <v>8.9624999999999996E-2</v>
      </c>
      <c r="L171">
        <f>INDEX(sckey!$A$2:$A$38,MATCH(EAF!J171,sckey!$B$2:$B$38,0))</f>
        <v>24</v>
      </c>
      <c r="O171" s="85" t="str">
        <f t="shared" si="12"/>
        <v>0.089625 24</v>
      </c>
    </row>
    <row r="172" spans="10:15">
      <c r="J172" t="s">
        <v>41</v>
      </c>
      <c r="K172">
        <v>-4.6169999999999996E-3</v>
      </c>
      <c r="L172">
        <f>INDEX(sckey!$A$2:$A$38,MATCH(EAF!J172,sckey!$B$2:$B$38,0))</f>
        <v>9</v>
      </c>
      <c r="O172" s="85" t="str">
        <f t="shared" si="12"/>
        <v>-0.004617 9</v>
      </c>
    </row>
    <row r="173" spans="10:15">
      <c r="J173" t="s">
        <v>59</v>
      </c>
      <c r="K173">
        <v>-3.7539999999999997E-2</v>
      </c>
      <c r="L173">
        <f>INDEX(sckey!$A$2:$A$38,MATCH(EAF!J173,sckey!$B$2:$B$38,0))</f>
        <v>18</v>
      </c>
      <c r="O173" s="85" t="str">
        <f t="shared" si="12"/>
        <v>-0.03754 18</v>
      </c>
    </row>
    <row r="174" spans="10:15">
      <c r="J174" t="s">
        <v>46</v>
      </c>
      <c r="K174">
        <v>-3.5437000000000003E-2</v>
      </c>
      <c r="L174">
        <f>INDEX(sckey!$A$2:$A$38,MATCH(EAF!J174,sckey!$B$2:$B$38,0))</f>
        <v>14</v>
      </c>
      <c r="O174" s="85" t="str">
        <f t="shared" si="12"/>
        <v>-0.035437 14</v>
      </c>
    </row>
    <row r="175" spans="10:15">
      <c r="J175" t="s">
        <v>65</v>
      </c>
      <c r="K175">
        <v>7.6379999999999998E-3</v>
      </c>
      <c r="L175">
        <f>INDEX(sckey!$A$2:$A$38,MATCH(EAF!J175,sckey!$B$2:$B$38,0))</f>
        <v>36</v>
      </c>
      <c r="O175" s="85" t="str">
        <f t="shared" si="12"/>
        <v>0.007638 36</v>
      </c>
    </row>
    <row r="176" spans="10:15">
      <c r="J176" t="s">
        <v>42</v>
      </c>
      <c r="K176">
        <v>-0.56032000000000004</v>
      </c>
      <c r="L176">
        <f>INDEX(sckey!$A$2:$A$38,MATCH(EAF!J176,sckey!$B$2:$B$38,0))</f>
        <v>17</v>
      </c>
      <c r="O176" s="85" t="str">
        <f t="shared" si="12"/>
        <v>-0.56032 17</v>
      </c>
    </row>
    <row r="178" spans="10:15">
      <c r="J178">
        <v>13</v>
      </c>
      <c r="N178" s="85">
        <f>J178</f>
        <v>13</v>
      </c>
    </row>
    <row r="179" spans="10:15">
      <c r="J179" t="s">
        <v>76</v>
      </c>
      <c r="K179" t="s">
        <v>77</v>
      </c>
      <c r="O179" s="85">
        <f>K180</f>
        <v>5.807067</v>
      </c>
    </row>
    <row r="180" spans="10:15">
      <c r="J180" t="s">
        <v>75</v>
      </c>
      <c r="K180">
        <v>5.807067</v>
      </c>
      <c r="N180" s="85">
        <f>COUNT(K181:K188)</f>
        <v>8</v>
      </c>
    </row>
    <row r="181" spans="10:15">
      <c r="J181" t="s">
        <v>62</v>
      </c>
      <c r="K181">
        <v>0.165932</v>
      </c>
      <c r="L181">
        <f>INDEX(sckey!$A$2:$A$38,MATCH(EAF!J181,sckey!$B$2:$B$38,0))</f>
        <v>4</v>
      </c>
      <c r="O181" s="85" t="str">
        <f t="shared" ref="O181:O188" si="13">K181&amp;" "&amp;L181</f>
        <v>0.165932 4</v>
      </c>
    </row>
    <row r="182" spans="10:15">
      <c r="J182" t="s">
        <v>63</v>
      </c>
      <c r="K182">
        <v>-2.9436E-2</v>
      </c>
      <c r="L182">
        <f>INDEX(sckey!$A$2:$A$38,MATCH(EAF!J182,sckey!$B$2:$B$38,0))</f>
        <v>6</v>
      </c>
      <c r="O182" s="85" t="str">
        <f t="shared" si="13"/>
        <v>-0.029436 6</v>
      </c>
    </row>
    <row r="183" spans="10:15">
      <c r="J183" t="s">
        <v>55</v>
      </c>
      <c r="K183">
        <v>-1.7569000000000001E-2</v>
      </c>
      <c r="L183">
        <f>INDEX(sckey!$A$2:$A$38,MATCH(EAF!J183,sckey!$B$2:$B$38,0))</f>
        <v>8</v>
      </c>
      <c r="O183" s="85" t="str">
        <f t="shared" si="13"/>
        <v>-0.017569 8</v>
      </c>
    </row>
    <row r="184" spans="10:15">
      <c r="J184" t="s">
        <v>42</v>
      </c>
      <c r="K184">
        <v>-1.060425</v>
      </c>
      <c r="L184">
        <f>INDEX(sckey!$A$2:$A$38,MATCH(EAF!J184,sckey!$B$2:$B$38,0))</f>
        <v>17</v>
      </c>
      <c r="O184" s="85" t="str">
        <f t="shared" si="13"/>
        <v>-1.060425 17</v>
      </c>
    </row>
    <row r="185" spans="10:15">
      <c r="J185" t="s">
        <v>59</v>
      </c>
      <c r="K185">
        <v>-4.5057E-2</v>
      </c>
      <c r="L185">
        <f>INDEX(sckey!$A$2:$A$38,MATCH(EAF!J185,sckey!$B$2:$B$38,0))</f>
        <v>18</v>
      </c>
      <c r="O185" s="85" t="str">
        <f t="shared" si="13"/>
        <v>-0.045057 18</v>
      </c>
    </row>
    <row r="186" spans="10:15">
      <c r="J186" t="s">
        <v>46</v>
      </c>
      <c r="K186">
        <v>-4.7856000000000003E-2</v>
      </c>
      <c r="L186">
        <f>INDEX(sckey!$A$2:$A$38,MATCH(EAF!J186,sckey!$B$2:$B$38,0))</f>
        <v>14</v>
      </c>
      <c r="O186" s="85" t="str">
        <f t="shared" si="13"/>
        <v>-0.047856 14</v>
      </c>
    </row>
    <row r="187" spans="10:15">
      <c r="J187" t="s">
        <v>39</v>
      </c>
      <c r="K187">
        <v>1.7697000000000001E-2</v>
      </c>
      <c r="L187">
        <f>INDEX(sckey!$A$2:$A$38,MATCH(EAF!J187,sckey!$B$2:$B$38,0))</f>
        <v>24</v>
      </c>
      <c r="O187" s="85" t="str">
        <f t="shared" si="13"/>
        <v>0.017697 24</v>
      </c>
    </row>
    <row r="188" spans="10:15">
      <c r="J188" t="s">
        <v>65</v>
      </c>
      <c r="K188">
        <v>4.7499999999999999E-3</v>
      </c>
      <c r="L188">
        <f>INDEX(sckey!$A$2:$A$38,MATCH(EAF!J188,sckey!$B$2:$B$38,0))</f>
        <v>36</v>
      </c>
      <c r="O188" s="85" t="str">
        <f t="shared" si="13"/>
        <v>0.00475 36</v>
      </c>
    </row>
    <row r="190" spans="10:15">
      <c r="J190">
        <v>14</v>
      </c>
      <c r="N190" s="85">
        <f>J190</f>
        <v>14</v>
      </c>
    </row>
    <row r="191" spans="10:15">
      <c r="J191" t="s">
        <v>76</v>
      </c>
      <c r="K191" t="s">
        <v>77</v>
      </c>
      <c r="O191" s="85">
        <f>K192</f>
        <v>-30.683436</v>
      </c>
    </row>
    <row r="192" spans="10:15">
      <c r="J192" t="s">
        <v>75</v>
      </c>
      <c r="K192">
        <v>-30.683436</v>
      </c>
      <c r="N192" s="85">
        <f>COUNT(K193:K205)</f>
        <v>13</v>
      </c>
    </row>
    <row r="193" spans="10:15">
      <c r="J193" t="s">
        <v>36</v>
      </c>
      <c r="K193">
        <v>-2.1909999999999998E-3</v>
      </c>
      <c r="L193">
        <f>INDEX(sckey!$A$2:$A$38,MATCH(EAF!J193,sckey!$B$2:$B$38,0))</f>
        <v>10</v>
      </c>
      <c r="O193" s="85" t="str">
        <f t="shared" ref="O193:O205" si="14">K193&amp;" "&amp;L193</f>
        <v>-0.002191 10</v>
      </c>
    </row>
    <row r="194" spans="10:15">
      <c r="J194" t="s">
        <v>56</v>
      </c>
      <c r="K194">
        <v>0.90518100000000001</v>
      </c>
      <c r="L194">
        <f>INDEX(sckey!$A$2:$A$38,MATCH(EAF!J194,sckey!$B$2:$B$38,0))</f>
        <v>3</v>
      </c>
      <c r="O194" s="85" t="str">
        <f t="shared" si="14"/>
        <v>0.905181 3</v>
      </c>
    </row>
    <row r="195" spans="10:15">
      <c r="J195" t="s">
        <v>44</v>
      </c>
      <c r="K195">
        <v>3.5010000000000002E-3</v>
      </c>
      <c r="L195">
        <f>INDEX(sckey!$A$2:$A$38,MATCH(EAF!J195,sckey!$B$2:$B$38,0))</f>
        <v>22</v>
      </c>
      <c r="O195" s="85" t="str">
        <f t="shared" si="14"/>
        <v>0.003501 22</v>
      </c>
    </row>
    <row r="196" spans="10:15">
      <c r="J196" t="s">
        <v>66</v>
      </c>
      <c r="K196">
        <v>-4.9694000000000002E-2</v>
      </c>
      <c r="L196">
        <f>INDEX(sckey!$A$2:$A$38,MATCH(EAF!J196,sckey!$B$2:$B$38,0))</f>
        <v>1</v>
      </c>
      <c r="O196" s="85" t="str">
        <f t="shared" si="14"/>
        <v>-0.049694 1</v>
      </c>
    </row>
    <row r="197" spans="10:15">
      <c r="J197" t="s">
        <v>55</v>
      </c>
      <c r="K197">
        <v>-4.65E-2</v>
      </c>
      <c r="L197">
        <f>INDEX(sckey!$A$2:$A$38,MATCH(EAF!J197,sckey!$B$2:$B$38,0))</f>
        <v>8</v>
      </c>
      <c r="O197" s="85" t="str">
        <f t="shared" si="14"/>
        <v>-0.0465 8</v>
      </c>
    </row>
    <row r="198" spans="10:15">
      <c r="J198" t="s">
        <v>59</v>
      </c>
      <c r="K198">
        <v>3.4956000000000001E-2</v>
      </c>
      <c r="L198">
        <f>INDEX(sckey!$A$2:$A$38,MATCH(EAF!J198,sckey!$B$2:$B$38,0))</f>
        <v>18</v>
      </c>
      <c r="O198" s="85" t="str">
        <f t="shared" si="14"/>
        <v>0.034956 18</v>
      </c>
    </row>
    <row r="199" spans="10:15">
      <c r="J199" t="s">
        <v>45</v>
      </c>
      <c r="K199">
        <v>-6.7042000000000004E-2</v>
      </c>
      <c r="L199">
        <f>INDEX(sckey!$A$2:$A$38,MATCH(EAF!J199,sckey!$B$2:$B$38,0))</f>
        <v>16</v>
      </c>
      <c r="O199" s="85" t="str">
        <f t="shared" si="14"/>
        <v>-0.067042 16</v>
      </c>
    </row>
    <row r="200" spans="10:15">
      <c r="J200" t="s">
        <v>52</v>
      </c>
      <c r="K200">
        <v>-3.6505999999999997E-2</v>
      </c>
      <c r="L200">
        <f>INDEX(sckey!$A$2:$A$38,MATCH(EAF!J200,sckey!$B$2:$B$38,0))</f>
        <v>7</v>
      </c>
      <c r="O200" s="85" t="str">
        <f t="shared" si="14"/>
        <v>-0.036506 7</v>
      </c>
    </row>
    <row r="201" spans="10:15">
      <c r="J201" t="s">
        <v>64</v>
      </c>
      <c r="K201">
        <v>-14.897161000000001</v>
      </c>
      <c r="L201">
        <f>INDEX(sckey!$A$2:$A$38,MATCH(EAF!J201,sckey!$B$2:$B$38,0))</f>
        <v>29</v>
      </c>
      <c r="O201" s="85" t="str">
        <f t="shared" si="14"/>
        <v>-14.897161 29</v>
      </c>
    </row>
    <row r="202" spans="10:15">
      <c r="J202" t="s">
        <v>40</v>
      </c>
      <c r="K202">
        <v>-2.2000000000000001E-4</v>
      </c>
      <c r="L202">
        <f>INDEX(sckey!$A$2:$A$38,MATCH(EAF!J202,sckey!$B$2:$B$38,0))</f>
        <v>27</v>
      </c>
      <c r="O202" s="85" t="str">
        <f t="shared" si="14"/>
        <v>-0.00022 27</v>
      </c>
    </row>
    <row r="203" spans="10:15">
      <c r="J203" t="s">
        <v>37</v>
      </c>
      <c r="K203">
        <v>3.5659529999999999</v>
      </c>
      <c r="L203">
        <f>INDEX(sckey!$A$2:$A$38,MATCH(EAF!J203,sckey!$B$2:$B$38,0))</f>
        <v>19</v>
      </c>
      <c r="O203" s="85" t="str">
        <f t="shared" si="14"/>
        <v>3.565953 19</v>
      </c>
    </row>
    <row r="204" spans="10:15">
      <c r="J204" t="s">
        <v>39</v>
      </c>
      <c r="K204">
        <v>2.4854999999999999E-2</v>
      </c>
      <c r="L204">
        <f>INDEX(sckey!$A$2:$A$38,MATCH(EAF!J204,sckey!$B$2:$B$38,0))</f>
        <v>24</v>
      </c>
      <c r="O204" s="85" t="str">
        <f t="shared" si="14"/>
        <v>0.024855 24</v>
      </c>
    </row>
    <row r="205" spans="10:15">
      <c r="J205" t="s">
        <v>48</v>
      </c>
      <c r="K205">
        <v>-1.3402240000000001</v>
      </c>
      <c r="L205">
        <f>INDEX(sckey!$A$2:$A$38,MATCH(EAF!J205,sckey!$B$2:$B$38,0))</f>
        <v>13</v>
      </c>
      <c r="O205" s="85" t="str">
        <f t="shared" si="14"/>
        <v>-1.340224 13</v>
      </c>
    </row>
    <row r="207" spans="10:15">
      <c r="J207">
        <v>15</v>
      </c>
      <c r="N207" s="85">
        <f>J207</f>
        <v>15</v>
      </c>
    </row>
    <row r="208" spans="10:15">
      <c r="J208" t="s">
        <v>76</v>
      </c>
      <c r="K208" t="s">
        <v>77</v>
      </c>
      <c r="O208" s="85">
        <f>K209</f>
        <v>-2.4933920000000001</v>
      </c>
    </row>
    <row r="209" spans="10:15">
      <c r="J209" t="s">
        <v>75</v>
      </c>
      <c r="K209">
        <v>-2.4933920000000001</v>
      </c>
      <c r="N209" s="85">
        <f>COUNT(K210:K226)</f>
        <v>17</v>
      </c>
    </row>
    <row r="210" spans="10:15">
      <c r="J210" t="s">
        <v>35</v>
      </c>
      <c r="K210">
        <v>7.7901999999999999E-2</v>
      </c>
      <c r="L210">
        <f>INDEX(sckey!$A$2:$A$38,MATCH(EAF!J210,sckey!$B$2:$B$38,0))</f>
        <v>0</v>
      </c>
      <c r="O210" s="85" t="str">
        <f t="shared" ref="O210:O226" si="15">K210&amp;" "&amp;L210</f>
        <v>0.077902 0</v>
      </c>
    </row>
    <row r="211" spans="10:15">
      <c r="J211" t="s">
        <v>52</v>
      </c>
      <c r="K211">
        <v>-3.6103999999999997E-2</v>
      </c>
      <c r="L211">
        <f>INDEX(sckey!$A$2:$A$38,MATCH(EAF!J211,sckey!$B$2:$B$38,0))</f>
        <v>7</v>
      </c>
      <c r="O211" s="85" t="str">
        <f t="shared" si="15"/>
        <v>-0.036104 7</v>
      </c>
    </row>
    <row r="212" spans="10:15">
      <c r="J212" t="s">
        <v>55</v>
      </c>
      <c r="K212">
        <v>1.0801E-2</v>
      </c>
      <c r="L212">
        <f>INDEX(sckey!$A$2:$A$38,MATCH(EAF!J212,sckey!$B$2:$B$38,0))</f>
        <v>8</v>
      </c>
      <c r="O212" s="85" t="str">
        <f t="shared" si="15"/>
        <v>0.010801 8</v>
      </c>
    </row>
    <row r="213" spans="10:15">
      <c r="J213" t="s">
        <v>64</v>
      </c>
      <c r="K213">
        <v>15.242323000000001</v>
      </c>
      <c r="L213">
        <f>INDEX(sckey!$A$2:$A$38,MATCH(EAF!J213,sckey!$B$2:$B$38,0))</f>
        <v>29</v>
      </c>
      <c r="O213" s="85" t="str">
        <f t="shared" si="15"/>
        <v>15.242323 29</v>
      </c>
    </row>
    <row r="214" spans="10:15">
      <c r="J214" t="s">
        <v>48</v>
      </c>
      <c r="K214">
        <v>-1.360301</v>
      </c>
      <c r="L214">
        <f>INDEX(sckey!$A$2:$A$38,MATCH(EAF!J214,sckey!$B$2:$B$38,0))</f>
        <v>13</v>
      </c>
      <c r="O214" s="85" t="str">
        <f t="shared" si="15"/>
        <v>-1.360301 13</v>
      </c>
    </row>
    <row r="215" spans="10:15">
      <c r="J215" t="s">
        <v>60</v>
      </c>
      <c r="K215">
        <v>-7.3331999999999994E-2</v>
      </c>
      <c r="L215">
        <f>INDEX(sckey!$A$2:$A$38,MATCH(EAF!J215,sckey!$B$2:$B$38,0))</f>
        <v>2</v>
      </c>
      <c r="O215" s="85" t="str">
        <f t="shared" si="15"/>
        <v>-0.073332 2</v>
      </c>
    </row>
    <row r="216" spans="10:15">
      <c r="J216" t="s">
        <v>46</v>
      </c>
      <c r="K216">
        <v>8.4620000000000001E-2</v>
      </c>
      <c r="L216">
        <f>INDEX(sckey!$A$2:$A$38,MATCH(EAF!J216,sckey!$B$2:$B$38,0))</f>
        <v>14</v>
      </c>
      <c r="O216" s="85" t="str">
        <f t="shared" si="15"/>
        <v>0.08462 14</v>
      </c>
    </row>
    <row r="217" spans="10:15">
      <c r="J217" t="s">
        <v>56</v>
      </c>
      <c r="K217">
        <v>0.26971200000000001</v>
      </c>
      <c r="L217">
        <f>INDEX(sckey!$A$2:$A$38,MATCH(EAF!J217,sckey!$B$2:$B$38,0))</f>
        <v>3</v>
      </c>
      <c r="O217" s="85" t="str">
        <f t="shared" si="15"/>
        <v>0.269712 3</v>
      </c>
    </row>
    <row r="218" spans="10:15">
      <c r="J218" t="s">
        <v>44</v>
      </c>
      <c r="K218">
        <v>8.1499999999999997E-4</v>
      </c>
      <c r="L218">
        <f>INDEX(sckey!$A$2:$A$38,MATCH(EAF!J218,sckey!$B$2:$B$38,0))</f>
        <v>22</v>
      </c>
      <c r="O218" s="85" t="str">
        <f t="shared" si="15"/>
        <v>0.000815 22</v>
      </c>
    </row>
    <row r="219" spans="10:15">
      <c r="J219" t="s">
        <v>45</v>
      </c>
      <c r="K219">
        <v>8.1283999999999995E-2</v>
      </c>
      <c r="L219">
        <f>INDEX(sckey!$A$2:$A$38,MATCH(EAF!J219,sckey!$B$2:$B$38,0))</f>
        <v>16</v>
      </c>
      <c r="O219" s="85" t="str">
        <f t="shared" si="15"/>
        <v>0.081284 16</v>
      </c>
    </row>
    <row r="220" spans="10:15">
      <c r="J220" t="s">
        <v>47</v>
      </c>
      <c r="K220">
        <v>-4.6212000000000003E-2</v>
      </c>
      <c r="L220">
        <f>INDEX(sckey!$A$2:$A$38,MATCH(EAF!J220,sckey!$B$2:$B$38,0))</f>
        <v>15</v>
      </c>
      <c r="O220" s="85" t="str">
        <f t="shared" si="15"/>
        <v>-0.046212 15</v>
      </c>
    </row>
    <row r="221" spans="10:15">
      <c r="J221" t="s">
        <v>37</v>
      </c>
      <c r="K221">
        <v>3.8846319999999999</v>
      </c>
      <c r="L221">
        <f>INDEX(sckey!$A$2:$A$38,MATCH(EAF!J221,sckey!$B$2:$B$38,0))</f>
        <v>19</v>
      </c>
      <c r="O221" s="85" t="str">
        <f t="shared" si="15"/>
        <v>3.884632 19</v>
      </c>
    </row>
    <row r="222" spans="10:15">
      <c r="J222" t="s">
        <v>65</v>
      </c>
      <c r="K222">
        <v>-9.4730000000000005E-3</v>
      </c>
      <c r="L222">
        <f>INDEX(sckey!$A$2:$A$38,MATCH(EAF!J222,sckey!$B$2:$B$38,0))</f>
        <v>36</v>
      </c>
      <c r="O222" s="85" t="str">
        <f t="shared" si="15"/>
        <v>-0.009473 36</v>
      </c>
    </row>
    <row r="223" spans="10:15">
      <c r="J223" t="s">
        <v>38</v>
      </c>
      <c r="K223">
        <v>-0.42622599999999999</v>
      </c>
      <c r="L223">
        <f>INDEX(sckey!$A$2:$A$38,MATCH(EAF!J223,sckey!$B$2:$B$38,0))</f>
        <v>23</v>
      </c>
      <c r="O223" s="85" t="str">
        <f t="shared" si="15"/>
        <v>-0.426226 23</v>
      </c>
    </row>
    <row r="224" spans="10:15">
      <c r="J224" t="s">
        <v>41</v>
      </c>
      <c r="K224">
        <v>-2.715E-3</v>
      </c>
      <c r="L224">
        <f>INDEX(sckey!$A$2:$A$38,MATCH(EAF!J224,sckey!$B$2:$B$38,0))</f>
        <v>9</v>
      </c>
      <c r="O224" s="85" t="str">
        <f t="shared" si="15"/>
        <v>-0.002715 9</v>
      </c>
    </row>
    <row r="225" spans="10:16">
      <c r="J225" t="s">
        <v>36</v>
      </c>
      <c r="K225">
        <v>-8.2799999999999996E-4</v>
      </c>
      <c r="L225">
        <f>INDEX(sckey!$A$2:$A$38,MATCH(EAF!J225,sckey!$B$2:$B$38,0))</f>
        <v>10</v>
      </c>
      <c r="O225" s="85" t="str">
        <f t="shared" si="15"/>
        <v>-0.000828 10</v>
      </c>
    </row>
    <row r="226" spans="10:16">
      <c r="J226" t="s">
        <v>61</v>
      </c>
      <c r="K226">
        <v>7.8175999999999995E-2</v>
      </c>
      <c r="L226">
        <f>INDEX(sckey!$A$2:$A$38,MATCH(EAF!J226,sckey!$B$2:$B$38,0))</f>
        <v>25</v>
      </c>
      <c r="O226" s="85" t="str">
        <f t="shared" si="15"/>
        <v>0.078176 25</v>
      </c>
    </row>
    <row r="228" spans="10:16">
      <c r="J228">
        <v>16</v>
      </c>
      <c r="N228" s="85">
        <f>J228</f>
        <v>16</v>
      </c>
    </row>
    <row r="229" spans="10:16">
      <c r="J229" t="s">
        <v>76</v>
      </c>
      <c r="K229" t="s">
        <v>77</v>
      </c>
      <c r="O229" s="85">
        <f>K230</f>
        <v>24.556756</v>
      </c>
    </row>
    <row r="230" spans="10:16">
      <c r="J230" t="s">
        <v>75</v>
      </c>
      <c r="K230">
        <v>24.556756</v>
      </c>
      <c r="N230" s="85">
        <f>COUNT(K231:K238)</f>
        <v>8</v>
      </c>
    </row>
    <row r="231" spans="10:16">
      <c r="J231" t="s">
        <v>52</v>
      </c>
      <c r="K231">
        <v>-0.25787300000000002</v>
      </c>
      <c r="L231">
        <f>INDEX(sckey!$A$2:$A$38,MATCH(EAF!J231,sckey!$B$2:$B$38,0))</f>
        <v>7</v>
      </c>
      <c r="O231" s="85" t="str">
        <f t="shared" ref="O231:O238" si="16">K231&amp;" "&amp;L231</f>
        <v>-0.257873 7</v>
      </c>
    </row>
    <row r="232" spans="10:16">
      <c r="J232" t="s">
        <v>63</v>
      </c>
      <c r="K232">
        <v>-0.11955</v>
      </c>
      <c r="L232">
        <f>INDEX(sckey!$A$2:$A$38,MATCH(EAF!J232,sckey!$B$2:$B$38,0))</f>
        <v>6</v>
      </c>
      <c r="O232" s="85" t="str">
        <f t="shared" si="16"/>
        <v>-0.11955 6</v>
      </c>
    </row>
    <row r="233" spans="10:16">
      <c r="J233" t="s">
        <v>54</v>
      </c>
      <c r="K233">
        <v>-6.4159999999999998E-3</v>
      </c>
      <c r="L233">
        <f>INDEX(sckey!$A$2:$A$38,MATCH(EAF!J233,sckey!$B$2:$B$38,0))</f>
        <v>26</v>
      </c>
      <c r="O233" s="85" t="str">
        <f t="shared" si="16"/>
        <v>-0.006416 26</v>
      </c>
    </row>
    <row r="234" spans="10:16">
      <c r="J234" t="s">
        <v>45</v>
      </c>
      <c r="K234">
        <v>-6.9134000000000001E-2</v>
      </c>
      <c r="L234">
        <f>INDEX(sckey!$A$2:$A$38,MATCH(EAF!J234,sckey!$B$2:$B$38,0))</f>
        <v>16</v>
      </c>
      <c r="O234" s="85" t="str">
        <f t="shared" si="16"/>
        <v>-0.069134 16</v>
      </c>
    </row>
    <row r="235" spans="10:16">
      <c r="J235" t="s">
        <v>55</v>
      </c>
      <c r="K235">
        <v>-2.7394999999999999E-2</v>
      </c>
      <c r="L235">
        <f>INDEX(sckey!$A$2:$A$38,MATCH(EAF!J235,sckey!$B$2:$B$38,0))</f>
        <v>8</v>
      </c>
      <c r="O235" s="85" t="str">
        <f t="shared" si="16"/>
        <v>-0.027395 8</v>
      </c>
    </row>
    <row r="236" spans="10:16">
      <c r="J236" t="s">
        <v>47</v>
      </c>
      <c r="K236">
        <v>8.3838999999999997E-2</v>
      </c>
      <c r="L236">
        <f>INDEX(sckey!$A$2:$A$38,MATCH(EAF!J236,sckey!$B$2:$B$38,0))</f>
        <v>15</v>
      </c>
      <c r="O236" s="85" t="str">
        <f t="shared" si="16"/>
        <v>0.083839 15</v>
      </c>
    </row>
    <row r="237" spans="10:16">
      <c r="J237" t="s">
        <v>42</v>
      </c>
      <c r="K237">
        <v>-1.5037499999999999</v>
      </c>
      <c r="L237">
        <f>INDEX(sckey!$A$2:$A$38,MATCH(EAF!J237,sckey!$B$2:$B$38,0))</f>
        <v>17</v>
      </c>
      <c r="O237" s="85" t="str">
        <f t="shared" si="16"/>
        <v>-1.50375 17</v>
      </c>
    </row>
    <row r="238" spans="10:16">
      <c r="J238" t="s">
        <v>65</v>
      </c>
      <c r="K238">
        <v>-1.1282E-2</v>
      </c>
      <c r="L238">
        <f>INDEX(sckey!$A$2:$A$38,MATCH(EAF!J238,sckey!$B$2:$B$38,0))</f>
        <v>36</v>
      </c>
      <c r="O238" s="85" t="str">
        <f t="shared" si="16"/>
        <v>-0.011282 36</v>
      </c>
    </row>
    <row r="239" spans="10:16">
      <c r="P239" s="26"/>
    </row>
    <row r="240" spans="10:16">
      <c r="J240">
        <v>17</v>
      </c>
      <c r="N240" s="85">
        <f>J240</f>
        <v>17</v>
      </c>
    </row>
    <row r="241" spans="10:15">
      <c r="J241" t="s">
        <v>76</v>
      </c>
      <c r="K241" t="s">
        <v>77</v>
      </c>
      <c r="O241" s="85">
        <f>K242</f>
        <v>-0.38964100000000002</v>
      </c>
    </row>
    <row r="242" spans="10:15">
      <c r="J242" t="s">
        <v>75</v>
      </c>
      <c r="K242">
        <v>-0.38964100000000002</v>
      </c>
      <c r="N242" s="85">
        <f>COUNT(K243:K245)</f>
        <v>3</v>
      </c>
    </row>
    <row r="243" spans="10:15">
      <c r="J243" t="s">
        <v>36</v>
      </c>
      <c r="K243">
        <v>-6.8519999999999996E-3</v>
      </c>
      <c r="L243">
        <f>INDEX(sckey!$A$2:$A$38,MATCH(EAF!J243,sckey!$B$2:$B$38,0))</f>
        <v>10</v>
      </c>
      <c r="O243" s="85" t="str">
        <f>K243&amp;" "&amp;L243</f>
        <v>-0.006852 10</v>
      </c>
    </row>
    <row r="244" spans="10:15">
      <c r="J244" t="s">
        <v>41</v>
      </c>
      <c r="K244">
        <v>7.0210000000000003E-3</v>
      </c>
      <c r="L244">
        <f>INDEX(sckey!$A$2:$A$38,MATCH(EAF!J244,sckey!$B$2:$B$38,0))</f>
        <v>9</v>
      </c>
      <c r="O244" s="85" t="str">
        <f>K244&amp;" "&amp;L244</f>
        <v>0.007021 9</v>
      </c>
    </row>
    <row r="245" spans="10:15">
      <c r="J245" t="s">
        <v>53</v>
      </c>
      <c r="K245">
        <v>2.5019999999999999E-3</v>
      </c>
      <c r="L245">
        <f>INDEX(sckey!$A$2:$A$38,MATCH(EAF!J245,sckey!$B$2:$B$38,0))</f>
        <v>12</v>
      </c>
      <c r="O245" s="85" t="str">
        <f>K245&amp;" "&amp;L245</f>
        <v>0.002502 12</v>
      </c>
    </row>
    <row r="247" spans="10:15">
      <c r="J247">
        <v>18</v>
      </c>
      <c r="N247" s="85">
        <f>J247</f>
        <v>18</v>
      </c>
    </row>
    <row r="248" spans="10:15">
      <c r="J248" t="s">
        <v>76</v>
      </c>
      <c r="K248" t="s">
        <v>77</v>
      </c>
      <c r="O248" s="85">
        <f>K249</f>
        <v>-1.0632889999999999</v>
      </c>
    </row>
    <row r="249" spans="10:15">
      <c r="J249" t="s">
        <v>75</v>
      </c>
      <c r="K249">
        <v>-1.0632889999999999</v>
      </c>
      <c r="N249" s="85">
        <f>COUNT(K250:K254)</f>
        <v>5</v>
      </c>
    </row>
    <row r="250" spans="10:15">
      <c r="J250" t="s">
        <v>41</v>
      </c>
      <c r="K250">
        <v>1.1440000000000001E-2</v>
      </c>
      <c r="L250">
        <f>INDEX(sckey!$A$2:$A$38,MATCH(EAF!J250,sckey!$B$2:$B$38,0))</f>
        <v>9</v>
      </c>
      <c r="O250" s="85" t="str">
        <f>K250&amp;" "&amp;L250</f>
        <v>0.01144 9</v>
      </c>
    </row>
    <row r="251" spans="10:15">
      <c r="J251" t="s">
        <v>36</v>
      </c>
      <c r="K251">
        <v>-9.4009999999999996E-3</v>
      </c>
      <c r="L251">
        <f>INDEX(sckey!$A$2:$A$38,MATCH(EAF!J251,sckey!$B$2:$B$38,0))</f>
        <v>10</v>
      </c>
      <c r="O251" s="85" t="str">
        <f>K251&amp;" "&amp;L251</f>
        <v>-0.009401 10</v>
      </c>
    </row>
    <row r="252" spans="10:15">
      <c r="J252" t="s">
        <v>48</v>
      </c>
      <c r="K252">
        <v>2.0194549999999998</v>
      </c>
      <c r="L252">
        <f>INDEX(sckey!$A$2:$A$38,MATCH(EAF!J252,sckey!$B$2:$B$38,0))</f>
        <v>13</v>
      </c>
      <c r="O252" s="85" t="str">
        <f>K252&amp;" "&amp;L252</f>
        <v>2.019455 13</v>
      </c>
    </row>
    <row r="253" spans="10:15">
      <c r="J253" t="s">
        <v>39</v>
      </c>
      <c r="K253">
        <v>-7.2336999999999999E-2</v>
      </c>
      <c r="L253">
        <f>INDEX(sckey!$A$2:$A$38,MATCH(EAF!J253,sckey!$B$2:$B$38,0))</f>
        <v>24</v>
      </c>
      <c r="O253" s="85" t="str">
        <f>K253&amp;" "&amp;L253</f>
        <v>-0.072337 24</v>
      </c>
    </row>
    <row r="254" spans="10:15">
      <c r="J254" t="s">
        <v>40</v>
      </c>
      <c r="K254" s="26">
        <v>7.4999999999999993E-5</v>
      </c>
      <c r="L254">
        <f>INDEX(sckey!$A$2:$A$38,MATCH(EAF!J254,sckey!$B$2:$B$38,0))</f>
        <v>27</v>
      </c>
      <c r="O254" s="85" t="str">
        <f>K254&amp;" "&amp;L254</f>
        <v>0.000075 27</v>
      </c>
    </row>
    <row r="256" spans="10:15">
      <c r="J256">
        <v>19</v>
      </c>
      <c r="N256" s="85">
        <f>J256</f>
        <v>19</v>
      </c>
    </row>
    <row r="257" spans="10:15">
      <c r="J257" t="s">
        <v>76</v>
      </c>
      <c r="K257" t="s">
        <v>77</v>
      </c>
      <c r="O257" s="85">
        <f>K258</f>
        <v>3.56535</v>
      </c>
    </row>
    <row r="258" spans="10:15">
      <c r="J258" t="s">
        <v>75</v>
      </c>
      <c r="K258">
        <v>3.56535</v>
      </c>
      <c r="N258" s="85">
        <f>COUNT(K259:K273)</f>
        <v>15</v>
      </c>
    </row>
    <row r="259" spans="10:15">
      <c r="J259" t="s">
        <v>66</v>
      </c>
      <c r="K259">
        <v>-7.0246000000000003E-2</v>
      </c>
      <c r="L259">
        <f>INDEX(sckey!$A$2:$A$38,MATCH(EAF!J259,sckey!$B$2:$B$38,0))</f>
        <v>1</v>
      </c>
      <c r="O259" s="85" t="str">
        <f t="shared" ref="O259:O273" si="17">K259&amp;" "&amp;L259</f>
        <v>-0.070246 1</v>
      </c>
    </row>
    <row r="260" spans="10:15">
      <c r="J260" t="s">
        <v>65</v>
      </c>
      <c r="K260">
        <v>-4.7395E-2</v>
      </c>
      <c r="L260">
        <f>INDEX(sckey!$A$2:$A$38,MATCH(EAF!J260,sckey!$B$2:$B$38,0))</f>
        <v>36</v>
      </c>
      <c r="O260" s="85" t="str">
        <f t="shared" si="17"/>
        <v>-0.047395 36</v>
      </c>
    </row>
    <row r="261" spans="10:15">
      <c r="J261" t="s">
        <v>61</v>
      </c>
      <c r="K261">
        <v>0.494668</v>
      </c>
      <c r="L261">
        <f>INDEX(sckey!$A$2:$A$38,MATCH(EAF!J261,sckey!$B$2:$B$38,0))</f>
        <v>25</v>
      </c>
      <c r="O261" s="85" t="str">
        <f t="shared" si="17"/>
        <v>0.494668 25</v>
      </c>
    </row>
    <row r="262" spans="10:15">
      <c r="J262" t="s">
        <v>52</v>
      </c>
      <c r="K262">
        <v>-2.9433000000000001E-2</v>
      </c>
      <c r="L262">
        <f>INDEX(sckey!$A$2:$A$38,MATCH(EAF!J262,sckey!$B$2:$B$38,0))</f>
        <v>7</v>
      </c>
      <c r="O262" s="85" t="str">
        <f t="shared" si="17"/>
        <v>-0.029433 7</v>
      </c>
    </row>
    <row r="263" spans="10:15">
      <c r="J263" t="s">
        <v>56</v>
      </c>
      <c r="K263">
        <v>0.57962499999999995</v>
      </c>
      <c r="L263">
        <f>INDEX(sckey!$A$2:$A$38,MATCH(EAF!J263,sckey!$B$2:$B$38,0))</f>
        <v>3</v>
      </c>
      <c r="O263" s="85" t="str">
        <f t="shared" si="17"/>
        <v>0.579625 3</v>
      </c>
    </row>
    <row r="264" spans="10:15">
      <c r="J264" t="s">
        <v>62</v>
      </c>
      <c r="K264">
        <v>-0.25810100000000002</v>
      </c>
      <c r="L264">
        <f>INDEX(sckey!$A$2:$A$38,MATCH(EAF!J264,sckey!$B$2:$B$38,0))</f>
        <v>4</v>
      </c>
      <c r="O264" s="85" t="str">
        <f t="shared" si="17"/>
        <v>-0.258101 4</v>
      </c>
    </row>
    <row r="265" spans="10:15">
      <c r="J265" t="s">
        <v>36</v>
      </c>
      <c r="K265">
        <v>-1.874E-3</v>
      </c>
      <c r="L265">
        <f>INDEX(sckey!$A$2:$A$38,MATCH(EAF!J265,sckey!$B$2:$B$38,0))</f>
        <v>10</v>
      </c>
      <c r="O265" s="85" t="str">
        <f t="shared" si="17"/>
        <v>-0.001874 10</v>
      </c>
    </row>
    <row r="266" spans="10:15">
      <c r="J266" t="s">
        <v>64</v>
      </c>
      <c r="K266">
        <v>3.072308</v>
      </c>
      <c r="L266">
        <f>INDEX(sckey!$A$2:$A$38,MATCH(EAF!J266,sckey!$B$2:$B$38,0))</f>
        <v>29</v>
      </c>
      <c r="O266" s="85" t="str">
        <f t="shared" si="17"/>
        <v>3.072308 29</v>
      </c>
    </row>
    <row r="267" spans="10:15">
      <c r="J267" t="s">
        <v>45</v>
      </c>
      <c r="K267">
        <v>8.4075999999999998E-2</v>
      </c>
      <c r="L267">
        <f>INDEX(sckey!$A$2:$A$38,MATCH(EAF!J267,sckey!$B$2:$B$38,0))</f>
        <v>16</v>
      </c>
      <c r="O267" s="85" t="str">
        <f t="shared" si="17"/>
        <v>0.084076 16</v>
      </c>
    </row>
    <row r="268" spans="10:15">
      <c r="J268" t="s">
        <v>38</v>
      </c>
      <c r="K268">
        <v>-0.74449500000000002</v>
      </c>
      <c r="L268">
        <f>INDEX(sckey!$A$2:$A$38,MATCH(EAF!J268,sckey!$B$2:$B$38,0))</f>
        <v>23</v>
      </c>
      <c r="O268" s="85" t="str">
        <f t="shared" si="17"/>
        <v>-0.744495 23</v>
      </c>
    </row>
    <row r="269" spans="10:15">
      <c r="J269" t="s">
        <v>40</v>
      </c>
      <c r="K269" s="26">
        <v>8.7999999999999998E-5</v>
      </c>
      <c r="L269">
        <f>INDEX(sckey!$A$2:$A$38,MATCH(EAF!J269,sckey!$B$2:$B$38,0))</f>
        <v>27</v>
      </c>
      <c r="O269" s="85" t="str">
        <f t="shared" si="17"/>
        <v>0.000088 27</v>
      </c>
    </row>
    <row r="270" spans="10:15">
      <c r="J270" t="s">
        <v>41</v>
      </c>
      <c r="K270">
        <v>3.5660000000000002E-3</v>
      </c>
      <c r="L270">
        <f>INDEX(sckey!$A$2:$A$38,MATCH(EAF!J270,sckey!$B$2:$B$38,0))</f>
        <v>9</v>
      </c>
      <c r="O270" s="85" t="str">
        <f t="shared" si="17"/>
        <v>0.003566 9</v>
      </c>
    </row>
    <row r="271" spans="10:15">
      <c r="J271" t="s">
        <v>48</v>
      </c>
      <c r="K271">
        <v>-5.7914529999999997</v>
      </c>
      <c r="L271">
        <f>INDEX(sckey!$A$2:$A$38,MATCH(EAF!J271,sckey!$B$2:$B$38,0))</f>
        <v>13</v>
      </c>
      <c r="O271" s="85" t="str">
        <f t="shared" si="17"/>
        <v>-5.791453 13</v>
      </c>
    </row>
    <row r="272" spans="10:15">
      <c r="J272" t="s">
        <v>53</v>
      </c>
      <c r="K272">
        <v>7.45E-4</v>
      </c>
      <c r="L272">
        <f>INDEX(sckey!$A$2:$A$38,MATCH(EAF!J272,sckey!$B$2:$B$38,0))</f>
        <v>12</v>
      </c>
      <c r="O272" s="85" t="str">
        <f t="shared" si="17"/>
        <v>0.000745 12</v>
      </c>
    </row>
    <row r="273" spans="10:15">
      <c r="J273" t="s">
        <v>50</v>
      </c>
      <c r="K273">
        <v>-17.867446000000001</v>
      </c>
      <c r="L273">
        <f>INDEX(sckey!$A$2:$A$38,MATCH(EAF!J273,sckey!$B$2:$B$38,0))</f>
        <v>28</v>
      </c>
      <c r="O273" s="85" t="str">
        <f t="shared" si="17"/>
        <v>-17.867446 28</v>
      </c>
    </row>
    <row r="275" spans="10:15">
      <c r="J275">
        <v>20</v>
      </c>
      <c r="N275" s="85">
        <f>J275</f>
        <v>20</v>
      </c>
    </row>
    <row r="276" spans="10:15">
      <c r="J276" t="s">
        <v>76</v>
      </c>
      <c r="K276" t="s">
        <v>77</v>
      </c>
      <c r="O276" s="85">
        <f>K277</f>
        <v>17.946874000000001</v>
      </c>
    </row>
    <row r="277" spans="10:15">
      <c r="J277" t="s">
        <v>75</v>
      </c>
      <c r="K277">
        <v>17.946874000000001</v>
      </c>
      <c r="N277" s="85">
        <f>COUNT(K278:K289)</f>
        <v>12</v>
      </c>
    </row>
    <row r="278" spans="10:15">
      <c r="J278" t="s">
        <v>45</v>
      </c>
      <c r="K278">
        <v>-0.12398099999999999</v>
      </c>
      <c r="L278">
        <f>INDEX(sckey!$A$2:$A$38,MATCH(EAF!J278,sckey!$B$2:$B$38,0))</f>
        <v>16</v>
      </c>
      <c r="O278" s="85" t="str">
        <f t="shared" ref="O278:O289" si="18">K278&amp;" "&amp;L278</f>
        <v>-0.123981 16</v>
      </c>
    </row>
    <row r="279" spans="10:15">
      <c r="J279" t="s">
        <v>58</v>
      </c>
      <c r="K279">
        <v>-19.766701999999999</v>
      </c>
      <c r="L279">
        <f>INDEX(sckey!$A$2:$A$38,MATCH(EAF!J279,sckey!$B$2:$B$38,0))</f>
        <v>34</v>
      </c>
      <c r="O279" s="85" t="str">
        <f t="shared" si="18"/>
        <v>-19.766702 34</v>
      </c>
    </row>
    <row r="280" spans="10:15">
      <c r="J280" t="s">
        <v>73</v>
      </c>
      <c r="K280">
        <v>-18.892493999999999</v>
      </c>
      <c r="L280">
        <f>INDEX(sckey!$A$2:$A$38,MATCH(EAF!J280,sckey!$B$2:$B$38,0))</f>
        <v>33</v>
      </c>
      <c r="O280" s="85" t="str">
        <f t="shared" si="18"/>
        <v>-18.892494 33</v>
      </c>
    </row>
    <row r="281" spans="10:15">
      <c r="J281" t="s">
        <v>61</v>
      </c>
      <c r="K281">
        <v>-0.66599299999999995</v>
      </c>
      <c r="L281">
        <f>INDEX(sckey!$A$2:$A$38,MATCH(EAF!J281,sckey!$B$2:$B$38,0))</f>
        <v>25</v>
      </c>
      <c r="O281" s="85" t="str">
        <f t="shared" si="18"/>
        <v>-0.665993 25</v>
      </c>
    </row>
    <row r="282" spans="10:15">
      <c r="J282" t="s">
        <v>42</v>
      </c>
      <c r="K282">
        <v>2.4317250000000001</v>
      </c>
      <c r="L282">
        <f>INDEX(sckey!$A$2:$A$38,MATCH(EAF!J282,sckey!$B$2:$B$38,0))</f>
        <v>17</v>
      </c>
      <c r="O282" s="85" t="str">
        <f t="shared" si="18"/>
        <v>2.431725 17</v>
      </c>
    </row>
    <row r="283" spans="10:15">
      <c r="J283" t="s">
        <v>44</v>
      </c>
      <c r="K283">
        <v>-2.8300000000000001E-3</v>
      </c>
      <c r="L283">
        <f>INDEX(sckey!$A$2:$A$38,MATCH(EAF!J283,sckey!$B$2:$B$38,0))</f>
        <v>22</v>
      </c>
      <c r="O283" s="85" t="str">
        <f t="shared" si="18"/>
        <v>-0.00283 22</v>
      </c>
    </row>
    <row r="284" spans="10:15">
      <c r="J284" t="s">
        <v>46</v>
      </c>
      <c r="K284">
        <v>8.0919000000000005E-2</v>
      </c>
      <c r="L284">
        <f>INDEX(sckey!$A$2:$A$38,MATCH(EAF!J284,sckey!$B$2:$B$38,0))</f>
        <v>14</v>
      </c>
      <c r="O284" s="85" t="str">
        <f t="shared" si="18"/>
        <v>0.080919 14</v>
      </c>
    </row>
    <row r="285" spans="10:15">
      <c r="J285" t="s">
        <v>51</v>
      </c>
      <c r="K285">
        <v>-17.739325000000001</v>
      </c>
      <c r="L285">
        <f>INDEX(sckey!$A$2:$A$38,MATCH(EAF!J285,sckey!$B$2:$B$38,0))</f>
        <v>32</v>
      </c>
      <c r="O285" s="85" t="str">
        <f t="shared" si="18"/>
        <v>-17.739325 32</v>
      </c>
    </row>
    <row r="286" spans="10:15">
      <c r="J286" t="s">
        <v>74</v>
      </c>
      <c r="K286">
        <v>-17.887039999999999</v>
      </c>
      <c r="L286">
        <f>INDEX(sckey!$A$2:$A$38,MATCH(EAF!J286,sckey!$B$2:$B$38,0))</f>
        <v>35</v>
      </c>
      <c r="O286" s="85" t="str">
        <f t="shared" si="18"/>
        <v>-17.88704 35</v>
      </c>
    </row>
    <row r="287" spans="10:15">
      <c r="J287" t="s">
        <v>71</v>
      </c>
      <c r="K287">
        <v>-16.579561000000002</v>
      </c>
      <c r="L287">
        <f>INDEX(sckey!$A$2:$A$38,MATCH(EAF!J287,sckey!$B$2:$B$38,0))</f>
        <v>30</v>
      </c>
      <c r="O287" s="85" t="str">
        <f t="shared" si="18"/>
        <v>-16.579561 30</v>
      </c>
    </row>
    <row r="288" spans="10:15">
      <c r="J288" t="s">
        <v>54</v>
      </c>
      <c r="K288">
        <v>1.8289999999999999E-3</v>
      </c>
      <c r="L288">
        <f>INDEX(sckey!$A$2:$A$38,MATCH(EAF!J288,sckey!$B$2:$B$38,0))</f>
        <v>26</v>
      </c>
      <c r="O288" s="85" t="str">
        <f t="shared" si="18"/>
        <v>0.001829 26</v>
      </c>
    </row>
    <row r="289" spans="10:15">
      <c r="J289" t="s">
        <v>65</v>
      </c>
      <c r="K289">
        <v>-2.085E-2</v>
      </c>
      <c r="L289">
        <f>INDEX(sckey!$A$2:$A$38,MATCH(EAF!J289,sckey!$B$2:$B$38,0))</f>
        <v>36</v>
      </c>
      <c r="O289" s="85" t="str">
        <f t="shared" si="18"/>
        <v>-0.02085 36</v>
      </c>
    </row>
    <row r="291" spans="10:15">
      <c r="J291">
        <v>21</v>
      </c>
      <c r="N291" s="85">
        <f>J291</f>
        <v>21</v>
      </c>
    </row>
    <row r="292" spans="10:15">
      <c r="J292" t="s">
        <v>76</v>
      </c>
      <c r="K292" t="s">
        <v>77</v>
      </c>
      <c r="O292" s="85">
        <f>K293</f>
        <v>17.286988999999998</v>
      </c>
    </row>
    <row r="293" spans="10:15">
      <c r="J293" t="s">
        <v>75</v>
      </c>
      <c r="K293">
        <v>17.286988999999998</v>
      </c>
      <c r="N293" s="85">
        <f>COUNT(K294:K301)</f>
        <v>8</v>
      </c>
    </row>
    <row r="294" spans="10:15">
      <c r="J294" t="s">
        <v>35</v>
      </c>
      <c r="K294">
        <v>-0.26073600000000002</v>
      </c>
      <c r="L294">
        <f>INDEX(sckey!$A$2:$A$38,MATCH(EAF!J294,sckey!$B$2:$B$38,0))</f>
        <v>0</v>
      </c>
      <c r="O294" s="85" t="str">
        <f t="shared" ref="O294:O301" si="19">K294&amp;" "&amp;L294</f>
        <v>-0.260736 0</v>
      </c>
    </row>
    <row r="295" spans="10:15">
      <c r="J295" t="s">
        <v>47</v>
      </c>
      <c r="K295">
        <v>-0.17467099999999999</v>
      </c>
      <c r="L295">
        <f>INDEX(sckey!$A$2:$A$38,MATCH(EAF!J295,sckey!$B$2:$B$38,0))</f>
        <v>15</v>
      </c>
      <c r="O295" s="85" t="str">
        <f t="shared" si="19"/>
        <v>-0.174671 15</v>
      </c>
    </row>
    <row r="296" spans="10:15">
      <c r="J296" t="s">
        <v>46</v>
      </c>
      <c r="K296">
        <v>0.16494900000000001</v>
      </c>
      <c r="L296">
        <f>INDEX(sckey!$A$2:$A$38,MATCH(EAF!J296,sckey!$B$2:$B$38,0))</f>
        <v>14</v>
      </c>
      <c r="O296" s="85" t="str">
        <f t="shared" si="19"/>
        <v>0.164949 14</v>
      </c>
    </row>
    <row r="297" spans="10:15">
      <c r="J297" t="s">
        <v>56</v>
      </c>
      <c r="K297">
        <v>0.29451300000000002</v>
      </c>
      <c r="L297">
        <f>INDEX(sckey!$A$2:$A$38,MATCH(EAF!J297,sckey!$B$2:$B$38,0))</f>
        <v>3</v>
      </c>
      <c r="O297" s="85" t="str">
        <f t="shared" si="19"/>
        <v>0.294513 3</v>
      </c>
    </row>
    <row r="298" spans="10:15">
      <c r="J298" t="s">
        <v>45</v>
      </c>
      <c r="K298">
        <v>0.113326</v>
      </c>
      <c r="L298">
        <f>INDEX(sckey!$A$2:$A$38,MATCH(EAF!J298,sckey!$B$2:$B$38,0))</f>
        <v>16</v>
      </c>
      <c r="O298" s="85" t="str">
        <f t="shared" si="19"/>
        <v>0.113326 16</v>
      </c>
    </row>
    <row r="299" spans="10:15">
      <c r="J299" t="s">
        <v>60</v>
      </c>
      <c r="K299">
        <v>-8.7983000000000006E-2</v>
      </c>
      <c r="L299">
        <f>INDEX(sckey!$A$2:$A$38,MATCH(EAF!J299,sckey!$B$2:$B$38,0))</f>
        <v>2</v>
      </c>
      <c r="O299" s="85" t="str">
        <f t="shared" si="19"/>
        <v>-0.087983 2</v>
      </c>
    </row>
    <row r="300" spans="10:15">
      <c r="J300" t="s">
        <v>55</v>
      </c>
      <c r="K300">
        <v>-0.444776</v>
      </c>
      <c r="L300">
        <f>INDEX(sckey!$A$2:$A$38,MATCH(EAF!J300,sckey!$B$2:$B$38,0))</f>
        <v>8</v>
      </c>
      <c r="O300" s="85" t="str">
        <f t="shared" si="19"/>
        <v>-0.444776 8</v>
      </c>
    </row>
    <row r="301" spans="10:15">
      <c r="J301" t="s">
        <v>42</v>
      </c>
      <c r="K301">
        <v>-0.77780700000000003</v>
      </c>
      <c r="L301">
        <f>INDEX(sckey!$A$2:$A$38,MATCH(EAF!J301,sckey!$B$2:$B$38,0))</f>
        <v>17</v>
      </c>
      <c r="O301" s="85" t="str">
        <f t="shared" si="19"/>
        <v>-0.777807 17</v>
      </c>
    </row>
    <row r="303" spans="10:15">
      <c r="J303">
        <v>22</v>
      </c>
      <c r="N303" s="85">
        <f>J303</f>
        <v>22</v>
      </c>
    </row>
    <row r="304" spans="10:15">
      <c r="J304" t="s">
        <v>76</v>
      </c>
      <c r="K304" t="s">
        <v>77</v>
      </c>
      <c r="O304" s="85">
        <f>K305</f>
        <v>10.378557000000001</v>
      </c>
    </row>
    <row r="305" spans="10:15">
      <c r="J305" t="s">
        <v>75</v>
      </c>
      <c r="K305">
        <v>10.378557000000001</v>
      </c>
      <c r="N305" s="85">
        <f>COUNT(K306:K311)</f>
        <v>6</v>
      </c>
    </row>
    <row r="306" spans="10:15">
      <c r="J306" t="s">
        <v>56</v>
      </c>
      <c r="K306">
        <v>-1.04742</v>
      </c>
      <c r="L306">
        <f>INDEX(sckey!$A$2:$A$38,MATCH(EAF!J306,sckey!$B$2:$B$38,0))</f>
        <v>3</v>
      </c>
      <c r="O306" s="85" t="str">
        <f t="shared" ref="O306:O311" si="20">K306&amp;" "&amp;L306</f>
        <v>-1.04742 3</v>
      </c>
    </row>
    <row r="307" spans="10:15">
      <c r="J307" t="s">
        <v>61</v>
      </c>
      <c r="K307">
        <v>0.12801399999999999</v>
      </c>
      <c r="L307">
        <f>INDEX(sckey!$A$2:$A$38,MATCH(EAF!J307,sckey!$B$2:$B$38,0))</f>
        <v>25</v>
      </c>
      <c r="O307" s="85" t="str">
        <f t="shared" si="20"/>
        <v>0.128014 25</v>
      </c>
    </row>
    <row r="308" spans="10:15">
      <c r="J308" t="s">
        <v>55</v>
      </c>
      <c r="K308">
        <v>2.5113E-2</v>
      </c>
      <c r="L308">
        <f>INDEX(sckey!$A$2:$A$38,MATCH(EAF!J308,sckey!$B$2:$B$38,0))</f>
        <v>8</v>
      </c>
      <c r="O308" s="85" t="str">
        <f t="shared" si="20"/>
        <v>0.025113 8</v>
      </c>
    </row>
    <row r="309" spans="10:15">
      <c r="J309" t="s">
        <v>60</v>
      </c>
      <c r="K309">
        <v>-6.6612000000000005E-2</v>
      </c>
      <c r="L309">
        <f>INDEX(sckey!$A$2:$A$38,MATCH(EAF!J309,sckey!$B$2:$B$38,0))</f>
        <v>2</v>
      </c>
      <c r="O309" s="85" t="str">
        <f t="shared" si="20"/>
        <v>-0.066612 2</v>
      </c>
    </row>
    <row r="310" spans="10:15">
      <c r="J310" t="s">
        <v>44</v>
      </c>
      <c r="K310">
        <v>1.286E-3</v>
      </c>
      <c r="L310">
        <f>INDEX(sckey!$A$2:$A$38,MATCH(EAF!J310,sckey!$B$2:$B$38,0))</f>
        <v>22</v>
      </c>
      <c r="O310" s="85" t="str">
        <f t="shared" si="20"/>
        <v>0.001286 22</v>
      </c>
    </row>
    <row r="311" spans="10:15">
      <c r="J311" t="s">
        <v>63</v>
      </c>
      <c r="K311">
        <v>8.5418999999999995E-2</v>
      </c>
      <c r="L311">
        <f>INDEX(sckey!$A$2:$A$38,MATCH(EAF!J311,sckey!$B$2:$B$38,0))</f>
        <v>6</v>
      </c>
      <c r="O311" s="85" t="str">
        <f t="shared" si="20"/>
        <v>0.085419 6</v>
      </c>
    </row>
  </sheetData>
  <conditionalFormatting sqref="B1">
    <cfRule type="expression" dxfId="44" priority="2">
      <formula>OR($F1="",$G1="",$H1="")</formula>
    </cfRule>
  </conditionalFormatting>
  <conditionalFormatting sqref="C2:C24">
    <cfRule type="expression" dxfId="43" priority="1">
      <formula>OR($F2="",$G2="",$H2="")</formula>
    </cfRule>
  </conditionalFormatting>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3AEEC8-F74B-4AEC-A7D4-4B6AE1AE0DD3}">
  <dimension ref="A1:O340"/>
  <sheetViews>
    <sheetView zoomScale="80" zoomScaleNormal="80" workbookViewId="0">
      <selection activeCell="R335" sqref="R335"/>
    </sheetView>
  </sheetViews>
  <sheetFormatPr defaultRowHeight="15"/>
  <cols>
    <col min="1" max="1" width="36.140625" bestFit="1" customWidth="1"/>
    <col min="4" max="4" width="18.7109375" bestFit="1" customWidth="1"/>
    <col min="5" max="5" width="24" bestFit="1" customWidth="1"/>
    <col min="14" max="14" width="9.140625" style="85"/>
    <col min="15" max="15" width="12.7109375" style="85" bestFit="1" customWidth="1"/>
  </cols>
  <sheetData>
    <row r="1" spans="1:15">
      <c r="A1" t="s">
        <v>0</v>
      </c>
      <c r="B1" t="s">
        <v>1</v>
      </c>
      <c r="C1" t="s">
        <v>2</v>
      </c>
      <c r="D1" t="s">
        <v>3</v>
      </c>
      <c r="E1" t="s">
        <v>31</v>
      </c>
      <c r="F1" t="s">
        <v>4</v>
      </c>
      <c r="G1" t="s">
        <v>5</v>
      </c>
      <c r="H1" t="s">
        <v>6</v>
      </c>
      <c r="J1" t="s">
        <v>34</v>
      </c>
      <c r="N1" s="84" t="s">
        <v>1539</v>
      </c>
      <c r="O1" s="84" t="s">
        <v>1540</v>
      </c>
    </row>
    <row r="2" spans="1:15">
      <c r="A2" s="1" t="s">
        <v>7</v>
      </c>
      <c r="B2" s="1">
        <v>0</v>
      </c>
      <c r="C2">
        <v>5668</v>
      </c>
      <c r="E2" t="s">
        <v>30</v>
      </c>
      <c r="F2">
        <v>2000</v>
      </c>
      <c r="G2">
        <v>1</v>
      </c>
      <c r="H2">
        <v>0.90290000000000203</v>
      </c>
      <c r="J2">
        <v>0</v>
      </c>
      <c r="N2" s="85">
        <f>J2</f>
        <v>0</v>
      </c>
    </row>
    <row r="3" spans="1:15">
      <c r="A3" s="2" t="s">
        <v>8</v>
      </c>
      <c r="B3" s="2">
        <v>1</v>
      </c>
      <c r="C3">
        <v>4154</v>
      </c>
      <c r="E3" t="s">
        <v>30</v>
      </c>
      <c r="F3">
        <v>2000</v>
      </c>
      <c r="G3">
        <v>1</v>
      </c>
      <c r="H3">
        <v>0.84902299999999797</v>
      </c>
      <c r="J3" t="s">
        <v>76</v>
      </c>
      <c r="K3" t="s">
        <v>77</v>
      </c>
      <c r="L3" t="s">
        <v>1538</v>
      </c>
      <c r="O3" s="85">
        <f>K4</f>
        <v>19.430109999999999</v>
      </c>
    </row>
    <row r="4" spans="1:15">
      <c r="A4" s="3" t="s">
        <v>9</v>
      </c>
      <c r="B4" s="3">
        <v>2</v>
      </c>
      <c r="C4">
        <v>3580</v>
      </c>
      <c r="E4" t="s">
        <v>30</v>
      </c>
      <c r="F4">
        <v>1500</v>
      </c>
      <c r="G4">
        <v>1</v>
      </c>
      <c r="H4">
        <v>0.92568177777778005</v>
      </c>
      <c r="J4" t="s">
        <v>75</v>
      </c>
      <c r="K4">
        <v>19.430109999999999</v>
      </c>
      <c r="N4" s="85">
        <f>COUNT(K5:K21)</f>
        <v>17</v>
      </c>
    </row>
    <row r="5" spans="1:15">
      <c r="A5" s="4" t="s">
        <v>10</v>
      </c>
      <c r="B5" s="4">
        <v>3</v>
      </c>
      <c r="C5">
        <v>1153</v>
      </c>
      <c r="E5" t="s">
        <v>30</v>
      </c>
      <c r="F5">
        <v>800</v>
      </c>
      <c r="G5">
        <v>1</v>
      </c>
      <c r="H5">
        <v>0.89235624999999996</v>
      </c>
      <c r="J5" t="s">
        <v>37</v>
      </c>
      <c r="K5">
        <v>7.9969109999999999</v>
      </c>
      <c r="L5">
        <f>INDEX(sckey!$A$2:$A$38,MATCH(INDIA!J5,sckey!$B$2:$B$38,0))</f>
        <v>19</v>
      </c>
      <c r="O5" s="85" t="str">
        <f t="shared" ref="O5:O21" si="0">K5&amp;" "&amp;L5</f>
        <v>7.996911 19</v>
      </c>
    </row>
    <row r="6" spans="1:15">
      <c r="A6" s="5" t="s">
        <v>11</v>
      </c>
      <c r="B6" s="5">
        <v>4</v>
      </c>
      <c r="C6">
        <v>461</v>
      </c>
      <c r="E6" t="s">
        <v>30</v>
      </c>
      <c r="F6">
        <v>300</v>
      </c>
      <c r="G6">
        <v>1</v>
      </c>
      <c r="H6">
        <v>0.80937777777777697</v>
      </c>
      <c r="J6" t="s">
        <v>39</v>
      </c>
      <c r="K6">
        <v>-0.20377999999999999</v>
      </c>
      <c r="L6">
        <f>INDEX(sckey!$A$2:$A$38,MATCH(INDIA!J6,sckey!$B$2:$B$38,0))</f>
        <v>24</v>
      </c>
      <c r="O6" s="85" t="str">
        <f t="shared" si="0"/>
        <v>-0.20378 24</v>
      </c>
    </row>
    <row r="7" spans="1:15">
      <c r="A7" s="6" t="s">
        <v>12</v>
      </c>
      <c r="B7" s="6">
        <v>5</v>
      </c>
      <c r="C7">
        <v>722</v>
      </c>
      <c r="E7" t="s">
        <v>30</v>
      </c>
      <c r="F7">
        <v>500</v>
      </c>
      <c r="G7">
        <v>1</v>
      </c>
      <c r="H7">
        <v>0.93628800000000001</v>
      </c>
      <c r="J7" t="s">
        <v>49</v>
      </c>
      <c r="K7">
        <v>-2.8449999999999999E-3</v>
      </c>
      <c r="L7">
        <f>INDEX(sckey!$A$2:$A$38,MATCH(INDIA!J7,sckey!$B$2:$B$38,0))</f>
        <v>11</v>
      </c>
      <c r="O7" s="85" t="str">
        <f t="shared" si="0"/>
        <v>-0.002845 11</v>
      </c>
    </row>
    <row r="8" spans="1:15">
      <c r="A8" s="7" t="s">
        <v>13</v>
      </c>
      <c r="B8" s="7">
        <v>6</v>
      </c>
      <c r="C8">
        <v>2217</v>
      </c>
      <c r="E8" t="s">
        <v>30</v>
      </c>
      <c r="F8">
        <v>1000</v>
      </c>
      <c r="G8">
        <v>1</v>
      </c>
      <c r="H8">
        <v>0.89683199999999896</v>
      </c>
      <c r="J8" t="s">
        <v>53</v>
      </c>
      <c r="K8">
        <v>-5.8299999999999997E-4</v>
      </c>
      <c r="L8">
        <f>INDEX(sckey!$A$2:$A$38,MATCH(INDIA!J8,sckey!$B$2:$B$38,0))</f>
        <v>12</v>
      </c>
      <c r="O8" s="85" t="str">
        <f t="shared" si="0"/>
        <v>-0.000583 12</v>
      </c>
    </row>
    <row r="9" spans="1:15">
      <c r="A9" s="8" t="s">
        <v>14</v>
      </c>
      <c r="B9" s="8">
        <v>7</v>
      </c>
      <c r="C9">
        <v>1268</v>
      </c>
      <c r="E9" t="s">
        <v>30</v>
      </c>
      <c r="F9">
        <v>800</v>
      </c>
      <c r="G9">
        <v>1</v>
      </c>
      <c r="H9">
        <v>0.86741875000000201</v>
      </c>
      <c r="J9" t="s">
        <v>60</v>
      </c>
      <c r="K9">
        <v>-6.7181000000000005E-2</v>
      </c>
      <c r="L9">
        <f>INDEX(sckey!$A$2:$A$38,MATCH(INDIA!J9,sckey!$B$2:$B$38,0))</f>
        <v>2</v>
      </c>
      <c r="O9" s="85" t="str">
        <f t="shared" si="0"/>
        <v>-0.067181 2</v>
      </c>
    </row>
    <row r="10" spans="1:15">
      <c r="A10" s="9" t="s">
        <v>15</v>
      </c>
      <c r="B10" s="9">
        <v>8</v>
      </c>
      <c r="C10">
        <v>716</v>
      </c>
      <c r="E10" t="s">
        <v>30</v>
      </c>
      <c r="F10">
        <v>500</v>
      </c>
      <c r="G10">
        <v>1</v>
      </c>
      <c r="H10">
        <v>0.95067199999999896</v>
      </c>
      <c r="J10" t="s">
        <v>35</v>
      </c>
      <c r="K10">
        <v>0.93979900000000005</v>
      </c>
      <c r="L10">
        <f>INDEX(sckey!$A$2:$A$38,MATCH(INDIA!J10,sckey!$B$2:$B$38,0))</f>
        <v>0</v>
      </c>
      <c r="O10" s="85" t="str">
        <f t="shared" si="0"/>
        <v>0.939799 0</v>
      </c>
    </row>
    <row r="11" spans="1:15">
      <c r="A11" s="10" t="s">
        <v>16</v>
      </c>
      <c r="B11" s="10">
        <v>9</v>
      </c>
      <c r="C11" s="28">
        <v>3217</v>
      </c>
      <c r="D11" s="28"/>
      <c r="E11" s="28" t="s">
        <v>30</v>
      </c>
      <c r="F11" s="28">
        <v>1000</v>
      </c>
      <c r="G11" s="28">
        <v>1</v>
      </c>
      <c r="H11" s="28">
        <v>0.97453199999999995</v>
      </c>
      <c r="J11" t="s">
        <v>59</v>
      </c>
      <c r="K11">
        <v>-6.8700999999999998E-2</v>
      </c>
      <c r="L11">
        <f>INDEX(sckey!$A$2:$A$38,MATCH(INDIA!J11,sckey!$B$2:$B$38,0))</f>
        <v>18</v>
      </c>
      <c r="O11" s="85" t="str">
        <f t="shared" si="0"/>
        <v>-0.068701 18</v>
      </c>
    </row>
    <row r="12" spans="1:15">
      <c r="A12" s="11" t="s">
        <v>17</v>
      </c>
      <c r="B12" s="11">
        <v>10</v>
      </c>
      <c r="C12">
        <v>2013</v>
      </c>
      <c r="E12" t="s">
        <v>30</v>
      </c>
      <c r="F12">
        <v>800</v>
      </c>
      <c r="G12">
        <v>1</v>
      </c>
      <c r="H12">
        <v>0.90302499999999997</v>
      </c>
      <c r="J12" t="s">
        <v>42</v>
      </c>
      <c r="K12">
        <v>-1.690609</v>
      </c>
      <c r="L12">
        <f>INDEX(sckey!$A$2:$A$38,MATCH(INDIA!J12,sckey!$B$2:$B$38,0))</f>
        <v>17</v>
      </c>
      <c r="O12" s="85" t="str">
        <f t="shared" si="0"/>
        <v>-1.690609 17</v>
      </c>
    </row>
    <row r="13" spans="1:15">
      <c r="A13" s="12" t="s">
        <v>18</v>
      </c>
      <c r="B13" s="12">
        <v>11</v>
      </c>
      <c r="C13">
        <v>72</v>
      </c>
      <c r="E13" t="s">
        <v>79</v>
      </c>
      <c r="J13" t="s">
        <v>46</v>
      </c>
      <c r="K13">
        <v>4.8472000000000001E-2</v>
      </c>
      <c r="L13">
        <f>INDEX(sckey!$A$2:$A$38,MATCH(INDIA!J13,sckey!$B$2:$B$38,0))</f>
        <v>14</v>
      </c>
      <c r="O13" s="85" t="str">
        <f t="shared" si="0"/>
        <v>0.048472 14</v>
      </c>
    </row>
    <row r="14" spans="1:15">
      <c r="A14" s="13" t="s">
        <v>19</v>
      </c>
      <c r="B14" s="13">
        <v>12</v>
      </c>
      <c r="C14">
        <v>553</v>
      </c>
      <c r="E14" t="s">
        <v>30</v>
      </c>
      <c r="F14">
        <v>350</v>
      </c>
      <c r="G14">
        <v>1</v>
      </c>
      <c r="H14">
        <v>0.94889795918367303</v>
      </c>
      <c r="J14" t="s">
        <v>43</v>
      </c>
      <c r="K14">
        <v>-0.77916799999999997</v>
      </c>
      <c r="L14">
        <f>INDEX(sckey!$A$2:$A$38,MATCH(INDIA!J14,sckey!$B$2:$B$38,0))</f>
        <v>21</v>
      </c>
      <c r="O14" s="85" t="str">
        <f t="shared" si="0"/>
        <v>-0.779168 21</v>
      </c>
    </row>
    <row r="15" spans="1:15">
      <c r="A15" s="14" t="s">
        <v>20</v>
      </c>
      <c r="B15" s="14">
        <v>13</v>
      </c>
      <c r="C15">
        <v>39</v>
      </c>
      <c r="E15" t="s">
        <v>79</v>
      </c>
      <c r="J15" t="s">
        <v>38</v>
      </c>
      <c r="K15">
        <v>-0.58229299999999995</v>
      </c>
      <c r="L15">
        <f>INDEX(sckey!$A$2:$A$38,MATCH(INDIA!J15,sckey!$B$2:$B$38,0))</f>
        <v>23</v>
      </c>
      <c r="O15" s="85" t="str">
        <f t="shared" si="0"/>
        <v>-0.582293 23</v>
      </c>
    </row>
    <row r="16" spans="1:15">
      <c r="A16" s="15" t="s">
        <v>21</v>
      </c>
      <c r="B16" s="15">
        <v>14</v>
      </c>
      <c r="C16">
        <v>79</v>
      </c>
      <c r="E16" t="s">
        <v>79</v>
      </c>
      <c r="J16" t="s">
        <v>36</v>
      </c>
      <c r="K16">
        <v>-9.5949999999999994E-3</v>
      </c>
      <c r="L16">
        <f>INDEX(sckey!$A$2:$A$38,MATCH(INDIA!J16,sckey!$B$2:$B$38,0))</f>
        <v>10</v>
      </c>
      <c r="O16" s="85" t="str">
        <f t="shared" si="0"/>
        <v>-0.009595 10</v>
      </c>
    </row>
    <row r="17" spans="1:15">
      <c r="A17" s="16" t="s">
        <v>22</v>
      </c>
      <c r="B17" s="16">
        <v>15</v>
      </c>
      <c r="C17">
        <v>235</v>
      </c>
      <c r="D17">
        <v>538</v>
      </c>
      <c r="E17" t="s">
        <v>81</v>
      </c>
      <c r="F17">
        <v>450</v>
      </c>
      <c r="G17">
        <v>1</v>
      </c>
      <c r="H17">
        <v>0.89720493827160397</v>
      </c>
      <c r="J17" t="s">
        <v>47</v>
      </c>
      <c r="K17">
        <v>-4.9909000000000002E-2</v>
      </c>
      <c r="L17">
        <f>INDEX(sckey!$A$2:$A$38,MATCH(INDIA!J17,sckey!$B$2:$B$38,0))</f>
        <v>15</v>
      </c>
      <c r="O17" s="85" t="str">
        <f t="shared" si="0"/>
        <v>-0.049909 15</v>
      </c>
    </row>
    <row r="18" spans="1:15">
      <c r="A18" s="17" t="s">
        <v>23</v>
      </c>
      <c r="B18" s="17">
        <v>16</v>
      </c>
      <c r="C18">
        <v>1</v>
      </c>
      <c r="E18" t="s">
        <v>67</v>
      </c>
      <c r="J18" t="s">
        <v>41</v>
      </c>
      <c r="K18">
        <v>-6.2799999999999998E-4</v>
      </c>
      <c r="L18">
        <f>INDEX(sckey!$A$2:$A$38,MATCH(INDIA!J18,sckey!$B$2:$B$38,0))</f>
        <v>9</v>
      </c>
      <c r="O18" s="85" t="str">
        <f t="shared" si="0"/>
        <v>-0.000628 9</v>
      </c>
    </row>
    <row r="19" spans="1:15">
      <c r="A19" s="18" t="s">
        <v>24</v>
      </c>
      <c r="B19" s="18">
        <v>17</v>
      </c>
      <c r="C19">
        <v>3800</v>
      </c>
      <c r="E19" t="s">
        <v>30</v>
      </c>
      <c r="F19">
        <v>1000</v>
      </c>
      <c r="G19">
        <v>1</v>
      </c>
      <c r="H19">
        <v>0.86547999999999903</v>
      </c>
      <c r="J19" t="s">
        <v>52</v>
      </c>
      <c r="K19">
        <v>1.0152650000000001</v>
      </c>
      <c r="L19">
        <f>INDEX(sckey!$A$2:$A$38,MATCH(INDIA!J19,sckey!$B$2:$B$38,0))</f>
        <v>7</v>
      </c>
      <c r="O19" s="85" t="str">
        <f t="shared" si="0"/>
        <v>1.015265 7</v>
      </c>
    </row>
    <row r="20" spans="1:15" ht="15.75" thickBot="1">
      <c r="A20" s="19" t="s">
        <v>25</v>
      </c>
      <c r="B20" s="19">
        <v>18</v>
      </c>
      <c r="C20">
        <v>458</v>
      </c>
      <c r="E20" t="s">
        <v>30</v>
      </c>
      <c r="F20">
        <v>350</v>
      </c>
      <c r="G20">
        <v>1</v>
      </c>
      <c r="H20">
        <v>0.95533061224489801</v>
      </c>
      <c r="J20" t="s">
        <v>70</v>
      </c>
      <c r="K20">
        <v>-1.0057259999999999</v>
      </c>
      <c r="L20">
        <f>INDEX(sckey!$A$2:$A$38,MATCH(INDIA!J20,sckey!$B$2:$B$38,0))</f>
        <v>5</v>
      </c>
      <c r="O20" s="85" t="str">
        <f t="shared" si="0"/>
        <v>-1.005726 5</v>
      </c>
    </row>
    <row r="21" spans="1:15" ht="15.75" thickBot="1">
      <c r="A21" s="20" t="s">
        <v>26</v>
      </c>
      <c r="B21" s="20">
        <v>19</v>
      </c>
      <c r="C21">
        <v>86</v>
      </c>
      <c r="D21">
        <v>3189</v>
      </c>
      <c r="E21" t="s">
        <v>98</v>
      </c>
      <c r="F21">
        <v>1000</v>
      </c>
      <c r="G21">
        <v>1</v>
      </c>
      <c r="H21">
        <v>0.92499199999999804</v>
      </c>
      <c r="J21" t="s">
        <v>54</v>
      </c>
      <c r="K21">
        <v>1.7279999999999999E-3</v>
      </c>
      <c r="L21">
        <f>INDEX(sckey!$A$2:$A$38,MATCH(INDIA!J21,sckey!$B$2:$B$38,0))</f>
        <v>26</v>
      </c>
      <c r="O21" s="85" t="str">
        <f t="shared" si="0"/>
        <v>0.001728 26</v>
      </c>
    </row>
    <row r="22" spans="1:15" ht="15.75" thickBot="1">
      <c r="A22" s="21" t="s">
        <v>27</v>
      </c>
      <c r="B22" s="21">
        <v>20</v>
      </c>
      <c r="C22">
        <v>151</v>
      </c>
      <c r="E22" t="s">
        <v>79</v>
      </c>
    </row>
    <row r="23" spans="1:15">
      <c r="A23" s="22" t="s">
        <v>28</v>
      </c>
      <c r="B23" s="22">
        <v>21</v>
      </c>
      <c r="C23">
        <v>1031</v>
      </c>
      <c r="E23" t="s">
        <v>30</v>
      </c>
      <c r="F23">
        <v>400</v>
      </c>
      <c r="G23">
        <v>1</v>
      </c>
      <c r="H23">
        <v>0.99624999999999997</v>
      </c>
      <c r="J23">
        <v>1</v>
      </c>
      <c r="N23" s="85">
        <f>J23</f>
        <v>1</v>
      </c>
    </row>
    <row r="24" spans="1:15">
      <c r="A24" s="23" t="s">
        <v>29</v>
      </c>
      <c r="B24" s="23">
        <v>22</v>
      </c>
      <c r="C24">
        <v>200</v>
      </c>
      <c r="E24" t="s">
        <v>32</v>
      </c>
      <c r="J24" t="s">
        <v>76</v>
      </c>
      <c r="K24" t="s">
        <v>77</v>
      </c>
      <c r="O24" s="85">
        <f>K25</f>
        <v>-5.9320380000000004</v>
      </c>
    </row>
    <row r="25" spans="1:15">
      <c r="J25" t="s">
        <v>75</v>
      </c>
      <c r="K25">
        <v>-5.9320380000000004</v>
      </c>
      <c r="N25" s="85">
        <f>COUNT(K26:K39)</f>
        <v>14</v>
      </c>
    </row>
    <row r="26" spans="1:15">
      <c r="J26" t="s">
        <v>39</v>
      </c>
      <c r="K26">
        <v>-0.29964499999999999</v>
      </c>
      <c r="L26">
        <f>INDEX(sckey!$A$2:$A$38,MATCH(INDIA!J26,sckey!$B$2:$B$38,0))</f>
        <v>24</v>
      </c>
      <c r="O26" s="85" t="str">
        <f t="shared" ref="O26:O39" si="1">K26&amp;" "&amp;L26</f>
        <v>-0.299645 24</v>
      </c>
    </row>
    <row r="27" spans="1:15">
      <c r="J27" t="s">
        <v>66</v>
      </c>
      <c r="K27">
        <v>-8.7266999999999997E-2</v>
      </c>
      <c r="L27">
        <f>INDEX(sckey!$A$2:$A$38,MATCH(INDIA!J27,sckey!$B$2:$B$38,0))</f>
        <v>1</v>
      </c>
      <c r="O27" s="85" t="str">
        <f t="shared" si="1"/>
        <v>-0.087267 1</v>
      </c>
    </row>
    <row r="28" spans="1:15">
      <c r="J28" t="s">
        <v>52</v>
      </c>
      <c r="K28">
        <v>-1.2433E-2</v>
      </c>
      <c r="L28">
        <f>INDEX(sckey!$A$2:$A$38,MATCH(INDIA!J28,sckey!$B$2:$B$38,0))</f>
        <v>7</v>
      </c>
      <c r="O28" s="85" t="str">
        <f t="shared" si="1"/>
        <v>-0.012433 7</v>
      </c>
    </row>
    <row r="29" spans="1:15">
      <c r="J29" t="s">
        <v>42</v>
      </c>
      <c r="K29">
        <v>-1.8400080000000001</v>
      </c>
      <c r="L29">
        <f>INDEX(sckey!$A$2:$A$38,MATCH(INDIA!J29,sckey!$B$2:$B$38,0))</f>
        <v>17</v>
      </c>
      <c r="O29" s="85" t="str">
        <f t="shared" si="1"/>
        <v>-1.840008 17</v>
      </c>
    </row>
    <row r="30" spans="1:15">
      <c r="J30" t="s">
        <v>54</v>
      </c>
      <c r="K30">
        <v>4.4270000000000004E-3</v>
      </c>
      <c r="L30">
        <f>INDEX(sckey!$A$2:$A$38,MATCH(INDIA!J30,sckey!$B$2:$B$38,0))</f>
        <v>26</v>
      </c>
      <c r="O30" s="85" t="str">
        <f t="shared" si="1"/>
        <v>0.004427 26</v>
      </c>
    </row>
    <row r="31" spans="1:15">
      <c r="J31" t="s">
        <v>43</v>
      </c>
      <c r="K31">
        <v>1.8715079999999999</v>
      </c>
      <c r="L31">
        <f>INDEX(sckey!$A$2:$A$38,MATCH(INDIA!J31,sckey!$B$2:$B$38,0))</f>
        <v>21</v>
      </c>
      <c r="O31" s="85" t="str">
        <f t="shared" si="1"/>
        <v>1.871508 21</v>
      </c>
    </row>
    <row r="32" spans="1:15">
      <c r="J32" t="s">
        <v>37</v>
      </c>
      <c r="K32">
        <v>-4.7757389999999997</v>
      </c>
      <c r="L32">
        <f>INDEX(sckey!$A$2:$A$38,MATCH(INDIA!J32,sckey!$B$2:$B$38,0))</f>
        <v>19</v>
      </c>
      <c r="O32" s="85" t="str">
        <f t="shared" si="1"/>
        <v>-4.775739 19</v>
      </c>
    </row>
    <row r="33" spans="10:15">
      <c r="J33" t="s">
        <v>45</v>
      </c>
      <c r="K33">
        <v>0.206593</v>
      </c>
      <c r="L33">
        <f>INDEX(sckey!$A$2:$A$38,MATCH(INDIA!J33,sckey!$B$2:$B$38,0))</f>
        <v>16</v>
      </c>
      <c r="O33" s="85" t="str">
        <f t="shared" si="1"/>
        <v>0.206593 16</v>
      </c>
    </row>
    <row r="34" spans="10:15">
      <c r="J34" t="s">
        <v>46</v>
      </c>
      <c r="K34">
        <v>-1.5740000000000001E-2</v>
      </c>
      <c r="L34">
        <f>INDEX(sckey!$A$2:$A$38,MATCH(INDIA!J34,sckey!$B$2:$B$38,0))</f>
        <v>14</v>
      </c>
      <c r="O34" s="85" t="str">
        <f t="shared" si="1"/>
        <v>-0.01574 14</v>
      </c>
    </row>
    <row r="35" spans="10:15">
      <c r="J35" t="s">
        <v>64</v>
      </c>
      <c r="K35">
        <v>1.439427</v>
      </c>
      <c r="L35">
        <f>INDEX(sckey!$A$2:$A$38,MATCH(INDIA!J35,sckey!$B$2:$B$38,0))</f>
        <v>29</v>
      </c>
      <c r="O35" s="85" t="str">
        <f t="shared" si="1"/>
        <v>1.439427 29</v>
      </c>
    </row>
    <row r="36" spans="10:15">
      <c r="J36" t="s">
        <v>62</v>
      </c>
      <c r="K36">
        <v>0.30624400000000002</v>
      </c>
      <c r="L36">
        <f>INDEX(sckey!$A$2:$A$38,MATCH(INDIA!J36,sckey!$B$2:$B$38,0))</f>
        <v>4</v>
      </c>
      <c r="O36" s="85" t="str">
        <f t="shared" si="1"/>
        <v>0.306244 4</v>
      </c>
    </row>
    <row r="37" spans="10:15">
      <c r="J37" t="s">
        <v>65</v>
      </c>
      <c r="K37">
        <v>2.4383999999999999E-2</v>
      </c>
      <c r="L37">
        <f>INDEX(sckey!$A$2:$A$38,MATCH(INDIA!J37,sckey!$B$2:$B$38,0))</f>
        <v>36</v>
      </c>
      <c r="O37" s="85" t="str">
        <f t="shared" si="1"/>
        <v>0.024384 36</v>
      </c>
    </row>
    <row r="38" spans="10:15">
      <c r="J38" t="s">
        <v>47</v>
      </c>
      <c r="K38">
        <v>-3.9690000000000003E-2</v>
      </c>
      <c r="L38">
        <f>INDEX(sckey!$A$2:$A$38,MATCH(INDIA!J38,sckey!$B$2:$B$38,0))</f>
        <v>15</v>
      </c>
      <c r="O38" s="85" t="str">
        <f t="shared" si="1"/>
        <v>-0.03969 15</v>
      </c>
    </row>
    <row r="39" spans="10:15">
      <c r="J39" t="s">
        <v>35</v>
      </c>
      <c r="K39">
        <v>-4.4292999999999999E-2</v>
      </c>
      <c r="L39">
        <f>INDEX(sckey!$A$2:$A$38,MATCH(INDIA!J39,sckey!$B$2:$B$38,0))</f>
        <v>0</v>
      </c>
      <c r="O39" s="85" t="str">
        <f t="shared" si="1"/>
        <v>-0.044293 0</v>
      </c>
    </row>
    <row r="41" spans="10:15">
      <c r="J41">
        <v>2</v>
      </c>
      <c r="N41" s="85">
        <f>J41</f>
        <v>2</v>
      </c>
    </row>
    <row r="42" spans="10:15">
      <c r="J42" t="s">
        <v>76</v>
      </c>
      <c r="K42" t="s">
        <v>77</v>
      </c>
      <c r="O42" s="85">
        <f>K43</f>
        <v>-13.718503999999999</v>
      </c>
    </row>
    <row r="43" spans="10:15">
      <c r="J43" t="s">
        <v>75</v>
      </c>
      <c r="K43">
        <v>-13.718503999999999</v>
      </c>
      <c r="N43" s="85">
        <f>COUNT(K44:K57)</f>
        <v>14</v>
      </c>
    </row>
    <row r="44" spans="10:15">
      <c r="J44" t="s">
        <v>52</v>
      </c>
      <c r="K44">
        <v>-0.13906299999999999</v>
      </c>
      <c r="L44">
        <f>INDEX(sckey!$A$2:$A$38,MATCH(INDIA!J44,sckey!$B$2:$B$38,0))</f>
        <v>7</v>
      </c>
      <c r="O44" s="85" t="str">
        <f t="shared" ref="O44:O57" si="2">K44&amp;" "&amp;L44</f>
        <v>-0.139063 7</v>
      </c>
    </row>
    <row r="45" spans="10:15">
      <c r="J45" t="s">
        <v>36</v>
      </c>
      <c r="K45">
        <v>-2.0575E-2</v>
      </c>
      <c r="L45">
        <f>INDEX(sckey!$A$2:$A$38,MATCH(INDIA!J45,sckey!$B$2:$B$38,0))</f>
        <v>10</v>
      </c>
      <c r="O45" s="85" t="str">
        <f t="shared" si="2"/>
        <v>-0.020575 10</v>
      </c>
    </row>
    <row r="46" spans="10:15">
      <c r="J46" t="s">
        <v>35</v>
      </c>
      <c r="K46">
        <v>0.161583</v>
      </c>
      <c r="L46">
        <f>INDEX(sckey!$A$2:$A$38,MATCH(INDIA!J46,sckey!$B$2:$B$38,0))</f>
        <v>0</v>
      </c>
      <c r="O46" s="85" t="str">
        <f t="shared" si="2"/>
        <v>0.161583 0</v>
      </c>
    </row>
    <row r="47" spans="10:15">
      <c r="J47" t="s">
        <v>54</v>
      </c>
      <c r="K47">
        <v>-3.5360000000000001E-3</v>
      </c>
      <c r="L47">
        <f>INDEX(sckey!$A$2:$A$38,MATCH(INDIA!J47,sckey!$B$2:$B$38,0))</f>
        <v>26</v>
      </c>
      <c r="O47" s="85" t="str">
        <f t="shared" si="2"/>
        <v>-0.003536 26</v>
      </c>
    </row>
    <row r="48" spans="10:15">
      <c r="J48" t="s">
        <v>39</v>
      </c>
      <c r="K48">
        <v>-0.318606</v>
      </c>
      <c r="L48">
        <f>INDEX(sckey!$A$2:$A$38,MATCH(INDIA!J48,sckey!$B$2:$B$38,0))</f>
        <v>24</v>
      </c>
      <c r="O48" s="85" t="str">
        <f t="shared" si="2"/>
        <v>-0.318606 24</v>
      </c>
    </row>
    <row r="49" spans="10:15">
      <c r="J49" t="s">
        <v>59</v>
      </c>
      <c r="K49">
        <v>0.14336199999999999</v>
      </c>
      <c r="L49">
        <f>INDEX(sckey!$A$2:$A$38,MATCH(INDIA!J49,sckey!$B$2:$B$38,0))</f>
        <v>18</v>
      </c>
      <c r="O49" s="85" t="str">
        <f t="shared" si="2"/>
        <v>0.143362 18</v>
      </c>
    </row>
    <row r="50" spans="10:15">
      <c r="J50" t="s">
        <v>47</v>
      </c>
      <c r="K50">
        <v>0.200575</v>
      </c>
      <c r="L50">
        <f>INDEX(sckey!$A$2:$A$38,MATCH(INDIA!J50,sckey!$B$2:$B$38,0))</f>
        <v>15</v>
      </c>
      <c r="O50" s="85" t="str">
        <f t="shared" si="2"/>
        <v>0.200575 15</v>
      </c>
    </row>
    <row r="51" spans="10:15">
      <c r="J51" t="s">
        <v>49</v>
      </c>
      <c r="K51">
        <v>4.8190000000000004E-3</v>
      </c>
      <c r="L51">
        <f>INDEX(sckey!$A$2:$A$38,MATCH(INDIA!J51,sckey!$B$2:$B$38,0))</f>
        <v>11</v>
      </c>
      <c r="O51" s="85" t="str">
        <f t="shared" si="2"/>
        <v>0.004819 11</v>
      </c>
    </row>
    <row r="52" spans="10:15">
      <c r="J52" t="s">
        <v>48</v>
      </c>
      <c r="K52">
        <v>-0.81890300000000005</v>
      </c>
      <c r="L52">
        <f>INDEX(sckey!$A$2:$A$38,MATCH(INDIA!J52,sckey!$B$2:$B$38,0))</f>
        <v>13</v>
      </c>
      <c r="O52" s="85" t="str">
        <f t="shared" si="2"/>
        <v>-0.818903 13</v>
      </c>
    </row>
    <row r="53" spans="10:15">
      <c r="J53" t="s">
        <v>43</v>
      </c>
      <c r="K53">
        <v>-0.906057</v>
      </c>
      <c r="L53">
        <f>INDEX(sckey!$A$2:$A$38,MATCH(INDIA!J53,sckey!$B$2:$B$38,0))</f>
        <v>21</v>
      </c>
      <c r="O53" s="85" t="str">
        <f t="shared" si="2"/>
        <v>-0.906057 21</v>
      </c>
    </row>
    <row r="54" spans="10:15">
      <c r="J54" t="s">
        <v>66</v>
      </c>
      <c r="K54">
        <v>4.5685999999999997E-2</v>
      </c>
      <c r="L54">
        <f>INDEX(sckey!$A$2:$A$38,MATCH(INDIA!J54,sckey!$B$2:$B$38,0))</f>
        <v>1</v>
      </c>
      <c r="O54" s="85" t="str">
        <f t="shared" si="2"/>
        <v>0.045686 1</v>
      </c>
    </row>
    <row r="55" spans="10:15">
      <c r="J55" t="s">
        <v>46</v>
      </c>
      <c r="K55">
        <v>-4.4138999999999998E-2</v>
      </c>
      <c r="L55">
        <f>INDEX(sckey!$A$2:$A$38,MATCH(INDIA!J55,sckey!$B$2:$B$38,0))</f>
        <v>14</v>
      </c>
      <c r="O55" s="85" t="str">
        <f t="shared" si="2"/>
        <v>-0.044139 14</v>
      </c>
    </row>
    <row r="56" spans="10:15">
      <c r="J56" t="s">
        <v>38</v>
      </c>
      <c r="K56">
        <v>0.53510800000000003</v>
      </c>
      <c r="L56">
        <f>INDEX(sckey!$A$2:$A$38,MATCH(INDIA!J56,sckey!$B$2:$B$38,0))</f>
        <v>23</v>
      </c>
      <c r="O56" s="85" t="str">
        <f t="shared" si="2"/>
        <v>0.535108 23</v>
      </c>
    </row>
    <row r="57" spans="10:15">
      <c r="J57" t="s">
        <v>42</v>
      </c>
      <c r="K57">
        <v>0.83915700000000004</v>
      </c>
      <c r="L57">
        <f>INDEX(sckey!$A$2:$A$38,MATCH(INDIA!J57,sckey!$B$2:$B$38,0))</f>
        <v>17</v>
      </c>
      <c r="O57" s="85" t="str">
        <f t="shared" si="2"/>
        <v>0.839157 17</v>
      </c>
    </row>
    <row r="59" spans="10:15">
      <c r="J59">
        <v>3</v>
      </c>
      <c r="N59" s="85">
        <f>J59</f>
        <v>3</v>
      </c>
    </row>
    <row r="60" spans="10:15">
      <c r="J60" t="s">
        <v>76</v>
      </c>
      <c r="K60" t="s">
        <v>77</v>
      </c>
      <c r="O60" s="85">
        <f>K61</f>
        <v>19.182697999999998</v>
      </c>
    </row>
    <row r="61" spans="10:15">
      <c r="J61" t="s">
        <v>75</v>
      </c>
      <c r="K61">
        <v>19.182697999999998</v>
      </c>
      <c r="N61" s="85">
        <f>COUNT(K62:K73)</f>
        <v>12</v>
      </c>
    </row>
    <row r="62" spans="10:15">
      <c r="J62" t="s">
        <v>66</v>
      </c>
      <c r="K62">
        <v>3.9042E-2</v>
      </c>
      <c r="L62">
        <f>INDEX(sckey!$A$2:$A$38,MATCH(INDIA!J62,sckey!$B$2:$B$38,0))</f>
        <v>1</v>
      </c>
      <c r="O62" s="85" t="str">
        <f t="shared" ref="O62:O73" si="3">K62&amp;" "&amp;L62</f>
        <v>0.039042 1</v>
      </c>
    </row>
    <row r="63" spans="10:15">
      <c r="J63" t="s">
        <v>45</v>
      </c>
      <c r="K63">
        <v>0.105407</v>
      </c>
      <c r="L63">
        <f>INDEX(sckey!$A$2:$A$38,MATCH(INDIA!J63,sckey!$B$2:$B$38,0))</f>
        <v>16</v>
      </c>
      <c r="O63" s="85" t="str">
        <f t="shared" si="3"/>
        <v>0.105407 16</v>
      </c>
    </row>
    <row r="64" spans="10:15">
      <c r="J64" t="s">
        <v>57</v>
      </c>
      <c r="K64">
        <v>-0.182592</v>
      </c>
      <c r="L64">
        <f>INDEX(sckey!$A$2:$A$38,MATCH(INDIA!J64,sckey!$B$2:$B$38,0))</f>
        <v>20</v>
      </c>
      <c r="O64" s="85" t="str">
        <f t="shared" si="3"/>
        <v>-0.182592 20</v>
      </c>
    </row>
    <row r="65" spans="10:15">
      <c r="J65" t="s">
        <v>54</v>
      </c>
      <c r="K65">
        <v>-8.3900000000000001E-4</v>
      </c>
      <c r="L65">
        <f>INDEX(sckey!$A$2:$A$38,MATCH(INDIA!J65,sckey!$B$2:$B$38,0))</f>
        <v>26</v>
      </c>
      <c r="O65" s="85" t="str">
        <f t="shared" si="3"/>
        <v>-0.000839 26</v>
      </c>
    </row>
    <row r="66" spans="10:15">
      <c r="J66" t="s">
        <v>53</v>
      </c>
      <c r="K66">
        <v>-5.6499999999999996E-4</v>
      </c>
      <c r="L66">
        <f>INDEX(sckey!$A$2:$A$38,MATCH(INDIA!J66,sckey!$B$2:$B$38,0))</f>
        <v>12</v>
      </c>
      <c r="O66" s="85" t="str">
        <f t="shared" si="3"/>
        <v>-0.000565 12</v>
      </c>
    </row>
    <row r="67" spans="10:15">
      <c r="J67" t="s">
        <v>49</v>
      </c>
      <c r="K67">
        <v>-1.707E-3</v>
      </c>
      <c r="L67">
        <f>INDEX(sckey!$A$2:$A$38,MATCH(INDIA!J67,sckey!$B$2:$B$38,0))</f>
        <v>11</v>
      </c>
      <c r="O67" s="85" t="str">
        <f t="shared" si="3"/>
        <v>-0.001707 11</v>
      </c>
    </row>
    <row r="68" spans="10:15">
      <c r="J68" t="s">
        <v>65</v>
      </c>
      <c r="K68">
        <v>-2.2314000000000001E-2</v>
      </c>
      <c r="L68">
        <f>INDEX(sckey!$A$2:$A$38,MATCH(INDIA!J68,sckey!$B$2:$B$38,0))</f>
        <v>36</v>
      </c>
      <c r="O68" s="85" t="str">
        <f t="shared" si="3"/>
        <v>-0.022314 36</v>
      </c>
    </row>
    <row r="69" spans="10:15">
      <c r="J69" t="s">
        <v>59</v>
      </c>
      <c r="K69">
        <v>-0.10978400000000001</v>
      </c>
      <c r="L69">
        <f>INDEX(sckey!$A$2:$A$38,MATCH(INDIA!J69,sckey!$B$2:$B$38,0))</f>
        <v>18</v>
      </c>
      <c r="O69" s="85" t="str">
        <f t="shared" si="3"/>
        <v>-0.109784 18</v>
      </c>
    </row>
    <row r="70" spans="10:15">
      <c r="J70" t="s">
        <v>47</v>
      </c>
      <c r="K70">
        <v>-9.4625000000000001E-2</v>
      </c>
      <c r="L70">
        <f>INDEX(sckey!$A$2:$A$38,MATCH(INDIA!J70,sckey!$B$2:$B$38,0))</f>
        <v>15</v>
      </c>
      <c r="O70" s="85" t="str">
        <f t="shared" si="3"/>
        <v>-0.094625 15</v>
      </c>
    </row>
    <row r="71" spans="10:15">
      <c r="J71" t="s">
        <v>43</v>
      </c>
      <c r="K71">
        <v>-1.464372</v>
      </c>
      <c r="L71">
        <f>INDEX(sckey!$A$2:$A$38,MATCH(INDIA!J71,sckey!$B$2:$B$38,0))</f>
        <v>21</v>
      </c>
      <c r="O71" s="85" t="str">
        <f t="shared" si="3"/>
        <v>-1.464372 21</v>
      </c>
    </row>
    <row r="72" spans="10:15">
      <c r="J72" t="s">
        <v>55</v>
      </c>
      <c r="K72">
        <v>-7.92E-3</v>
      </c>
      <c r="L72">
        <f>INDEX(sckey!$A$2:$A$38,MATCH(INDIA!J72,sckey!$B$2:$B$38,0))</f>
        <v>8</v>
      </c>
      <c r="O72" s="85" t="str">
        <f t="shared" si="3"/>
        <v>-0.00792 8</v>
      </c>
    </row>
    <row r="73" spans="10:15">
      <c r="J73" t="s">
        <v>38</v>
      </c>
      <c r="K73">
        <v>0.39809499999999998</v>
      </c>
      <c r="L73">
        <f>INDEX(sckey!$A$2:$A$38,MATCH(INDIA!J73,sckey!$B$2:$B$38,0))</f>
        <v>23</v>
      </c>
      <c r="O73" s="85" t="str">
        <f t="shared" si="3"/>
        <v>0.398095 23</v>
      </c>
    </row>
    <row r="75" spans="10:15">
      <c r="J75">
        <v>4</v>
      </c>
      <c r="N75" s="85">
        <f>J75</f>
        <v>4</v>
      </c>
    </row>
    <row r="76" spans="10:15">
      <c r="J76" t="s">
        <v>76</v>
      </c>
      <c r="K76" t="s">
        <v>77</v>
      </c>
      <c r="O76" s="85">
        <f>K77</f>
        <v>15.114837</v>
      </c>
    </row>
    <row r="77" spans="10:15">
      <c r="J77" t="s">
        <v>75</v>
      </c>
      <c r="K77">
        <v>15.114837</v>
      </c>
      <c r="N77" s="85">
        <f>COUNT(K78:K90)</f>
        <v>13</v>
      </c>
    </row>
    <row r="78" spans="10:15">
      <c r="J78" t="s">
        <v>42</v>
      </c>
      <c r="K78">
        <v>-1.9436850000000001</v>
      </c>
      <c r="L78">
        <f>INDEX(sckey!$A$2:$A$38,MATCH(INDIA!J78,sckey!$B$2:$B$38,0))</f>
        <v>17</v>
      </c>
      <c r="O78" s="85" t="str">
        <f t="shared" ref="O78:O90" si="4">K78&amp;" "&amp;L78</f>
        <v>-1.943685 17</v>
      </c>
    </row>
    <row r="79" spans="10:15">
      <c r="J79" t="s">
        <v>37</v>
      </c>
      <c r="K79">
        <v>-5.8305009999999999</v>
      </c>
      <c r="L79">
        <f>INDEX(sckey!$A$2:$A$38,MATCH(INDIA!J79,sckey!$B$2:$B$38,0))</f>
        <v>19</v>
      </c>
      <c r="O79" s="85" t="str">
        <f t="shared" si="4"/>
        <v>-5.830501 19</v>
      </c>
    </row>
    <row r="80" spans="10:15">
      <c r="J80" t="s">
        <v>38</v>
      </c>
      <c r="K80">
        <v>1.2800670000000001</v>
      </c>
      <c r="L80">
        <f>INDEX(sckey!$A$2:$A$38,MATCH(INDIA!J80,sckey!$B$2:$B$38,0))</f>
        <v>23</v>
      </c>
      <c r="O80" s="85" t="str">
        <f t="shared" si="4"/>
        <v>1.280067 23</v>
      </c>
    </row>
    <row r="81" spans="10:15">
      <c r="J81" t="s">
        <v>39</v>
      </c>
      <c r="K81">
        <v>-0.244091</v>
      </c>
      <c r="L81">
        <f>INDEX(sckey!$A$2:$A$38,MATCH(INDIA!J81,sckey!$B$2:$B$38,0))</f>
        <v>24</v>
      </c>
      <c r="O81" s="85" t="str">
        <f t="shared" si="4"/>
        <v>-0.244091 24</v>
      </c>
    </row>
    <row r="82" spans="10:15">
      <c r="J82" t="s">
        <v>53</v>
      </c>
      <c r="K82">
        <v>-5.9199999999999997E-4</v>
      </c>
      <c r="L82">
        <f>INDEX(sckey!$A$2:$A$38,MATCH(INDIA!J82,sckey!$B$2:$B$38,0))</f>
        <v>12</v>
      </c>
      <c r="O82" s="85" t="str">
        <f t="shared" si="4"/>
        <v>-0.000592 12</v>
      </c>
    </row>
    <row r="83" spans="10:15">
      <c r="J83" t="s">
        <v>63</v>
      </c>
      <c r="K83">
        <v>-8.0262E-2</v>
      </c>
      <c r="L83">
        <f>INDEX(sckey!$A$2:$A$38,MATCH(INDIA!J83,sckey!$B$2:$B$38,0))</f>
        <v>6</v>
      </c>
      <c r="O83" s="85" t="str">
        <f t="shared" si="4"/>
        <v>-0.080262 6</v>
      </c>
    </row>
    <row r="84" spans="10:15">
      <c r="J84" t="s">
        <v>55</v>
      </c>
      <c r="K84">
        <v>-1.0475E-2</v>
      </c>
      <c r="L84">
        <f>INDEX(sckey!$A$2:$A$38,MATCH(INDIA!J84,sckey!$B$2:$B$38,0))</f>
        <v>8</v>
      </c>
      <c r="O84" s="85" t="str">
        <f t="shared" si="4"/>
        <v>-0.010475 8</v>
      </c>
    </row>
    <row r="85" spans="10:15">
      <c r="J85" t="s">
        <v>36</v>
      </c>
      <c r="K85">
        <v>9.6520000000000009E-3</v>
      </c>
      <c r="L85">
        <f>INDEX(sckey!$A$2:$A$38,MATCH(INDIA!J85,sckey!$B$2:$B$38,0))</f>
        <v>10</v>
      </c>
      <c r="O85" s="85" t="str">
        <f t="shared" si="4"/>
        <v>0.009652 10</v>
      </c>
    </row>
    <row r="86" spans="10:15">
      <c r="J86" t="s">
        <v>65</v>
      </c>
      <c r="K86">
        <v>4.7062E-2</v>
      </c>
      <c r="L86">
        <f>INDEX(sckey!$A$2:$A$38,MATCH(INDIA!J86,sckey!$B$2:$B$38,0))</f>
        <v>36</v>
      </c>
      <c r="O86" s="85" t="str">
        <f t="shared" si="4"/>
        <v>0.047062 36</v>
      </c>
    </row>
    <row r="87" spans="10:15">
      <c r="J87" t="s">
        <v>45</v>
      </c>
      <c r="K87">
        <v>0.146784</v>
      </c>
      <c r="L87">
        <f>INDEX(sckey!$A$2:$A$38,MATCH(INDIA!J87,sckey!$B$2:$B$38,0))</f>
        <v>16</v>
      </c>
      <c r="O87" s="85" t="str">
        <f t="shared" si="4"/>
        <v>0.146784 16</v>
      </c>
    </row>
    <row r="88" spans="10:15">
      <c r="J88" t="s">
        <v>46</v>
      </c>
      <c r="K88">
        <v>-0.102825</v>
      </c>
      <c r="L88">
        <f>INDEX(sckey!$A$2:$A$38,MATCH(INDIA!J88,sckey!$B$2:$B$38,0))</f>
        <v>14</v>
      </c>
      <c r="O88" s="85" t="str">
        <f t="shared" si="4"/>
        <v>-0.102825 14</v>
      </c>
    </row>
    <row r="89" spans="10:15">
      <c r="J89" t="s">
        <v>47</v>
      </c>
      <c r="K89">
        <v>0.11232</v>
      </c>
      <c r="L89">
        <f>INDEX(sckey!$A$2:$A$38,MATCH(INDIA!J89,sckey!$B$2:$B$38,0))</f>
        <v>15</v>
      </c>
      <c r="O89" s="85" t="str">
        <f t="shared" si="4"/>
        <v>0.11232 15</v>
      </c>
    </row>
    <row r="90" spans="10:15">
      <c r="J90" t="s">
        <v>49</v>
      </c>
      <c r="K90">
        <v>-1.823E-3</v>
      </c>
      <c r="L90">
        <f>INDEX(sckey!$A$2:$A$38,MATCH(INDIA!J90,sckey!$B$2:$B$38,0))</f>
        <v>11</v>
      </c>
      <c r="O90" s="85" t="str">
        <f t="shared" si="4"/>
        <v>-0.001823 11</v>
      </c>
    </row>
    <row r="92" spans="10:15">
      <c r="J92">
        <v>5</v>
      </c>
      <c r="N92" s="85">
        <f>J92</f>
        <v>5</v>
      </c>
    </row>
    <row r="93" spans="10:15">
      <c r="J93" t="s">
        <v>76</v>
      </c>
      <c r="K93" t="s">
        <v>77</v>
      </c>
      <c r="O93" s="85">
        <f>K94</f>
        <v>-34.251500999999998</v>
      </c>
    </row>
    <row r="94" spans="10:15">
      <c r="J94" t="s">
        <v>75</v>
      </c>
      <c r="K94">
        <v>-34.251500999999998</v>
      </c>
      <c r="N94" s="85">
        <f>COUNT(K95:K104)</f>
        <v>10</v>
      </c>
    </row>
    <row r="95" spans="10:15">
      <c r="J95" t="s">
        <v>52</v>
      </c>
      <c r="K95">
        <v>-0.13134199999999999</v>
      </c>
      <c r="L95">
        <f>INDEX(sckey!$A$2:$A$38,MATCH(INDIA!J95,sckey!$B$2:$B$38,0))</f>
        <v>7</v>
      </c>
      <c r="O95" s="85" t="str">
        <f t="shared" ref="O95:O104" si="5">K95&amp;" "&amp;L95</f>
        <v>-0.131342 7</v>
      </c>
    </row>
    <row r="96" spans="10:15">
      <c r="J96" t="s">
        <v>38</v>
      </c>
      <c r="K96">
        <v>1.9273210000000001</v>
      </c>
      <c r="L96">
        <f>INDEX(sckey!$A$2:$A$38,MATCH(INDIA!J96,sckey!$B$2:$B$38,0))</f>
        <v>23</v>
      </c>
      <c r="O96" s="85" t="str">
        <f t="shared" si="5"/>
        <v>1.927321 23</v>
      </c>
    </row>
    <row r="97" spans="10:15">
      <c r="J97" t="s">
        <v>62</v>
      </c>
      <c r="K97">
        <v>1.032259</v>
      </c>
      <c r="L97">
        <f>INDEX(sckey!$A$2:$A$38,MATCH(INDIA!J97,sckey!$B$2:$B$38,0))</f>
        <v>4</v>
      </c>
      <c r="O97" s="85" t="str">
        <f t="shared" si="5"/>
        <v>1.032259 4</v>
      </c>
    </row>
    <row r="98" spans="10:15">
      <c r="J98" t="s">
        <v>59</v>
      </c>
      <c r="K98">
        <v>0.199905</v>
      </c>
      <c r="L98">
        <f>INDEX(sckey!$A$2:$A$38,MATCH(INDIA!J98,sckey!$B$2:$B$38,0))</f>
        <v>18</v>
      </c>
      <c r="O98" s="85" t="str">
        <f t="shared" si="5"/>
        <v>0.199905 18</v>
      </c>
    </row>
    <row r="99" spans="10:15">
      <c r="J99" t="s">
        <v>40</v>
      </c>
      <c r="K99">
        <v>-5.5199999999999997E-4</v>
      </c>
      <c r="L99">
        <f>INDEX(sckey!$A$2:$A$38,MATCH(INDIA!J99,sckey!$B$2:$B$38,0))</f>
        <v>27</v>
      </c>
      <c r="O99" s="85" t="str">
        <f t="shared" si="5"/>
        <v>-0.000552 27</v>
      </c>
    </row>
    <row r="100" spans="10:15">
      <c r="J100" t="s">
        <v>46</v>
      </c>
      <c r="K100">
        <v>0.12853200000000001</v>
      </c>
      <c r="L100">
        <f>INDEX(sckey!$A$2:$A$38,MATCH(INDIA!J100,sckey!$B$2:$B$38,0))</f>
        <v>14</v>
      </c>
      <c r="O100" s="85" t="str">
        <f t="shared" si="5"/>
        <v>0.128532 14</v>
      </c>
    </row>
    <row r="101" spans="10:15">
      <c r="J101" t="s">
        <v>65</v>
      </c>
      <c r="K101">
        <v>8.3612000000000006E-2</v>
      </c>
      <c r="L101">
        <f>INDEX(sckey!$A$2:$A$38,MATCH(INDIA!J101,sckey!$B$2:$B$38,0))</f>
        <v>36</v>
      </c>
      <c r="O101" s="85" t="str">
        <f t="shared" si="5"/>
        <v>0.083612 36</v>
      </c>
    </row>
    <row r="102" spans="10:15">
      <c r="J102" t="s">
        <v>66</v>
      </c>
      <c r="K102">
        <v>-3.8746000000000003E-2</v>
      </c>
      <c r="L102">
        <f>INDEX(sckey!$A$2:$A$38,MATCH(INDIA!J102,sckey!$B$2:$B$38,0))</f>
        <v>1</v>
      </c>
      <c r="O102" s="85" t="str">
        <f t="shared" si="5"/>
        <v>-0.038746 1</v>
      </c>
    </row>
    <row r="103" spans="10:15">
      <c r="J103" t="s">
        <v>54</v>
      </c>
      <c r="K103">
        <v>-4.7340000000000004E-3</v>
      </c>
      <c r="L103">
        <f>INDEX(sckey!$A$2:$A$38,MATCH(INDIA!J103,sckey!$B$2:$B$38,0))</f>
        <v>26</v>
      </c>
      <c r="O103" s="85" t="str">
        <f t="shared" si="5"/>
        <v>-0.004734 26</v>
      </c>
    </row>
    <row r="104" spans="10:15">
      <c r="J104" t="s">
        <v>44</v>
      </c>
      <c r="K104">
        <v>3.9150000000000001E-3</v>
      </c>
      <c r="L104">
        <f>INDEX(sckey!$A$2:$A$38,MATCH(INDIA!J104,sckey!$B$2:$B$38,0))</f>
        <v>22</v>
      </c>
      <c r="O104" s="85" t="str">
        <f t="shared" si="5"/>
        <v>0.003915 22</v>
      </c>
    </row>
    <row r="106" spans="10:15">
      <c r="J106">
        <v>6</v>
      </c>
      <c r="N106" s="85">
        <f>J106</f>
        <v>6</v>
      </c>
    </row>
    <row r="107" spans="10:15">
      <c r="J107" t="s">
        <v>76</v>
      </c>
      <c r="K107" t="s">
        <v>77</v>
      </c>
      <c r="O107" s="85">
        <f>K108</f>
        <v>-0.35957</v>
      </c>
    </row>
    <row r="108" spans="10:15">
      <c r="J108" t="s">
        <v>75</v>
      </c>
      <c r="K108">
        <v>-0.35957</v>
      </c>
      <c r="N108" s="85">
        <f>COUNT(K109:K122)</f>
        <v>14</v>
      </c>
    </row>
    <row r="109" spans="10:15">
      <c r="J109" t="s">
        <v>38</v>
      </c>
      <c r="K109">
        <v>1.920752</v>
      </c>
      <c r="L109">
        <f>INDEX(sckey!$A$2:$A$38,MATCH(INDIA!J109,sckey!$B$2:$B$38,0))</f>
        <v>23</v>
      </c>
      <c r="O109" s="85" t="str">
        <f t="shared" ref="O109:O122" si="6">K109&amp;" "&amp;L109</f>
        <v>1.920752 23</v>
      </c>
    </row>
    <row r="110" spans="10:15">
      <c r="J110" t="s">
        <v>37</v>
      </c>
      <c r="K110">
        <v>8.9820200000000003</v>
      </c>
      <c r="L110">
        <f>INDEX(sckey!$A$2:$A$38,MATCH(INDIA!J110,sckey!$B$2:$B$38,0))</f>
        <v>19</v>
      </c>
      <c r="O110" s="85" t="str">
        <f t="shared" si="6"/>
        <v>8.98202 19</v>
      </c>
    </row>
    <row r="111" spans="10:15">
      <c r="J111" t="s">
        <v>35</v>
      </c>
      <c r="K111">
        <v>8.4267999999999996E-2</v>
      </c>
      <c r="L111">
        <f>INDEX(sckey!$A$2:$A$38,MATCH(INDIA!J111,sckey!$B$2:$B$38,0))</f>
        <v>0</v>
      </c>
      <c r="O111" s="85" t="str">
        <f t="shared" si="6"/>
        <v>0.084268 0</v>
      </c>
    </row>
    <row r="112" spans="10:15">
      <c r="J112" t="s">
        <v>60</v>
      </c>
      <c r="K112">
        <v>-7.1563000000000002E-2</v>
      </c>
      <c r="L112">
        <f>INDEX(sckey!$A$2:$A$38,MATCH(INDIA!J112,sckey!$B$2:$B$38,0))</f>
        <v>2</v>
      </c>
      <c r="O112" s="85" t="str">
        <f t="shared" si="6"/>
        <v>-0.071563 2</v>
      </c>
    </row>
    <row r="113" spans="10:15">
      <c r="J113" t="s">
        <v>36</v>
      </c>
      <c r="K113">
        <v>-1.2777E-2</v>
      </c>
      <c r="L113">
        <f>INDEX(sckey!$A$2:$A$38,MATCH(INDIA!J113,sckey!$B$2:$B$38,0))</f>
        <v>10</v>
      </c>
      <c r="O113" s="85" t="str">
        <f t="shared" si="6"/>
        <v>-0.012777 10</v>
      </c>
    </row>
    <row r="114" spans="10:15">
      <c r="J114" t="s">
        <v>48</v>
      </c>
      <c r="K114">
        <v>-1.4758800000000001</v>
      </c>
      <c r="L114">
        <f>INDEX(sckey!$A$2:$A$38,MATCH(INDIA!J114,sckey!$B$2:$B$38,0))</f>
        <v>13</v>
      </c>
      <c r="O114" s="85" t="str">
        <f t="shared" si="6"/>
        <v>-1.47588 13</v>
      </c>
    </row>
    <row r="115" spans="10:15">
      <c r="J115" t="s">
        <v>54</v>
      </c>
      <c r="K115">
        <v>-2.8059999999999999E-3</v>
      </c>
      <c r="L115">
        <f>INDEX(sckey!$A$2:$A$38,MATCH(INDIA!J115,sckey!$B$2:$B$38,0))</f>
        <v>26</v>
      </c>
      <c r="O115" s="85" t="str">
        <f t="shared" si="6"/>
        <v>-0.002806 26</v>
      </c>
    </row>
    <row r="116" spans="10:15">
      <c r="J116" t="s">
        <v>45</v>
      </c>
      <c r="K116">
        <v>9.3090999999999993E-2</v>
      </c>
      <c r="L116">
        <f>INDEX(sckey!$A$2:$A$38,MATCH(INDIA!J116,sckey!$B$2:$B$38,0))</f>
        <v>16</v>
      </c>
      <c r="O116" s="85" t="str">
        <f t="shared" si="6"/>
        <v>0.093091 16</v>
      </c>
    </row>
    <row r="117" spans="10:15">
      <c r="J117" t="s">
        <v>59</v>
      </c>
      <c r="K117">
        <v>7.3540000000000003E-3</v>
      </c>
      <c r="L117">
        <f>INDEX(sckey!$A$2:$A$38,MATCH(INDIA!J117,sckey!$B$2:$B$38,0))</f>
        <v>18</v>
      </c>
      <c r="O117" s="85" t="str">
        <f t="shared" si="6"/>
        <v>0.007354 18</v>
      </c>
    </row>
    <row r="118" spans="10:15">
      <c r="J118" t="s">
        <v>41</v>
      </c>
      <c r="K118">
        <v>-1.2979999999999999E-3</v>
      </c>
      <c r="L118">
        <f>INDEX(sckey!$A$2:$A$38,MATCH(INDIA!J118,sckey!$B$2:$B$38,0))</f>
        <v>9</v>
      </c>
      <c r="O118" s="85" t="str">
        <f t="shared" si="6"/>
        <v>-0.001298 9</v>
      </c>
    </row>
    <row r="119" spans="10:15">
      <c r="J119" t="s">
        <v>42</v>
      </c>
      <c r="K119">
        <v>-0.51824000000000003</v>
      </c>
      <c r="L119">
        <f>INDEX(sckey!$A$2:$A$38,MATCH(INDIA!J119,sckey!$B$2:$B$38,0))</f>
        <v>17</v>
      </c>
      <c r="O119" s="85" t="str">
        <f t="shared" si="6"/>
        <v>-0.51824 17</v>
      </c>
    </row>
    <row r="120" spans="10:15">
      <c r="J120" t="s">
        <v>52</v>
      </c>
      <c r="K120">
        <v>8.43E-3</v>
      </c>
      <c r="L120">
        <f>INDEX(sckey!$A$2:$A$38,MATCH(INDIA!J120,sckey!$B$2:$B$38,0))</f>
        <v>7</v>
      </c>
      <c r="O120" s="85" t="str">
        <f t="shared" si="6"/>
        <v>0.00843 7</v>
      </c>
    </row>
    <row r="121" spans="10:15">
      <c r="J121" t="s">
        <v>47</v>
      </c>
      <c r="K121">
        <v>-4.6781999999999997E-2</v>
      </c>
      <c r="L121">
        <f>INDEX(sckey!$A$2:$A$38,MATCH(INDIA!J121,sckey!$B$2:$B$38,0))</f>
        <v>15</v>
      </c>
      <c r="O121" s="85" t="str">
        <f t="shared" si="6"/>
        <v>-0.046782 15</v>
      </c>
    </row>
    <row r="122" spans="10:15">
      <c r="J122" t="s">
        <v>65</v>
      </c>
      <c r="K122">
        <v>-1.7611999999999999E-2</v>
      </c>
      <c r="L122">
        <f>INDEX(sckey!$A$2:$A$38,MATCH(INDIA!J122,sckey!$B$2:$B$38,0))</f>
        <v>36</v>
      </c>
      <c r="O122" s="85" t="str">
        <f t="shared" si="6"/>
        <v>-0.017612 36</v>
      </c>
    </row>
    <row r="124" spans="10:15">
      <c r="J124">
        <v>7</v>
      </c>
      <c r="N124" s="85">
        <f>J124</f>
        <v>7</v>
      </c>
    </row>
    <row r="125" spans="10:15">
      <c r="J125" t="s">
        <v>76</v>
      </c>
      <c r="K125" t="s">
        <v>77</v>
      </c>
      <c r="O125" s="85">
        <f>K126</f>
        <v>7.1777319999999998</v>
      </c>
    </row>
    <row r="126" spans="10:15">
      <c r="J126" t="s">
        <v>75</v>
      </c>
      <c r="K126">
        <v>7.1777319999999998</v>
      </c>
      <c r="N126" s="85">
        <f>COUNT(K127:K136)</f>
        <v>10</v>
      </c>
    </row>
    <row r="127" spans="10:15">
      <c r="J127" t="s">
        <v>35</v>
      </c>
      <c r="K127">
        <v>5.7979000000000003E-2</v>
      </c>
      <c r="L127">
        <f>INDEX(sckey!$A$2:$A$38,MATCH(INDIA!J127,sckey!$B$2:$B$38,0))</f>
        <v>0</v>
      </c>
      <c r="O127" s="85" t="str">
        <f t="shared" ref="O127:O136" si="7">K127&amp;" "&amp;L127</f>
        <v>0.057979 0</v>
      </c>
    </row>
    <row r="128" spans="10:15">
      <c r="J128" t="s">
        <v>38</v>
      </c>
      <c r="K128">
        <v>1.8588990000000001</v>
      </c>
      <c r="L128">
        <f>INDEX(sckey!$A$2:$A$38,MATCH(INDIA!J128,sckey!$B$2:$B$38,0))</f>
        <v>23</v>
      </c>
      <c r="O128" s="85" t="str">
        <f t="shared" si="7"/>
        <v>1.858899 23</v>
      </c>
    </row>
    <row r="129" spans="10:15">
      <c r="J129" t="s">
        <v>36</v>
      </c>
      <c r="K129">
        <v>-1.5955E-2</v>
      </c>
      <c r="L129">
        <f>INDEX(sckey!$A$2:$A$38,MATCH(INDIA!J129,sckey!$B$2:$B$38,0))</f>
        <v>10</v>
      </c>
      <c r="O129" s="85" t="str">
        <f t="shared" si="7"/>
        <v>-0.015955 10</v>
      </c>
    </row>
    <row r="130" spans="10:15">
      <c r="J130" t="s">
        <v>60</v>
      </c>
      <c r="K130">
        <v>-4.9314999999999998E-2</v>
      </c>
      <c r="L130">
        <f>INDEX(sckey!$A$2:$A$38,MATCH(INDIA!J130,sckey!$B$2:$B$38,0))</f>
        <v>2</v>
      </c>
      <c r="O130" s="85" t="str">
        <f t="shared" si="7"/>
        <v>-0.049315 2</v>
      </c>
    </row>
    <row r="131" spans="10:15">
      <c r="J131" t="s">
        <v>39</v>
      </c>
      <c r="K131">
        <v>-5.0971000000000002E-2</v>
      </c>
      <c r="L131">
        <f>INDEX(sckey!$A$2:$A$38,MATCH(INDIA!J131,sckey!$B$2:$B$38,0))</f>
        <v>24</v>
      </c>
      <c r="O131" s="85" t="str">
        <f t="shared" si="7"/>
        <v>-0.050971 24</v>
      </c>
    </row>
    <row r="132" spans="10:15">
      <c r="J132" t="s">
        <v>47</v>
      </c>
      <c r="K132">
        <v>-0.100676</v>
      </c>
      <c r="L132">
        <f>INDEX(sckey!$A$2:$A$38,MATCH(INDIA!J132,sckey!$B$2:$B$38,0))</f>
        <v>15</v>
      </c>
      <c r="O132" s="85" t="str">
        <f t="shared" si="7"/>
        <v>-0.100676 15</v>
      </c>
    </row>
    <row r="133" spans="10:15">
      <c r="J133" t="s">
        <v>65</v>
      </c>
      <c r="K133">
        <v>2.5159000000000001E-2</v>
      </c>
      <c r="L133">
        <f>INDEX(sckey!$A$2:$A$38,MATCH(INDIA!J133,sckey!$B$2:$B$38,0))</f>
        <v>36</v>
      </c>
      <c r="O133" s="85" t="str">
        <f t="shared" si="7"/>
        <v>0.025159 36</v>
      </c>
    </row>
    <row r="134" spans="10:15">
      <c r="J134" t="s">
        <v>59</v>
      </c>
      <c r="K134">
        <v>-3.9623999999999999E-2</v>
      </c>
      <c r="L134">
        <f>INDEX(sckey!$A$2:$A$38,MATCH(INDIA!J134,sckey!$B$2:$B$38,0))</f>
        <v>18</v>
      </c>
      <c r="O134" s="85" t="str">
        <f t="shared" si="7"/>
        <v>-0.039624 18</v>
      </c>
    </row>
    <row r="135" spans="10:15">
      <c r="J135" t="s">
        <v>45</v>
      </c>
      <c r="K135">
        <v>4.8044999999999997E-2</v>
      </c>
      <c r="L135">
        <f>INDEX(sckey!$A$2:$A$38,MATCH(INDIA!J135,sckey!$B$2:$B$38,0))</f>
        <v>16</v>
      </c>
      <c r="O135" s="85" t="str">
        <f t="shared" si="7"/>
        <v>0.048045 16</v>
      </c>
    </row>
    <row r="136" spans="10:15">
      <c r="J136" t="s">
        <v>41</v>
      </c>
      <c r="K136">
        <v>-4.0900000000000002E-4</v>
      </c>
      <c r="L136">
        <f>INDEX(sckey!$A$2:$A$38,MATCH(INDIA!J136,sckey!$B$2:$B$38,0))</f>
        <v>9</v>
      </c>
      <c r="O136" s="85" t="str">
        <f t="shared" si="7"/>
        <v>-0.000409 9</v>
      </c>
    </row>
    <row r="138" spans="10:15">
      <c r="J138">
        <v>8</v>
      </c>
      <c r="N138" s="85">
        <f>J138</f>
        <v>8</v>
      </c>
    </row>
    <row r="139" spans="10:15">
      <c r="J139" t="s">
        <v>76</v>
      </c>
      <c r="K139" t="s">
        <v>77</v>
      </c>
      <c r="O139" s="85">
        <f>K140</f>
        <v>-26.349622</v>
      </c>
    </row>
    <row r="140" spans="10:15">
      <c r="J140" t="s">
        <v>75</v>
      </c>
      <c r="K140">
        <v>-26.349622</v>
      </c>
      <c r="N140" s="85">
        <f>COUNT(K141:K150)</f>
        <v>10</v>
      </c>
    </row>
    <row r="141" spans="10:15">
      <c r="J141" t="s">
        <v>60</v>
      </c>
      <c r="K141">
        <v>0.130165</v>
      </c>
      <c r="L141">
        <f>INDEX(sckey!$A$2:$A$38,MATCH(INDIA!J141,sckey!$B$2:$B$38,0))</f>
        <v>2</v>
      </c>
      <c r="O141" s="85" t="str">
        <f t="shared" ref="O141:O150" si="8">K141&amp;" "&amp;L141</f>
        <v>0.130165 2</v>
      </c>
    </row>
    <row r="142" spans="10:15">
      <c r="J142" t="s">
        <v>38</v>
      </c>
      <c r="K142">
        <v>2.5072619999999999</v>
      </c>
      <c r="L142">
        <f>INDEX(sckey!$A$2:$A$38,MATCH(INDIA!J142,sckey!$B$2:$B$38,0))</f>
        <v>23</v>
      </c>
      <c r="O142" s="85" t="str">
        <f t="shared" si="8"/>
        <v>2.507262 23</v>
      </c>
    </row>
    <row r="143" spans="10:15">
      <c r="J143" t="s">
        <v>52</v>
      </c>
      <c r="K143">
        <v>-0.109211</v>
      </c>
      <c r="L143">
        <f>INDEX(sckey!$A$2:$A$38,MATCH(INDIA!J143,sckey!$B$2:$B$38,0))</f>
        <v>7</v>
      </c>
      <c r="O143" s="85" t="str">
        <f t="shared" si="8"/>
        <v>-0.109211 7</v>
      </c>
    </row>
    <row r="144" spans="10:15">
      <c r="J144" t="s">
        <v>35</v>
      </c>
      <c r="K144">
        <v>0.105383</v>
      </c>
      <c r="L144">
        <f>INDEX(sckey!$A$2:$A$38,MATCH(INDIA!J144,sckey!$B$2:$B$38,0))</f>
        <v>0</v>
      </c>
      <c r="O144" s="85" t="str">
        <f t="shared" si="8"/>
        <v>0.105383 0</v>
      </c>
    </row>
    <row r="145" spans="10:15">
      <c r="J145" t="s">
        <v>53</v>
      </c>
      <c r="K145">
        <v>1.0219999999999999E-3</v>
      </c>
      <c r="L145">
        <f>INDEX(sckey!$A$2:$A$38,MATCH(INDIA!J145,sckey!$B$2:$B$38,0))</f>
        <v>12</v>
      </c>
      <c r="O145" s="85" t="str">
        <f t="shared" si="8"/>
        <v>0.001022 12</v>
      </c>
    </row>
    <row r="146" spans="10:15">
      <c r="J146" t="s">
        <v>49</v>
      </c>
      <c r="K146">
        <v>5.5469999999999998E-3</v>
      </c>
      <c r="L146">
        <f>INDEX(sckey!$A$2:$A$38,MATCH(INDIA!J146,sckey!$B$2:$B$38,0))</f>
        <v>11</v>
      </c>
      <c r="O146" s="85" t="str">
        <f t="shared" si="8"/>
        <v>0.005547 11</v>
      </c>
    </row>
    <row r="147" spans="10:15">
      <c r="J147" t="s">
        <v>43</v>
      </c>
      <c r="K147">
        <v>-2.1275240000000002</v>
      </c>
      <c r="L147">
        <f>INDEX(sckey!$A$2:$A$38,MATCH(INDIA!J147,sckey!$B$2:$B$38,0))</f>
        <v>21</v>
      </c>
      <c r="O147" s="85" t="str">
        <f t="shared" si="8"/>
        <v>-2.127524 21</v>
      </c>
    </row>
    <row r="148" spans="10:15">
      <c r="J148" t="s">
        <v>39</v>
      </c>
      <c r="K148">
        <v>-2.7518000000000001E-2</v>
      </c>
      <c r="L148">
        <f>INDEX(sckey!$A$2:$A$38,MATCH(INDIA!J148,sckey!$B$2:$B$38,0))</f>
        <v>24</v>
      </c>
      <c r="O148" s="85" t="str">
        <f t="shared" si="8"/>
        <v>-0.027518 24</v>
      </c>
    </row>
    <row r="149" spans="10:15">
      <c r="J149" t="s">
        <v>59</v>
      </c>
      <c r="K149">
        <v>5.0056000000000003E-2</v>
      </c>
      <c r="L149">
        <f>INDEX(sckey!$A$2:$A$38,MATCH(INDIA!J149,sckey!$B$2:$B$38,0))</f>
        <v>18</v>
      </c>
      <c r="O149" s="85" t="str">
        <f t="shared" si="8"/>
        <v>0.050056 18</v>
      </c>
    </row>
    <row r="150" spans="10:15">
      <c r="J150" t="s">
        <v>36</v>
      </c>
      <c r="K150">
        <v>-6.7080000000000004E-3</v>
      </c>
      <c r="L150">
        <f>INDEX(sckey!$A$2:$A$38,MATCH(INDIA!J150,sckey!$B$2:$B$38,0))</f>
        <v>10</v>
      </c>
      <c r="O150" s="85" t="str">
        <f t="shared" si="8"/>
        <v>-0.006708 10</v>
      </c>
    </row>
    <row r="152" spans="10:15">
      <c r="J152">
        <v>9</v>
      </c>
      <c r="N152" s="85">
        <f>J152</f>
        <v>9</v>
      </c>
    </row>
    <row r="153" spans="10:15">
      <c r="J153" t="s">
        <v>76</v>
      </c>
      <c r="K153" t="s">
        <v>77</v>
      </c>
      <c r="O153" s="85">
        <f>K154</f>
        <v>15.557506999999999</v>
      </c>
    </row>
    <row r="154" spans="10:15">
      <c r="J154" t="s">
        <v>75</v>
      </c>
      <c r="K154">
        <v>15.557506999999999</v>
      </c>
      <c r="N154" s="85">
        <f>COUNT(K155:K168)</f>
        <v>14</v>
      </c>
    </row>
    <row r="155" spans="10:15">
      <c r="J155" t="s">
        <v>43</v>
      </c>
      <c r="K155">
        <v>-2.9891179999999999</v>
      </c>
      <c r="L155">
        <f>INDEX(sckey!$A$2:$A$38,MATCH(INDIA!J155,sckey!$B$2:$B$38,0))</f>
        <v>21</v>
      </c>
      <c r="O155" s="85" t="str">
        <f t="shared" ref="O155:O168" si="9">K155&amp;" "&amp;L155</f>
        <v>-2.989118 21</v>
      </c>
    </row>
    <row r="156" spans="10:15">
      <c r="J156" t="s">
        <v>38</v>
      </c>
      <c r="K156">
        <v>3.2403710000000001</v>
      </c>
      <c r="L156">
        <f>INDEX(sckey!$A$2:$A$38,MATCH(INDIA!J156,sckey!$B$2:$B$38,0))</f>
        <v>23</v>
      </c>
      <c r="O156" s="85" t="str">
        <f t="shared" si="9"/>
        <v>3.240371 23</v>
      </c>
    </row>
    <row r="157" spans="10:15">
      <c r="J157" t="s">
        <v>55</v>
      </c>
      <c r="K157">
        <v>7.0099999999999997E-3</v>
      </c>
      <c r="L157">
        <f>INDEX(sckey!$A$2:$A$38,MATCH(INDIA!J157,sckey!$B$2:$B$38,0))</f>
        <v>8</v>
      </c>
      <c r="O157" s="85" t="str">
        <f t="shared" si="9"/>
        <v>0.00701 8</v>
      </c>
    </row>
    <row r="158" spans="10:15">
      <c r="J158" t="s">
        <v>65</v>
      </c>
      <c r="K158">
        <v>-3.048E-2</v>
      </c>
      <c r="L158">
        <f>INDEX(sckey!$A$2:$A$38,MATCH(INDIA!J158,sckey!$B$2:$B$38,0))</f>
        <v>36</v>
      </c>
      <c r="O158" s="85" t="str">
        <f t="shared" si="9"/>
        <v>-0.03048 36</v>
      </c>
    </row>
    <row r="159" spans="10:15">
      <c r="J159" t="s">
        <v>63</v>
      </c>
      <c r="K159">
        <v>-2.1884000000000001E-2</v>
      </c>
      <c r="L159">
        <f>INDEX(sckey!$A$2:$A$38,MATCH(INDIA!J159,sckey!$B$2:$B$38,0))</f>
        <v>6</v>
      </c>
      <c r="O159" s="85" t="str">
        <f t="shared" si="9"/>
        <v>-0.021884 6</v>
      </c>
    </row>
    <row r="160" spans="10:15">
      <c r="J160" t="s">
        <v>36</v>
      </c>
      <c r="K160">
        <v>7.9489999999999995E-3</v>
      </c>
      <c r="L160">
        <f>INDEX(sckey!$A$2:$A$38,MATCH(INDIA!J160,sckey!$B$2:$B$38,0))</f>
        <v>10</v>
      </c>
      <c r="O160" s="85" t="str">
        <f t="shared" si="9"/>
        <v>0.007949 10</v>
      </c>
    </row>
    <row r="161" spans="10:15">
      <c r="J161" t="s">
        <v>42</v>
      </c>
      <c r="K161">
        <v>1.1785890000000001</v>
      </c>
      <c r="L161">
        <f>INDEX(sckey!$A$2:$A$38,MATCH(INDIA!J161,sckey!$B$2:$B$38,0))</f>
        <v>17</v>
      </c>
      <c r="O161" s="85" t="str">
        <f t="shared" si="9"/>
        <v>1.178589 17</v>
      </c>
    </row>
    <row r="162" spans="10:15">
      <c r="J162" t="s">
        <v>44</v>
      </c>
      <c r="K162">
        <v>-2.9689999999999999E-3</v>
      </c>
      <c r="L162">
        <f>INDEX(sckey!$A$2:$A$38,MATCH(INDIA!J162,sckey!$B$2:$B$38,0))</f>
        <v>22</v>
      </c>
      <c r="O162" s="85" t="str">
        <f t="shared" si="9"/>
        <v>-0.002969 22</v>
      </c>
    </row>
    <row r="163" spans="10:15">
      <c r="J163" t="s">
        <v>59</v>
      </c>
      <c r="K163">
        <v>-8.9949000000000001E-2</v>
      </c>
      <c r="L163">
        <f>INDEX(sckey!$A$2:$A$38,MATCH(INDIA!J163,sckey!$B$2:$B$38,0))</f>
        <v>18</v>
      </c>
      <c r="O163" s="85" t="str">
        <f t="shared" si="9"/>
        <v>-0.089949 18</v>
      </c>
    </row>
    <row r="164" spans="10:15">
      <c r="J164" t="s">
        <v>37</v>
      </c>
      <c r="K164">
        <v>-6.3513330000000003</v>
      </c>
      <c r="L164">
        <f>INDEX(sckey!$A$2:$A$38,MATCH(INDIA!J164,sckey!$B$2:$B$38,0))</f>
        <v>19</v>
      </c>
      <c r="O164" s="85" t="str">
        <f t="shared" si="9"/>
        <v>-6.351333 19</v>
      </c>
    </row>
    <row r="165" spans="10:15">
      <c r="J165" t="s">
        <v>41</v>
      </c>
      <c r="K165">
        <v>-1.905E-3</v>
      </c>
      <c r="L165">
        <f>INDEX(sckey!$A$2:$A$38,MATCH(INDIA!J165,sckey!$B$2:$B$38,0))</f>
        <v>9</v>
      </c>
      <c r="O165" s="85" t="str">
        <f t="shared" si="9"/>
        <v>-0.001905 9</v>
      </c>
    </row>
    <row r="166" spans="10:15">
      <c r="J166" t="s">
        <v>40</v>
      </c>
      <c r="K166">
        <v>1.6899999999999999E-4</v>
      </c>
      <c r="L166">
        <f>INDEX(sckey!$A$2:$A$38,MATCH(INDIA!J166,sckey!$B$2:$B$38,0))</f>
        <v>27</v>
      </c>
      <c r="O166" s="85" t="str">
        <f t="shared" si="9"/>
        <v>0.000169 27</v>
      </c>
    </row>
    <row r="167" spans="10:15">
      <c r="J167" t="s">
        <v>52</v>
      </c>
      <c r="K167">
        <v>-9.6439999999999998E-3</v>
      </c>
      <c r="L167">
        <f>INDEX(sckey!$A$2:$A$38,MATCH(INDIA!J167,sckey!$B$2:$B$38,0))</f>
        <v>7</v>
      </c>
      <c r="O167" s="85" t="str">
        <f t="shared" si="9"/>
        <v>-0.009644 7</v>
      </c>
    </row>
    <row r="168" spans="10:15">
      <c r="J168" t="s">
        <v>60</v>
      </c>
      <c r="K168">
        <v>6.2408999999999999E-2</v>
      </c>
      <c r="L168">
        <f>INDEX(sckey!$A$2:$A$38,MATCH(INDIA!J168,sckey!$B$2:$B$38,0))</f>
        <v>2</v>
      </c>
      <c r="O168" s="85" t="str">
        <f t="shared" si="9"/>
        <v>0.062409 2</v>
      </c>
    </row>
    <row r="170" spans="10:15">
      <c r="J170">
        <v>10</v>
      </c>
      <c r="N170" s="85">
        <f>J170</f>
        <v>10</v>
      </c>
    </row>
    <row r="171" spans="10:15">
      <c r="J171" t="s">
        <v>76</v>
      </c>
      <c r="K171" t="s">
        <v>77</v>
      </c>
      <c r="O171" s="85">
        <f>K172</f>
        <v>16.677261000000001</v>
      </c>
    </row>
    <row r="172" spans="10:15">
      <c r="J172" t="s">
        <v>75</v>
      </c>
      <c r="K172">
        <v>16.677261000000001</v>
      </c>
      <c r="N172" s="85">
        <f>COUNT(K173:K184)</f>
        <v>12</v>
      </c>
    </row>
    <row r="173" spans="10:15">
      <c r="J173" t="s">
        <v>38</v>
      </c>
      <c r="K173">
        <v>2.7334710000000002</v>
      </c>
      <c r="L173">
        <f>INDEX(sckey!$A$2:$A$38,MATCH(INDIA!J173,sckey!$B$2:$B$38,0))</f>
        <v>23</v>
      </c>
      <c r="O173" s="85" t="str">
        <f t="shared" ref="O173:O184" si="10">K173&amp;" "&amp;L173</f>
        <v>2.733471 23</v>
      </c>
    </row>
    <row r="174" spans="10:15">
      <c r="J174" t="s">
        <v>43</v>
      </c>
      <c r="K174">
        <v>-2.5808149999999999</v>
      </c>
      <c r="L174">
        <f>INDEX(sckey!$A$2:$A$38,MATCH(INDIA!J174,sckey!$B$2:$B$38,0))</f>
        <v>21</v>
      </c>
      <c r="O174" s="85" t="str">
        <f t="shared" si="10"/>
        <v>-2.580815 21</v>
      </c>
    </row>
    <row r="175" spans="10:15">
      <c r="J175" t="s">
        <v>55</v>
      </c>
      <c r="K175">
        <v>5.8859999999999997E-3</v>
      </c>
      <c r="L175">
        <f>INDEX(sckey!$A$2:$A$38,MATCH(INDIA!J175,sckey!$B$2:$B$38,0))</f>
        <v>8</v>
      </c>
      <c r="O175" s="85" t="str">
        <f t="shared" si="10"/>
        <v>0.005886 8</v>
      </c>
    </row>
    <row r="176" spans="10:15">
      <c r="J176" t="s">
        <v>65</v>
      </c>
      <c r="K176">
        <v>-3.2901E-2</v>
      </c>
      <c r="L176">
        <f>INDEX(sckey!$A$2:$A$38,MATCH(INDIA!J176,sckey!$B$2:$B$38,0))</f>
        <v>36</v>
      </c>
      <c r="O176" s="85" t="str">
        <f t="shared" si="10"/>
        <v>-0.032901 36</v>
      </c>
    </row>
    <row r="177" spans="10:15">
      <c r="J177" t="s">
        <v>42</v>
      </c>
      <c r="K177">
        <v>-0.74221599999999999</v>
      </c>
      <c r="L177">
        <f>INDEX(sckey!$A$2:$A$38,MATCH(INDIA!J177,sckey!$B$2:$B$38,0))</f>
        <v>17</v>
      </c>
      <c r="O177" s="85" t="str">
        <f t="shared" si="10"/>
        <v>-0.742216 17</v>
      </c>
    </row>
    <row r="178" spans="10:15">
      <c r="J178" t="s">
        <v>54</v>
      </c>
      <c r="K178">
        <v>-3.764E-3</v>
      </c>
      <c r="L178">
        <f>INDEX(sckey!$A$2:$A$38,MATCH(INDIA!J178,sckey!$B$2:$B$38,0))</f>
        <v>26</v>
      </c>
      <c r="O178" s="85" t="str">
        <f t="shared" si="10"/>
        <v>-0.003764 26</v>
      </c>
    </row>
    <row r="179" spans="10:15">
      <c r="J179" t="s">
        <v>59</v>
      </c>
      <c r="K179">
        <v>-7.2610999999999995E-2</v>
      </c>
      <c r="L179">
        <f>INDEX(sckey!$A$2:$A$38,MATCH(INDIA!J179,sckey!$B$2:$B$38,0))</f>
        <v>18</v>
      </c>
      <c r="O179" s="85" t="str">
        <f t="shared" si="10"/>
        <v>-0.072611 18</v>
      </c>
    </row>
    <row r="180" spans="10:15">
      <c r="J180" t="s">
        <v>57</v>
      </c>
      <c r="K180">
        <v>8.2012000000000002E-2</v>
      </c>
      <c r="L180">
        <f>INDEX(sckey!$A$2:$A$38,MATCH(INDIA!J180,sckey!$B$2:$B$38,0))</f>
        <v>20</v>
      </c>
      <c r="O180" s="85" t="str">
        <f t="shared" si="10"/>
        <v>0.082012 20</v>
      </c>
    </row>
    <row r="181" spans="10:15">
      <c r="J181" t="s">
        <v>63</v>
      </c>
      <c r="K181">
        <v>2.9083999999999999E-2</v>
      </c>
      <c r="L181">
        <f>INDEX(sckey!$A$2:$A$38,MATCH(INDIA!J181,sckey!$B$2:$B$38,0))</f>
        <v>6</v>
      </c>
      <c r="O181" s="85" t="str">
        <f t="shared" si="10"/>
        <v>0.029084 6</v>
      </c>
    </row>
    <row r="182" spans="10:15">
      <c r="J182" t="s">
        <v>41</v>
      </c>
      <c r="K182">
        <v>-1.122E-3</v>
      </c>
      <c r="L182">
        <f>INDEX(sckey!$A$2:$A$38,MATCH(INDIA!J182,sckey!$B$2:$B$38,0))</f>
        <v>9</v>
      </c>
      <c r="O182" s="85" t="str">
        <f t="shared" si="10"/>
        <v>-0.001122 9</v>
      </c>
    </row>
    <row r="183" spans="10:15">
      <c r="J183" t="s">
        <v>74</v>
      </c>
      <c r="K183">
        <v>0.81288899999999997</v>
      </c>
      <c r="L183">
        <f>INDEX(sckey!$A$2:$A$38,MATCH(INDIA!J183,sckey!$B$2:$B$38,0))</f>
        <v>35</v>
      </c>
      <c r="O183" s="85" t="str">
        <f t="shared" si="10"/>
        <v>0.812889 35</v>
      </c>
    </row>
    <row r="184" spans="10:15">
      <c r="J184" t="s">
        <v>36</v>
      </c>
      <c r="K184">
        <v>-1.4430000000000001E-3</v>
      </c>
      <c r="L184">
        <f>INDEX(sckey!$A$2:$A$38,MATCH(INDIA!J184,sckey!$B$2:$B$38,0))</f>
        <v>10</v>
      </c>
      <c r="O184" s="85" t="str">
        <f t="shared" si="10"/>
        <v>-0.001443 10</v>
      </c>
    </row>
    <row r="186" spans="10:15">
      <c r="J186">
        <v>11</v>
      </c>
      <c r="N186" s="85">
        <f>J186</f>
        <v>11</v>
      </c>
    </row>
    <row r="187" spans="10:15">
      <c r="J187" t="s">
        <v>76</v>
      </c>
      <c r="K187" t="s">
        <v>77</v>
      </c>
      <c r="O187" s="85">
        <f>K188</f>
        <v>-29.012288999999999</v>
      </c>
    </row>
    <row r="188" spans="10:15">
      <c r="J188" t="s">
        <v>75</v>
      </c>
      <c r="K188">
        <v>-29.012288999999999</v>
      </c>
      <c r="N188" s="85">
        <f>COUNT(K189:K200)</f>
        <v>12</v>
      </c>
    </row>
    <row r="189" spans="10:15">
      <c r="J189" t="s">
        <v>57</v>
      </c>
      <c r="K189">
        <v>8.5952000000000001E-2</v>
      </c>
      <c r="L189">
        <f>INDEX(sckey!$A$2:$A$38,MATCH(INDIA!J189,sckey!$B$2:$B$38,0))</f>
        <v>20</v>
      </c>
      <c r="O189" s="85" t="str">
        <f t="shared" ref="O189:O200" si="11">K189&amp;" "&amp;L189</f>
        <v>0.085952 20</v>
      </c>
    </row>
    <row r="190" spans="10:15">
      <c r="J190" t="s">
        <v>47</v>
      </c>
      <c r="K190">
        <v>-4.1489999999999999E-2</v>
      </c>
      <c r="L190">
        <f>INDEX(sckey!$A$2:$A$38,MATCH(INDIA!J190,sckey!$B$2:$B$38,0))</f>
        <v>15</v>
      </c>
      <c r="O190" s="85" t="str">
        <f t="shared" si="11"/>
        <v>-0.04149 15</v>
      </c>
    </row>
    <row r="191" spans="10:15">
      <c r="J191" t="s">
        <v>38</v>
      </c>
      <c r="K191">
        <v>2.353561</v>
      </c>
      <c r="L191">
        <f>INDEX(sckey!$A$2:$A$38,MATCH(INDIA!J191,sckey!$B$2:$B$38,0))</f>
        <v>23</v>
      </c>
      <c r="O191" s="85" t="str">
        <f t="shared" si="11"/>
        <v>2.353561 23</v>
      </c>
    </row>
    <row r="192" spans="10:15">
      <c r="J192" t="s">
        <v>52</v>
      </c>
      <c r="K192">
        <v>-2.4478E-2</v>
      </c>
      <c r="L192">
        <f>INDEX(sckey!$A$2:$A$38,MATCH(INDIA!J192,sckey!$B$2:$B$38,0))</f>
        <v>7</v>
      </c>
      <c r="O192" s="85" t="str">
        <f t="shared" si="11"/>
        <v>-0.024478 7</v>
      </c>
    </row>
    <row r="193" spans="10:15">
      <c r="J193" t="s">
        <v>54</v>
      </c>
      <c r="K193">
        <v>3.8110000000000002E-3</v>
      </c>
      <c r="L193">
        <f>INDEX(sckey!$A$2:$A$38,MATCH(INDIA!J193,sckey!$B$2:$B$38,0))</f>
        <v>26</v>
      </c>
      <c r="O193" s="85" t="str">
        <f t="shared" si="11"/>
        <v>0.003811 26</v>
      </c>
    </row>
    <row r="194" spans="10:15">
      <c r="J194" t="s">
        <v>39</v>
      </c>
      <c r="K194">
        <v>6.9011000000000003E-2</v>
      </c>
      <c r="L194">
        <f>INDEX(sckey!$A$2:$A$38,MATCH(INDIA!J194,sckey!$B$2:$B$38,0))</f>
        <v>24</v>
      </c>
      <c r="O194" s="85" t="str">
        <f t="shared" si="11"/>
        <v>0.069011 24</v>
      </c>
    </row>
    <row r="195" spans="10:15">
      <c r="J195" t="s">
        <v>43</v>
      </c>
      <c r="K195">
        <v>1.8198080000000001</v>
      </c>
      <c r="L195">
        <f>INDEX(sckey!$A$2:$A$38,MATCH(INDIA!J195,sckey!$B$2:$B$38,0))</f>
        <v>21</v>
      </c>
      <c r="O195" s="85" t="str">
        <f t="shared" si="11"/>
        <v>1.819808 21</v>
      </c>
    </row>
    <row r="196" spans="10:15">
      <c r="J196" t="s">
        <v>63</v>
      </c>
      <c r="K196">
        <v>7.0916999999999994E-2</v>
      </c>
      <c r="L196">
        <f>INDEX(sckey!$A$2:$A$38,MATCH(INDIA!J196,sckey!$B$2:$B$38,0))</f>
        <v>6</v>
      </c>
      <c r="O196" s="85" t="str">
        <f t="shared" si="11"/>
        <v>0.070917 6</v>
      </c>
    </row>
    <row r="197" spans="10:15">
      <c r="J197" t="s">
        <v>46</v>
      </c>
      <c r="K197">
        <v>0.17485500000000001</v>
      </c>
      <c r="L197">
        <f>INDEX(sckey!$A$2:$A$38,MATCH(INDIA!J197,sckey!$B$2:$B$38,0))</f>
        <v>14</v>
      </c>
      <c r="O197" s="85" t="str">
        <f t="shared" si="11"/>
        <v>0.174855 14</v>
      </c>
    </row>
    <row r="198" spans="10:15">
      <c r="J198" t="s">
        <v>45</v>
      </c>
      <c r="K198">
        <v>-8.8215000000000002E-2</v>
      </c>
      <c r="L198">
        <f>INDEX(sckey!$A$2:$A$38,MATCH(INDIA!J198,sckey!$B$2:$B$38,0))</f>
        <v>16</v>
      </c>
      <c r="O198" s="85" t="str">
        <f t="shared" si="11"/>
        <v>-0.088215 16</v>
      </c>
    </row>
    <row r="199" spans="10:15">
      <c r="J199" t="s">
        <v>36</v>
      </c>
      <c r="K199">
        <v>-1.341E-3</v>
      </c>
      <c r="L199">
        <f>INDEX(sckey!$A$2:$A$38,MATCH(INDIA!J199,sckey!$B$2:$B$38,0))</f>
        <v>10</v>
      </c>
      <c r="O199" s="85" t="str">
        <f t="shared" si="11"/>
        <v>-0.001341 10</v>
      </c>
    </row>
    <row r="200" spans="10:15">
      <c r="J200" t="s">
        <v>62</v>
      </c>
      <c r="K200">
        <v>-0.12803800000000001</v>
      </c>
      <c r="L200">
        <f>INDEX(sckey!$A$2:$A$38,MATCH(INDIA!J200,sckey!$B$2:$B$38,0))</f>
        <v>4</v>
      </c>
      <c r="O200" s="85" t="str">
        <f t="shared" si="11"/>
        <v>-0.128038 4</v>
      </c>
    </row>
    <row r="202" spans="10:15">
      <c r="J202">
        <v>12</v>
      </c>
      <c r="N202" s="85">
        <f>J202</f>
        <v>12</v>
      </c>
    </row>
    <row r="203" spans="10:15">
      <c r="J203" t="s">
        <v>76</v>
      </c>
      <c r="K203" t="s">
        <v>77</v>
      </c>
      <c r="O203" s="85">
        <f>K204</f>
        <v>49.094386</v>
      </c>
    </row>
    <row r="204" spans="10:15">
      <c r="J204" t="s">
        <v>75</v>
      </c>
      <c r="K204">
        <v>49.094386</v>
      </c>
      <c r="N204" s="85">
        <f>COUNT(K205:K212)</f>
        <v>8</v>
      </c>
    </row>
    <row r="205" spans="10:15">
      <c r="J205" t="s">
        <v>47</v>
      </c>
      <c r="K205">
        <v>-0.24412900000000001</v>
      </c>
      <c r="L205">
        <f>INDEX(sckey!$A$2:$A$38,MATCH(INDIA!J205,sckey!$B$2:$B$38,0))</f>
        <v>15</v>
      </c>
      <c r="O205" s="85" t="str">
        <f t="shared" ref="O205:O212" si="12">K205&amp;" "&amp;L205</f>
        <v>-0.244129 15</v>
      </c>
    </row>
    <row r="206" spans="10:15">
      <c r="J206" t="s">
        <v>35</v>
      </c>
      <c r="K206">
        <v>-0.18155499999999999</v>
      </c>
      <c r="L206">
        <f>INDEX(sckey!$A$2:$A$38,MATCH(INDIA!J206,sckey!$B$2:$B$38,0))</f>
        <v>0</v>
      </c>
      <c r="O206" s="85" t="str">
        <f t="shared" si="12"/>
        <v>-0.181555 0</v>
      </c>
    </row>
    <row r="207" spans="10:15">
      <c r="J207" t="s">
        <v>43</v>
      </c>
      <c r="K207">
        <v>-0.44235400000000002</v>
      </c>
      <c r="L207">
        <f>INDEX(sckey!$A$2:$A$38,MATCH(INDIA!J207,sckey!$B$2:$B$38,0))</f>
        <v>21</v>
      </c>
      <c r="O207" s="85" t="str">
        <f t="shared" si="12"/>
        <v>-0.442354 21</v>
      </c>
    </row>
    <row r="208" spans="10:15">
      <c r="J208" t="s">
        <v>72</v>
      </c>
      <c r="K208">
        <v>3.4490430000000001</v>
      </c>
      <c r="L208">
        <f>INDEX(sckey!$A$2:$A$38,MATCH(INDIA!J208,sckey!$B$2:$B$38,0))</f>
        <v>31</v>
      </c>
      <c r="O208" s="85" t="str">
        <f t="shared" si="12"/>
        <v>3.449043 31</v>
      </c>
    </row>
    <row r="209" spans="10:15">
      <c r="J209" t="s">
        <v>37</v>
      </c>
      <c r="K209">
        <v>-24.341107999999998</v>
      </c>
      <c r="L209">
        <f>INDEX(sckey!$A$2:$A$38,MATCH(INDIA!J209,sckey!$B$2:$B$38,0))</f>
        <v>19</v>
      </c>
      <c r="O209" s="85" t="str">
        <f t="shared" si="12"/>
        <v>-24.341108 19</v>
      </c>
    </row>
    <row r="210" spans="10:15">
      <c r="J210" t="s">
        <v>61</v>
      </c>
      <c r="K210">
        <v>-0.29981099999999999</v>
      </c>
      <c r="L210">
        <f>INDEX(sckey!$A$2:$A$38,MATCH(INDIA!J210,sckey!$B$2:$B$38,0))</f>
        <v>25</v>
      </c>
      <c r="O210" s="85" t="str">
        <f t="shared" si="12"/>
        <v>-0.299811 25</v>
      </c>
    </row>
    <row r="211" spans="10:15">
      <c r="J211" t="s">
        <v>54</v>
      </c>
      <c r="K211">
        <v>5.1549999999999999E-3</v>
      </c>
      <c r="L211">
        <f>INDEX(sckey!$A$2:$A$38,MATCH(INDIA!J211,sckey!$B$2:$B$38,0))</f>
        <v>26</v>
      </c>
      <c r="O211" s="85" t="str">
        <f t="shared" si="12"/>
        <v>0.005155 26</v>
      </c>
    </row>
    <row r="212" spans="10:15">
      <c r="J212" t="s">
        <v>38</v>
      </c>
      <c r="K212">
        <v>0.63359500000000002</v>
      </c>
      <c r="L212">
        <f>INDEX(sckey!$A$2:$A$38,MATCH(INDIA!J212,sckey!$B$2:$B$38,0))</f>
        <v>23</v>
      </c>
      <c r="O212" s="85" t="str">
        <f t="shared" si="12"/>
        <v>0.633595 23</v>
      </c>
    </row>
    <row r="214" spans="10:15">
      <c r="J214">
        <v>13</v>
      </c>
      <c r="N214" s="85">
        <f>J214</f>
        <v>13</v>
      </c>
    </row>
    <row r="215" spans="10:15">
      <c r="J215" t="s">
        <v>76</v>
      </c>
      <c r="K215" t="s">
        <v>77</v>
      </c>
      <c r="O215" s="85">
        <f>K216</f>
        <v>-11.483230000000001</v>
      </c>
    </row>
    <row r="216" spans="10:15">
      <c r="J216" t="s">
        <v>75</v>
      </c>
      <c r="K216">
        <v>-11.483230000000001</v>
      </c>
      <c r="N216" s="85">
        <f>COUNT(K217:K229)</f>
        <v>13</v>
      </c>
    </row>
    <row r="217" spans="10:15">
      <c r="J217" t="s">
        <v>47</v>
      </c>
      <c r="K217">
        <v>-0.120812</v>
      </c>
      <c r="L217">
        <f>INDEX(sckey!$A$2:$A$38,MATCH(INDIA!J217,sckey!$B$2:$B$38,0))</f>
        <v>15</v>
      </c>
      <c r="O217" s="85" t="str">
        <f t="shared" ref="O217:O229" si="13">K217&amp;" "&amp;L217</f>
        <v>-0.120812 15</v>
      </c>
    </row>
    <row r="218" spans="10:15">
      <c r="J218" t="s">
        <v>63</v>
      </c>
      <c r="K218">
        <v>-4.1267999999999999E-2</v>
      </c>
      <c r="L218">
        <f>INDEX(sckey!$A$2:$A$38,MATCH(INDIA!J218,sckey!$B$2:$B$38,0))</f>
        <v>6</v>
      </c>
      <c r="O218" s="85" t="str">
        <f t="shared" si="13"/>
        <v>-0.041268 6</v>
      </c>
    </row>
    <row r="219" spans="10:15">
      <c r="J219" t="s">
        <v>39</v>
      </c>
      <c r="K219">
        <v>-1.2945999999999999E-2</v>
      </c>
      <c r="L219">
        <f>INDEX(sckey!$A$2:$A$38,MATCH(INDIA!J219,sckey!$B$2:$B$38,0))</f>
        <v>24</v>
      </c>
      <c r="O219" s="85" t="str">
        <f t="shared" si="13"/>
        <v>-0.012946 24</v>
      </c>
    </row>
    <row r="220" spans="10:15">
      <c r="J220" t="s">
        <v>57</v>
      </c>
      <c r="K220">
        <v>9.3788999999999997E-2</v>
      </c>
      <c r="L220">
        <f>INDEX(sckey!$A$2:$A$38,MATCH(INDIA!J220,sckey!$B$2:$B$38,0))</f>
        <v>20</v>
      </c>
      <c r="O220" s="85" t="str">
        <f t="shared" si="13"/>
        <v>0.093789 20</v>
      </c>
    </row>
    <row r="221" spans="10:15">
      <c r="J221" t="s">
        <v>43</v>
      </c>
      <c r="K221">
        <v>2.5579800000000001</v>
      </c>
      <c r="L221">
        <f>INDEX(sckey!$A$2:$A$38,MATCH(INDIA!J221,sckey!$B$2:$B$38,0))</f>
        <v>21</v>
      </c>
      <c r="O221" s="85" t="str">
        <f t="shared" si="13"/>
        <v>2.55798 21</v>
      </c>
    </row>
    <row r="222" spans="10:15">
      <c r="J222" t="s">
        <v>36</v>
      </c>
      <c r="K222">
        <v>-1.7060000000000001E-3</v>
      </c>
      <c r="L222">
        <f>INDEX(sckey!$A$2:$A$38,MATCH(INDIA!J222,sckey!$B$2:$B$38,0))</f>
        <v>10</v>
      </c>
      <c r="O222" s="85" t="str">
        <f t="shared" si="13"/>
        <v>-0.001706 10</v>
      </c>
    </row>
    <row r="223" spans="10:15">
      <c r="J223" t="s">
        <v>53</v>
      </c>
      <c r="K223">
        <v>-4.1399999999999998E-4</v>
      </c>
      <c r="L223">
        <f>INDEX(sckey!$A$2:$A$38,MATCH(INDIA!J223,sckey!$B$2:$B$38,0))</f>
        <v>12</v>
      </c>
      <c r="O223" s="85" t="str">
        <f t="shared" si="13"/>
        <v>-0.000414 12</v>
      </c>
    </row>
    <row r="224" spans="10:15">
      <c r="J224" t="s">
        <v>38</v>
      </c>
      <c r="K224">
        <v>0.60557899999999998</v>
      </c>
      <c r="L224">
        <f>INDEX(sckey!$A$2:$A$38,MATCH(INDIA!J224,sckey!$B$2:$B$38,0))</f>
        <v>23</v>
      </c>
      <c r="O224" s="85" t="str">
        <f t="shared" si="13"/>
        <v>0.605579 23</v>
      </c>
    </row>
    <row r="225" spans="10:15">
      <c r="J225" t="s">
        <v>54</v>
      </c>
      <c r="K225">
        <v>-2.4060000000000002E-3</v>
      </c>
      <c r="L225">
        <f>INDEX(sckey!$A$2:$A$38,MATCH(INDIA!J225,sckey!$B$2:$B$38,0))</f>
        <v>26</v>
      </c>
      <c r="O225" s="85" t="str">
        <f t="shared" si="13"/>
        <v>-0.002406 26</v>
      </c>
    </row>
    <row r="226" spans="10:15">
      <c r="J226" t="s">
        <v>45</v>
      </c>
      <c r="K226">
        <v>-7.9666000000000001E-2</v>
      </c>
      <c r="L226">
        <f>INDEX(sckey!$A$2:$A$38,MATCH(INDIA!J226,sckey!$B$2:$B$38,0))</f>
        <v>16</v>
      </c>
      <c r="O226" s="85" t="str">
        <f t="shared" si="13"/>
        <v>-0.079666 16</v>
      </c>
    </row>
    <row r="227" spans="10:15">
      <c r="J227" t="s">
        <v>60</v>
      </c>
      <c r="K227">
        <v>-3.0360000000000002E-2</v>
      </c>
      <c r="L227">
        <f>INDEX(sckey!$A$2:$A$38,MATCH(INDIA!J227,sckey!$B$2:$B$38,0))</f>
        <v>2</v>
      </c>
      <c r="O227" s="85" t="str">
        <f t="shared" si="13"/>
        <v>-0.03036 2</v>
      </c>
    </row>
    <row r="228" spans="10:15">
      <c r="J228" t="s">
        <v>59</v>
      </c>
      <c r="K228">
        <v>4.0861000000000001E-2</v>
      </c>
      <c r="L228">
        <f>INDEX(sckey!$A$2:$A$38,MATCH(INDIA!J228,sckey!$B$2:$B$38,0))</f>
        <v>18</v>
      </c>
      <c r="O228" s="85" t="str">
        <f t="shared" si="13"/>
        <v>0.040861 18</v>
      </c>
    </row>
    <row r="229" spans="10:15">
      <c r="J229" t="s">
        <v>46</v>
      </c>
      <c r="K229">
        <v>5.6989999999999999E-2</v>
      </c>
      <c r="L229">
        <f>INDEX(sckey!$A$2:$A$38,MATCH(INDIA!J229,sckey!$B$2:$B$38,0))</f>
        <v>14</v>
      </c>
      <c r="O229" s="85" t="str">
        <f t="shared" si="13"/>
        <v>0.05699 14</v>
      </c>
    </row>
    <row r="231" spans="10:15">
      <c r="J231">
        <v>14</v>
      </c>
      <c r="N231" s="85">
        <f>J231</f>
        <v>14</v>
      </c>
    </row>
    <row r="232" spans="10:15">
      <c r="J232" t="s">
        <v>76</v>
      </c>
      <c r="K232" t="s">
        <v>77</v>
      </c>
      <c r="O232" s="85">
        <f>K233</f>
        <v>-19.079743000000001</v>
      </c>
    </row>
    <row r="233" spans="10:15">
      <c r="J233" t="s">
        <v>75</v>
      </c>
      <c r="K233">
        <v>-19.079743000000001</v>
      </c>
      <c r="N233" s="85">
        <f>COUNT(K234:K241)</f>
        <v>8</v>
      </c>
    </row>
    <row r="234" spans="10:15">
      <c r="J234" t="s">
        <v>36</v>
      </c>
      <c r="K234">
        <v>-8.5839999999999996E-3</v>
      </c>
      <c r="L234">
        <f>INDEX(sckey!$A$2:$A$38,MATCH(INDIA!J234,sckey!$B$2:$B$38,0))</f>
        <v>10</v>
      </c>
      <c r="O234" s="85" t="str">
        <f t="shared" ref="O234:O241" si="14">K234&amp;" "&amp;L234</f>
        <v>-0.008584 10</v>
      </c>
    </row>
    <row r="235" spans="10:15">
      <c r="J235" t="s">
        <v>63</v>
      </c>
      <c r="K235">
        <v>-7.0914000000000005E-2</v>
      </c>
      <c r="L235">
        <f>INDEX(sckey!$A$2:$A$38,MATCH(INDIA!J235,sckey!$B$2:$B$38,0))</f>
        <v>6</v>
      </c>
      <c r="O235" s="85" t="str">
        <f t="shared" si="14"/>
        <v>-0.070914 6</v>
      </c>
    </row>
    <row r="236" spans="10:15">
      <c r="J236" t="s">
        <v>46</v>
      </c>
      <c r="K236">
        <v>-0.31104300000000001</v>
      </c>
      <c r="L236">
        <f>INDEX(sckey!$A$2:$A$38,MATCH(INDIA!J236,sckey!$B$2:$B$38,0))</f>
        <v>14</v>
      </c>
      <c r="O236" s="85" t="str">
        <f t="shared" si="14"/>
        <v>-0.311043 14</v>
      </c>
    </row>
    <row r="237" spans="10:15">
      <c r="J237" t="s">
        <v>43</v>
      </c>
      <c r="K237">
        <v>1.1612709999999999</v>
      </c>
      <c r="L237">
        <f>INDEX(sckey!$A$2:$A$38,MATCH(INDIA!J237,sckey!$B$2:$B$38,0))</f>
        <v>21</v>
      </c>
      <c r="O237" s="85" t="str">
        <f t="shared" si="14"/>
        <v>1.161271 21</v>
      </c>
    </row>
    <row r="238" spans="10:15">
      <c r="J238" t="s">
        <v>57</v>
      </c>
      <c r="K238">
        <v>0.107752</v>
      </c>
      <c r="L238">
        <f>INDEX(sckey!$A$2:$A$38,MATCH(INDIA!J238,sckey!$B$2:$B$38,0))</f>
        <v>20</v>
      </c>
      <c r="O238" s="85" t="str">
        <f t="shared" si="14"/>
        <v>0.107752 20</v>
      </c>
    </row>
    <row r="239" spans="10:15">
      <c r="J239" t="s">
        <v>60</v>
      </c>
      <c r="K239">
        <v>0.13226199999999999</v>
      </c>
      <c r="L239">
        <f>INDEX(sckey!$A$2:$A$38,MATCH(INDIA!J239,sckey!$B$2:$B$38,0))</f>
        <v>2</v>
      </c>
      <c r="O239" s="85" t="str">
        <f t="shared" si="14"/>
        <v>0.132262 2</v>
      </c>
    </row>
    <row r="240" spans="10:15">
      <c r="J240" t="s">
        <v>59</v>
      </c>
      <c r="K240">
        <v>-0.131941</v>
      </c>
      <c r="L240">
        <f>INDEX(sckey!$A$2:$A$38,MATCH(INDIA!J240,sckey!$B$2:$B$38,0))</f>
        <v>18</v>
      </c>
      <c r="O240" s="85" t="str">
        <f t="shared" si="14"/>
        <v>-0.131941 18</v>
      </c>
    </row>
    <row r="241" spans="10:15">
      <c r="J241" t="s">
        <v>45</v>
      </c>
      <c r="K241">
        <v>9.9430000000000004E-2</v>
      </c>
      <c r="L241">
        <f>INDEX(sckey!$A$2:$A$38,MATCH(INDIA!J241,sckey!$B$2:$B$38,0))</f>
        <v>16</v>
      </c>
      <c r="O241" s="85" t="str">
        <f t="shared" si="14"/>
        <v>0.09943 16</v>
      </c>
    </row>
    <row r="243" spans="10:15">
      <c r="J243">
        <v>15</v>
      </c>
      <c r="N243" s="85">
        <f>J243</f>
        <v>15</v>
      </c>
    </row>
    <row r="244" spans="10:15">
      <c r="J244" t="s">
        <v>76</v>
      </c>
      <c r="K244" t="s">
        <v>77</v>
      </c>
      <c r="O244" s="85">
        <f>K245</f>
        <v>3.7103929999999998</v>
      </c>
    </row>
    <row r="245" spans="10:15">
      <c r="J245" t="s">
        <v>75</v>
      </c>
      <c r="K245">
        <v>3.7103929999999998</v>
      </c>
      <c r="N245" s="85">
        <f>COUNT(K246:K252)</f>
        <v>7</v>
      </c>
    </row>
    <row r="246" spans="10:15">
      <c r="J246" t="s">
        <v>57</v>
      </c>
      <c r="K246">
        <v>4.7278000000000001E-2</v>
      </c>
      <c r="L246">
        <f>INDEX(sckey!$A$2:$A$38,MATCH(INDIA!J246,sckey!$B$2:$B$38,0))</f>
        <v>20</v>
      </c>
      <c r="O246" s="85" t="str">
        <f t="shared" ref="O246:O252" si="15">K246&amp;" "&amp;L246</f>
        <v>0.047278 20</v>
      </c>
    </row>
    <row r="247" spans="10:15">
      <c r="J247" t="s">
        <v>38</v>
      </c>
      <c r="K247">
        <v>1.463716</v>
      </c>
      <c r="L247">
        <f>INDEX(sckey!$A$2:$A$38,MATCH(INDIA!J247,sckey!$B$2:$B$38,0))</f>
        <v>23</v>
      </c>
      <c r="O247" s="85" t="str">
        <f t="shared" si="15"/>
        <v>1.463716 23</v>
      </c>
    </row>
    <row r="248" spans="10:15">
      <c r="J248" t="s">
        <v>36</v>
      </c>
      <c r="K248">
        <v>-3.686E-3</v>
      </c>
      <c r="L248">
        <f>INDEX(sckey!$A$2:$A$38,MATCH(INDIA!J248,sckey!$B$2:$B$38,0))</f>
        <v>10</v>
      </c>
      <c r="O248" s="85" t="str">
        <f t="shared" si="15"/>
        <v>-0.003686 10</v>
      </c>
    </row>
    <row r="249" spans="10:15">
      <c r="J249" t="s">
        <v>65</v>
      </c>
      <c r="K249">
        <v>-4.3140999999999999E-2</v>
      </c>
      <c r="L249">
        <f>INDEX(sckey!$A$2:$A$38,MATCH(INDIA!J249,sckey!$B$2:$B$38,0))</f>
        <v>36</v>
      </c>
      <c r="O249" s="85" t="str">
        <f t="shared" si="15"/>
        <v>-0.043141 36</v>
      </c>
    </row>
    <row r="250" spans="10:15">
      <c r="J250" t="s">
        <v>35</v>
      </c>
      <c r="K250">
        <v>2.6435E-2</v>
      </c>
      <c r="L250">
        <f>INDEX(sckey!$A$2:$A$38,MATCH(INDIA!J250,sckey!$B$2:$B$38,0))</f>
        <v>0</v>
      </c>
      <c r="O250" s="85" t="str">
        <f t="shared" si="15"/>
        <v>0.026435 0</v>
      </c>
    </row>
    <row r="251" spans="10:15">
      <c r="J251" t="s">
        <v>60</v>
      </c>
      <c r="K251">
        <v>-1.8055000000000002E-2</v>
      </c>
      <c r="L251">
        <f>INDEX(sckey!$A$2:$A$38,MATCH(INDIA!J251,sckey!$B$2:$B$38,0))</f>
        <v>2</v>
      </c>
      <c r="O251" s="85" t="str">
        <f t="shared" si="15"/>
        <v>-0.018055 2</v>
      </c>
    </row>
    <row r="252" spans="10:15">
      <c r="J252" t="s">
        <v>53</v>
      </c>
      <c r="K252">
        <v>-2.8200000000000002E-4</v>
      </c>
      <c r="L252">
        <f>INDEX(sckey!$A$2:$A$38,MATCH(INDIA!J252,sckey!$B$2:$B$38,0))</f>
        <v>12</v>
      </c>
      <c r="O252" s="85" t="str">
        <f t="shared" si="15"/>
        <v>-0.000282 12</v>
      </c>
    </row>
    <row r="254" spans="10:15">
      <c r="J254">
        <v>16</v>
      </c>
      <c r="N254" s="85">
        <f>J254</f>
        <v>16</v>
      </c>
    </row>
    <row r="255" spans="10:15">
      <c r="J255" t="s">
        <v>76</v>
      </c>
      <c r="K255" t="s">
        <v>77</v>
      </c>
      <c r="O255" s="85">
        <f>K256</f>
        <v>24.556756</v>
      </c>
    </row>
    <row r="256" spans="10:15">
      <c r="J256" t="s">
        <v>75</v>
      </c>
      <c r="K256">
        <v>24.556756</v>
      </c>
      <c r="N256" s="85">
        <f>COUNT(K257:K264)</f>
        <v>8</v>
      </c>
    </row>
    <row r="257" spans="10:15">
      <c r="J257" t="s">
        <v>52</v>
      </c>
      <c r="K257">
        <v>-0.25787300000000002</v>
      </c>
      <c r="L257">
        <f>INDEX(sckey!$A$2:$A$38,MATCH(INDIA!J257,sckey!$B$2:$B$38,0))</f>
        <v>7</v>
      </c>
      <c r="O257" s="85" t="str">
        <f t="shared" ref="O257:O264" si="16">K257&amp;" "&amp;L257</f>
        <v>-0.257873 7</v>
      </c>
    </row>
    <row r="258" spans="10:15">
      <c r="J258" t="s">
        <v>63</v>
      </c>
      <c r="K258">
        <v>-0.11955</v>
      </c>
      <c r="L258">
        <f>INDEX(sckey!$A$2:$A$38,MATCH(INDIA!J258,sckey!$B$2:$B$38,0))</f>
        <v>6</v>
      </c>
      <c r="O258" s="85" t="str">
        <f t="shared" si="16"/>
        <v>-0.11955 6</v>
      </c>
    </row>
    <row r="259" spans="10:15">
      <c r="J259" t="s">
        <v>54</v>
      </c>
      <c r="K259">
        <v>-6.4159999999999998E-3</v>
      </c>
      <c r="L259">
        <f>INDEX(sckey!$A$2:$A$38,MATCH(INDIA!J259,sckey!$B$2:$B$38,0))</f>
        <v>26</v>
      </c>
      <c r="O259" s="85" t="str">
        <f t="shared" si="16"/>
        <v>-0.006416 26</v>
      </c>
    </row>
    <row r="260" spans="10:15">
      <c r="J260" t="s">
        <v>45</v>
      </c>
      <c r="K260">
        <v>-6.9134000000000001E-2</v>
      </c>
      <c r="L260">
        <f>INDEX(sckey!$A$2:$A$38,MATCH(INDIA!J260,sckey!$B$2:$B$38,0))</f>
        <v>16</v>
      </c>
      <c r="O260" s="85" t="str">
        <f t="shared" si="16"/>
        <v>-0.069134 16</v>
      </c>
    </row>
    <row r="261" spans="10:15">
      <c r="J261" t="s">
        <v>55</v>
      </c>
      <c r="K261">
        <v>-2.7394999999999999E-2</v>
      </c>
      <c r="L261">
        <f>INDEX(sckey!$A$2:$A$38,MATCH(INDIA!J261,sckey!$B$2:$B$38,0))</f>
        <v>8</v>
      </c>
      <c r="O261" s="85" t="str">
        <f t="shared" si="16"/>
        <v>-0.027395 8</v>
      </c>
    </row>
    <row r="262" spans="10:15">
      <c r="J262" t="s">
        <v>47</v>
      </c>
      <c r="K262">
        <v>8.3838999999999997E-2</v>
      </c>
      <c r="L262">
        <f>INDEX(sckey!$A$2:$A$38,MATCH(INDIA!J262,sckey!$B$2:$B$38,0))</f>
        <v>15</v>
      </c>
      <c r="O262" s="85" t="str">
        <f t="shared" si="16"/>
        <v>0.083839 15</v>
      </c>
    </row>
    <row r="263" spans="10:15">
      <c r="J263" t="s">
        <v>42</v>
      </c>
      <c r="K263">
        <v>-1.5037499999999999</v>
      </c>
      <c r="L263">
        <f>INDEX(sckey!$A$2:$A$38,MATCH(INDIA!J263,sckey!$B$2:$B$38,0))</f>
        <v>17</v>
      </c>
      <c r="O263" s="85" t="str">
        <f t="shared" si="16"/>
        <v>-1.50375 17</v>
      </c>
    </row>
    <row r="264" spans="10:15">
      <c r="J264" t="s">
        <v>65</v>
      </c>
      <c r="K264">
        <v>-1.1282E-2</v>
      </c>
      <c r="L264">
        <f>INDEX(sckey!$A$2:$A$38,MATCH(INDIA!J264,sckey!$B$2:$B$38,0))</f>
        <v>36</v>
      </c>
      <c r="O264" s="85" t="str">
        <f t="shared" si="16"/>
        <v>-0.011282 36</v>
      </c>
    </row>
    <row r="266" spans="10:15">
      <c r="J266">
        <v>17</v>
      </c>
      <c r="N266" s="85">
        <f>J266</f>
        <v>17</v>
      </c>
    </row>
    <row r="267" spans="10:15">
      <c r="J267" t="s">
        <v>76</v>
      </c>
      <c r="K267" t="s">
        <v>77</v>
      </c>
      <c r="O267" s="85">
        <f>K268</f>
        <v>9.5204959999999996</v>
      </c>
    </row>
    <row r="268" spans="10:15">
      <c r="J268" t="s">
        <v>75</v>
      </c>
      <c r="K268">
        <v>9.5204959999999996</v>
      </c>
      <c r="N268" s="85">
        <f>COUNT(K269:K275)</f>
        <v>7</v>
      </c>
    </row>
    <row r="269" spans="10:15">
      <c r="J269" t="s">
        <v>36</v>
      </c>
      <c r="K269">
        <v>-6.5189999999999998E-2</v>
      </c>
      <c r="L269">
        <f>INDEX(sckey!$A$2:$A$38,MATCH(INDIA!J269,sckey!$B$2:$B$38,0))</f>
        <v>10</v>
      </c>
      <c r="O269" s="85" t="str">
        <f t="shared" ref="O269:O275" si="17">K269&amp;" "&amp;L269</f>
        <v>-0.06519 10</v>
      </c>
    </row>
    <row r="270" spans="10:15">
      <c r="J270" t="s">
        <v>63</v>
      </c>
      <c r="K270">
        <v>-6.1671999999999998E-2</v>
      </c>
      <c r="L270">
        <f>INDEX(sckey!$A$2:$A$38,MATCH(INDIA!J270,sckey!$B$2:$B$38,0))</f>
        <v>6</v>
      </c>
      <c r="O270" s="85" t="str">
        <f t="shared" si="17"/>
        <v>-0.061672 6</v>
      </c>
    </row>
    <row r="271" spans="10:15">
      <c r="J271" t="s">
        <v>40</v>
      </c>
      <c r="K271">
        <v>2.1499999999999999E-4</v>
      </c>
      <c r="L271">
        <f>INDEX(sckey!$A$2:$A$38,MATCH(INDIA!J271,sckey!$B$2:$B$38,0))</f>
        <v>27</v>
      </c>
      <c r="O271" s="85" t="str">
        <f t="shared" si="17"/>
        <v>0.000215 27</v>
      </c>
    </row>
    <row r="272" spans="10:15">
      <c r="J272" t="s">
        <v>38</v>
      </c>
      <c r="K272">
        <v>-0.40091199999999999</v>
      </c>
      <c r="L272">
        <f>INDEX(sckey!$A$2:$A$38,MATCH(INDIA!J272,sckey!$B$2:$B$38,0))</f>
        <v>23</v>
      </c>
      <c r="O272" s="85" t="str">
        <f t="shared" si="17"/>
        <v>-0.400912 23</v>
      </c>
    </row>
    <row r="273" spans="10:15">
      <c r="J273" t="s">
        <v>49</v>
      </c>
      <c r="K273">
        <v>-8.6600000000000002E-4</v>
      </c>
      <c r="L273">
        <f>INDEX(sckey!$A$2:$A$38,MATCH(INDIA!J273,sckey!$B$2:$B$38,0))</f>
        <v>11</v>
      </c>
      <c r="O273" s="85" t="str">
        <f t="shared" si="17"/>
        <v>-0.000866 11</v>
      </c>
    </row>
    <row r="274" spans="10:15">
      <c r="J274" t="s">
        <v>52</v>
      </c>
      <c r="K274">
        <v>-5.9449999999999998E-3</v>
      </c>
      <c r="L274">
        <f>INDEX(sckey!$A$2:$A$38,MATCH(INDIA!J274,sckey!$B$2:$B$38,0))</f>
        <v>7</v>
      </c>
      <c r="O274" s="85" t="str">
        <f t="shared" si="17"/>
        <v>-0.005945 7</v>
      </c>
    </row>
    <row r="275" spans="10:15">
      <c r="J275" t="s">
        <v>44</v>
      </c>
      <c r="K275">
        <v>-6.5099999999999999E-4</v>
      </c>
      <c r="L275">
        <f>INDEX(sckey!$A$2:$A$38,MATCH(INDIA!J275,sckey!$B$2:$B$38,0))</f>
        <v>22</v>
      </c>
      <c r="O275" s="85" t="str">
        <f t="shared" si="17"/>
        <v>-0.000651 22</v>
      </c>
    </row>
    <row r="277" spans="10:15">
      <c r="J277">
        <v>18</v>
      </c>
      <c r="N277" s="85">
        <f>J277</f>
        <v>18</v>
      </c>
    </row>
    <row r="278" spans="10:15">
      <c r="J278" t="s">
        <v>76</v>
      </c>
      <c r="K278" t="s">
        <v>77</v>
      </c>
      <c r="O278" s="85">
        <f>K279</f>
        <v>2.0885929999999999</v>
      </c>
    </row>
    <row r="279" spans="10:15">
      <c r="J279" t="s">
        <v>75</v>
      </c>
      <c r="K279">
        <v>2.0885929999999999</v>
      </c>
      <c r="N279" s="85">
        <f>COUNT(K280:K281)</f>
        <v>2</v>
      </c>
    </row>
    <row r="280" spans="10:15">
      <c r="J280" t="s">
        <v>36</v>
      </c>
      <c r="K280">
        <v>-0.155579</v>
      </c>
      <c r="L280">
        <f>INDEX(sckey!$A$2:$A$38,MATCH(INDIA!J280,sckey!$B$2:$B$38,0))</f>
        <v>10</v>
      </c>
      <c r="O280" s="85" t="str">
        <f t="shared" ref="O280:O281" si="18">K280&amp;" "&amp;L280</f>
        <v>-0.155579 10</v>
      </c>
    </row>
    <row r="281" spans="10:15">
      <c r="J281" t="s">
        <v>41</v>
      </c>
      <c r="K281">
        <v>8.8400000000000002E-4</v>
      </c>
      <c r="L281">
        <f>INDEX(sckey!$A$2:$A$38,MATCH(INDIA!J281,sckey!$B$2:$B$38,0))</f>
        <v>9</v>
      </c>
      <c r="O281" s="85" t="str">
        <f t="shared" si="18"/>
        <v>0.000884 9</v>
      </c>
    </row>
    <row r="283" spans="10:15">
      <c r="J283">
        <v>19</v>
      </c>
      <c r="N283" s="85">
        <f>J283</f>
        <v>19</v>
      </c>
    </row>
    <row r="284" spans="10:15">
      <c r="J284" t="s">
        <v>76</v>
      </c>
      <c r="K284" t="s">
        <v>77</v>
      </c>
      <c r="O284" s="85">
        <f>K285</f>
        <v>20.389346</v>
      </c>
    </row>
    <row r="285" spans="10:15">
      <c r="J285" t="s">
        <v>75</v>
      </c>
      <c r="K285">
        <v>20.389346</v>
      </c>
      <c r="N285" s="85">
        <f>COUNT(K286:K302)</f>
        <v>17</v>
      </c>
    </row>
    <row r="286" spans="10:15">
      <c r="J286" t="s">
        <v>43</v>
      </c>
      <c r="K286">
        <v>-1.656056</v>
      </c>
      <c r="L286">
        <f>INDEX(sckey!$A$2:$A$38,MATCH(INDIA!J286,sckey!$B$2:$B$38,0))</f>
        <v>21</v>
      </c>
      <c r="O286" s="85" t="str">
        <f t="shared" ref="O286:O302" si="19">K286&amp;" "&amp;L286</f>
        <v>-1.656056 21</v>
      </c>
    </row>
    <row r="287" spans="10:15">
      <c r="J287" t="s">
        <v>60</v>
      </c>
      <c r="K287">
        <v>-4.7550000000000002E-2</v>
      </c>
      <c r="L287">
        <f>INDEX(sckey!$A$2:$A$38,MATCH(INDIA!J287,sckey!$B$2:$B$38,0))</f>
        <v>2</v>
      </c>
      <c r="O287" s="85" t="str">
        <f t="shared" si="19"/>
        <v>-0.04755 2</v>
      </c>
    </row>
    <row r="288" spans="10:15">
      <c r="J288" t="s">
        <v>46</v>
      </c>
      <c r="K288">
        <v>-0.119765</v>
      </c>
      <c r="L288">
        <f>INDEX(sckey!$A$2:$A$38,MATCH(INDIA!J288,sckey!$B$2:$B$38,0))</f>
        <v>14</v>
      </c>
      <c r="O288" s="85" t="str">
        <f t="shared" si="19"/>
        <v>-0.119765 14</v>
      </c>
    </row>
    <row r="289" spans="10:15">
      <c r="J289" t="s">
        <v>38</v>
      </c>
      <c r="K289">
        <v>1.749395</v>
      </c>
      <c r="L289">
        <f>INDEX(sckey!$A$2:$A$38,MATCH(INDIA!J289,sckey!$B$2:$B$38,0))</f>
        <v>23</v>
      </c>
      <c r="O289" s="85" t="str">
        <f t="shared" si="19"/>
        <v>1.749395 23</v>
      </c>
    </row>
    <row r="290" spans="10:15">
      <c r="J290" t="s">
        <v>52</v>
      </c>
      <c r="K290">
        <v>-3.2939999999999997E-2</v>
      </c>
      <c r="L290">
        <f>INDEX(sckey!$A$2:$A$38,MATCH(INDIA!J290,sckey!$B$2:$B$38,0))</f>
        <v>7</v>
      </c>
      <c r="O290" s="85" t="str">
        <f t="shared" si="19"/>
        <v>-0.03294 7</v>
      </c>
    </row>
    <row r="291" spans="10:15">
      <c r="J291" t="s">
        <v>54</v>
      </c>
      <c r="K291">
        <v>4.0879999999999996E-3</v>
      </c>
      <c r="L291">
        <f>INDEX(sckey!$A$2:$A$38,MATCH(INDIA!J291,sckey!$B$2:$B$38,0))</f>
        <v>26</v>
      </c>
      <c r="O291" s="85" t="str">
        <f t="shared" si="19"/>
        <v>0.004088 26</v>
      </c>
    </row>
    <row r="292" spans="10:15">
      <c r="J292" t="s">
        <v>41</v>
      </c>
      <c r="K292">
        <v>-1.8990000000000001E-3</v>
      </c>
      <c r="L292">
        <f>INDEX(sckey!$A$2:$A$38,MATCH(INDIA!J292,sckey!$B$2:$B$38,0))</f>
        <v>9</v>
      </c>
      <c r="O292" s="85" t="str">
        <f t="shared" si="19"/>
        <v>-0.001899 9</v>
      </c>
    </row>
    <row r="293" spans="10:15">
      <c r="J293" t="s">
        <v>64</v>
      </c>
      <c r="K293">
        <v>3.3092100000000002</v>
      </c>
      <c r="L293">
        <f>INDEX(sckey!$A$2:$A$38,MATCH(INDIA!J293,sckey!$B$2:$B$38,0))</f>
        <v>29</v>
      </c>
      <c r="O293" s="85" t="str">
        <f t="shared" si="19"/>
        <v>3.30921 29</v>
      </c>
    </row>
    <row r="294" spans="10:15">
      <c r="J294" t="s">
        <v>50</v>
      </c>
      <c r="K294">
        <v>16.392023999999999</v>
      </c>
      <c r="L294">
        <f>INDEX(sckey!$A$2:$A$38,MATCH(INDIA!J294,sckey!$B$2:$B$38,0))</f>
        <v>28</v>
      </c>
      <c r="O294" s="85" t="str">
        <f t="shared" si="19"/>
        <v>16.392024 28</v>
      </c>
    </row>
    <row r="295" spans="10:15">
      <c r="J295" t="s">
        <v>39</v>
      </c>
      <c r="K295">
        <v>2.1981000000000001E-2</v>
      </c>
      <c r="L295">
        <f>INDEX(sckey!$A$2:$A$38,MATCH(INDIA!J295,sckey!$B$2:$B$38,0))</f>
        <v>24</v>
      </c>
      <c r="O295" s="85" t="str">
        <f t="shared" si="19"/>
        <v>0.021981 24</v>
      </c>
    </row>
    <row r="296" spans="10:15">
      <c r="J296" t="s">
        <v>47</v>
      </c>
      <c r="K296">
        <v>-0.100562</v>
      </c>
      <c r="L296">
        <f>INDEX(sckey!$A$2:$A$38,MATCH(INDIA!J296,sckey!$B$2:$B$38,0))</f>
        <v>15</v>
      </c>
      <c r="O296" s="85" t="str">
        <f t="shared" si="19"/>
        <v>-0.100562 15</v>
      </c>
    </row>
    <row r="297" spans="10:15">
      <c r="J297" t="s">
        <v>42</v>
      </c>
      <c r="K297">
        <v>-0.408223</v>
      </c>
      <c r="L297">
        <f>INDEX(sckey!$A$2:$A$38,MATCH(INDIA!J297,sckey!$B$2:$B$38,0))</f>
        <v>17</v>
      </c>
      <c r="O297" s="85" t="str">
        <f t="shared" si="19"/>
        <v>-0.408223 17</v>
      </c>
    </row>
    <row r="298" spans="10:15">
      <c r="J298" t="s">
        <v>55</v>
      </c>
      <c r="K298">
        <v>9.6880000000000004E-3</v>
      </c>
      <c r="L298">
        <f>INDEX(sckey!$A$2:$A$38,MATCH(INDIA!J298,sckey!$B$2:$B$38,0))</f>
        <v>8</v>
      </c>
      <c r="O298" s="85" t="str">
        <f t="shared" si="19"/>
        <v>0.009688 8</v>
      </c>
    </row>
    <row r="299" spans="10:15">
      <c r="J299" t="s">
        <v>74</v>
      </c>
      <c r="K299">
        <v>-14.924861999999999</v>
      </c>
      <c r="L299">
        <f>INDEX(sckey!$A$2:$A$38,MATCH(INDIA!J299,sckey!$B$2:$B$38,0))</f>
        <v>35</v>
      </c>
      <c r="O299" s="85" t="str">
        <f t="shared" si="19"/>
        <v>-14.924862 35</v>
      </c>
    </row>
    <row r="300" spans="10:15">
      <c r="J300" t="s">
        <v>37</v>
      </c>
      <c r="K300">
        <v>-6.0434890000000001</v>
      </c>
      <c r="L300">
        <f>INDEX(sckey!$A$2:$A$38,MATCH(INDIA!J300,sckey!$B$2:$B$38,0))</f>
        <v>19</v>
      </c>
      <c r="O300" s="85" t="str">
        <f t="shared" si="19"/>
        <v>-6.043489 19</v>
      </c>
    </row>
    <row r="301" spans="10:15">
      <c r="J301" t="s">
        <v>66</v>
      </c>
      <c r="K301">
        <v>3.0085000000000001E-2</v>
      </c>
      <c r="L301">
        <f>INDEX(sckey!$A$2:$A$38,MATCH(INDIA!J301,sckey!$B$2:$B$38,0))</f>
        <v>1</v>
      </c>
      <c r="O301" s="85" t="str">
        <f t="shared" si="19"/>
        <v>0.030085 1</v>
      </c>
    </row>
    <row r="302" spans="10:15">
      <c r="J302" t="s">
        <v>45</v>
      </c>
      <c r="K302">
        <v>-8.8222999999999996E-2</v>
      </c>
      <c r="L302">
        <f>INDEX(sckey!$A$2:$A$38,MATCH(INDIA!J302,sckey!$B$2:$B$38,0))</f>
        <v>16</v>
      </c>
      <c r="O302" s="85" t="str">
        <f t="shared" si="19"/>
        <v>-0.088223 16</v>
      </c>
    </row>
    <row r="304" spans="10:15">
      <c r="J304">
        <v>20</v>
      </c>
      <c r="N304" s="85">
        <f>J304</f>
        <v>20</v>
      </c>
    </row>
    <row r="305" spans="10:15">
      <c r="J305" t="s">
        <v>76</v>
      </c>
      <c r="K305" t="s">
        <v>77</v>
      </c>
      <c r="O305" s="85">
        <f>K306</f>
        <v>-3.013525</v>
      </c>
    </row>
    <row r="306" spans="10:15">
      <c r="J306" t="s">
        <v>75</v>
      </c>
      <c r="K306">
        <v>-3.013525</v>
      </c>
      <c r="N306" s="85">
        <f>COUNT(K307:K317)</f>
        <v>11</v>
      </c>
    </row>
    <row r="307" spans="10:15">
      <c r="J307" t="s">
        <v>59</v>
      </c>
      <c r="K307">
        <v>-2.7387000000000002E-2</v>
      </c>
      <c r="L307">
        <f>INDEX(sckey!$A$2:$A$38,MATCH(INDIA!J307,sckey!$B$2:$B$38,0))</f>
        <v>18</v>
      </c>
      <c r="O307" s="85" t="str">
        <f t="shared" ref="O307:O317" si="20">K307&amp;" "&amp;L307</f>
        <v>-0.027387 18</v>
      </c>
    </row>
    <row r="308" spans="10:15">
      <c r="J308" t="s">
        <v>44</v>
      </c>
      <c r="K308">
        <v>2.0599999999999999E-4</v>
      </c>
      <c r="L308">
        <f>INDEX(sckey!$A$2:$A$38,MATCH(INDIA!J308,sckey!$B$2:$B$38,0))</f>
        <v>22</v>
      </c>
      <c r="O308" s="85" t="str">
        <f t="shared" si="20"/>
        <v>0.000206 22</v>
      </c>
    </row>
    <row r="309" spans="10:15">
      <c r="J309" t="s">
        <v>66</v>
      </c>
      <c r="K309">
        <v>-9.5685000000000006E-2</v>
      </c>
      <c r="L309">
        <f>INDEX(sckey!$A$2:$A$38,MATCH(INDIA!J309,sckey!$B$2:$B$38,0))</f>
        <v>1</v>
      </c>
      <c r="O309" s="85" t="str">
        <f t="shared" si="20"/>
        <v>-0.095685 1</v>
      </c>
    </row>
    <row r="310" spans="10:15">
      <c r="J310" t="s">
        <v>38</v>
      </c>
      <c r="K310">
        <v>-1.002348</v>
      </c>
      <c r="L310">
        <f>INDEX(sckey!$A$2:$A$38,MATCH(INDIA!J310,sckey!$B$2:$B$38,0))</f>
        <v>23</v>
      </c>
      <c r="O310" s="85" t="str">
        <f t="shared" si="20"/>
        <v>-1.002348 23</v>
      </c>
    </row>
    <row r="311" spans="10:15">
      <c r="J311" t="s">
        <v>51</v>
      </c>
      <c r="K311">
        <v>-2.4414579999999999</v>
      </c>
      <c r="L311">
        <f>INDEX(sckey!$A$2:$A$38,MATCH(INDIA!J311,sckey!$B$2:$B$38,0))</f>
        <v>32</v>
      </c>
      <c r="O311" s="85" t="str">
        <f t="shared" si="20"/>
        <v>-2.441458 32</v>
      </c>
    </row>
    <row r="312" spans="10:15">
      <c r="J312" t="s">
        <v>73</v>
      </c>
      <c r="K312">
        <v>-1.4446909999999999</v>
      </c>
      <c r="L312">
        <f>INDEX(sckey!$A$2:$A$38,MATCH(INDIA!J312,sckey!$B$2:$B$38,0))</f>
        <v>33</v>
      </c>
      <c r="O312" s="85" t="str">
        <f t="shared" si="20"/>
        <v>-1.444691 33</v>
      </c>
    </row>
    <row r="313" spans="10:15">
      <c r="J313" t="s">
        <v>63</v>
      </c>
      <c r="K313">
        <v>0.10681</v>
      </c>
      <c r="L313">
        <f>INDEX(sckey!$A$2:$A$38,MATCH(INDIA!J313,sckey!$B$2:$B$38,0))</f>
        <v>6</v>
      </c>
      <c r="O313" s="85" t="str">
        <f t="shared" si="20"/>
        <v>0.10681 6</v>
      </c>
    </row>
    <row r="314" spans="10:15">
      <c r="J314" t="s">
        <v>70</v>
      </c>
      <c r="K314">
        <v>-2.5756999999999999E-2</v>
      </c>
      <c r="L314">
        <f>INDEX(sckey!$A$2:$A$38,MATCH(INDIA!J314,sckey!$B$2:$B$38,0))</f>
        <v>5</v>
      </c>
      <c r="O314" s="85" t="str">
        <f t="shared" si="20"/>
        <v>-0.025757 5</v>
      </c>
    </row>
    <row r="315" spans="10:15">
      <c r="J315" t="s">
        <v>46</v>
      </c>
      <c r="K315">
        <v>0.117184</v>
      </c>
      <c r="L315">
        <f>INDEX(sckey!$A$2:$A$38,MATCH(INDIA!J315,sckey!$B$2:$B$38,0))</f>
        <v>14</v>
      </c>
      <c r="O315" s="85" t="str">
        <f t="shared" si="20"/>
        <v>0.117184 14</v>
      </c>
    </row>
    <row r="316" spans="10:15">
      <c r="J316" t="s">
        <v>58</v>
      </c>
      <c r="K316">
        <v>-0.96606800000000004</v>
      </c>
      <c r="L316">
        <f>INDEX(sckey!$A$2:$A$38,MATCH(INDIA!J316,sckey!$B$2:$B$38,0))</f>
        <v>34</v>
      </c>
      <c r="O316" s="85" t="str">
        <f t="shared" si="20"/>
        <v>-0.966068 34</v>
      </c>
    </row>
    <row r="317" spans="10:15">
      <c r="J317" t="s">
        <v>64</v>
      </c>
      <c r="K317">
        <v>-15.435274</v>
      </c>
      <c r="L317">
        <f>INDEX(sckey!$A$2:$A$38,MATCH(INDIA!J317,sckey!$B$2:$B$38,0))</f>
        <v>29</v>
      </c>
      <c r="O317" s="85" t="str">
        <f t="shared" si="20"/>
        <v>-15.435274 29</v>
      </c>
    </row>
    <row r="319" spans="10:15">
      <c r="J319">
        <v>21</v>
      </c>
      <c r="N319" s="85">
        <f>J319</f>
        <v>21</v>
      </c>
    </row>
    <row r="320" spans="10:15">
      <c r="J320" t="s">
        <v>76</v>
      </c>
      <c r="K320" t="s">
        <v>77</v>
      </c>
      <c r="O320" s="85">
        <f>K321</f>
        <v>60.418483000000002</v>
      </c>
    </row>
    <row r="321" spans="10:15">
      <c r="J321" t="s">
        <v>75</v>
      </c>
      <c r="K321">
        <v>60.418483000000002</v>
      </c>
      <c r="N321" s="85">
        <f>COUNT(K322:K331)</f>
        <v>10</v>
      </c>
    </row>
    <row r="322" spans="10:15">
      <c r="J322" t="s">
        <v>35</v>
      </c>
      <c r="K322">
        <v>-0.22526399999999999</v>
      </c>
      <c r="L322">
        <f>INDEX(sckey!$A$2:$A$38,MATCH(INDIA!J322,sckey!$B$2:$B$38,0))</f>
        <v>0</v>
      </c>
      <c r="O322" s="85" t="str">
        <f t="shared" ref="O322:O331" si="21">K322&amp;" "&amp;L322</f>
        <v>-0.225264 0</v>
      </c>
    </row>
    <row r="323" spans="10:15">
      <c r="J323" t="s">
        <v>43</v>
      </c>
      <c r="K323">
        <v>-3.336252</v>
      </c>
      <c r="L323">
        <f>INDEX(sckey!$A$2:$A$38,MATCH(INDIA!J323,sckey!$B$2:$B$38,0))</f>
        <v>21</v>
      </c>
      <c r="O323" s="85" t="str">
        <f t="shared" si="21"/>
        <v>-3.336252 21</v>
      </c>
    </row>
    <row r="324" spans="10:15">
      <c r="J324" t="s">
        <v>72</v>
      </c>
      <c r="K324">
        <v>9.0597379999999994</v>
      </c>
      <c r="L324">
        <f>INDEX(sckey!$A$2:$A$38,MATCH(INDIA!J324,sckey!$B$2:$B$38,0))</f>
        <v>31</v>
      </c>
      <c r="O324" s="85" t="str">
        <f t="shared" si="21"/>
        <v>9.059738 31</v>
      </c>
    </row>
    <row r="325" spans="10:15">
      <c r="J325" t="s">
        <v>38</v>
      </c>
      <c r="K325">
        <v>-2.3519060000000001</v>
      </c>
      <c r="L325">
        <f>INDEX(sckey!$A$2:$A$38,MATCH(INDIA!J325,sckey!$B$2:$B$38,0))</f>
        <v>23</v>
      </c>
      <c r="O325" s="85" t="str">
        <f t="shared" si="21"/>
        <v>-2.351906 23</v>
      </c>
    </row>
    <row r="326" spans="10:15">
      <c r="J326" t="s">
        <v>51</v>
      </c>
      <c r="K326">
        <v>1.897073</v>
      </c>
      <c r="L326">
        <f>INDEX(sckey!$A$2:$A$38,MATCH(INDIA!J326,sckey!$B$2:$B$38,0))</f>
        <v>32</v>
      </c>
      <c r="O326" s="85" t="str">
        <f t="shared" si="21"/>
        <v>1.897073 32</v>
      </c>
    </row>
    <row r="327" spans="10:15">
      <c r="J327" t="s">
        <v>37</v>
      </c>
      <c r="K327">
        <v>-24.402089</v>
      </c>
      <c r="L327">
        <f>INDEX(sckey!$A$2:$A$38,MATCH(INDIA!J327,sckey!$B$2:$B$38,0))</f>
        <v>19</v>
      </c>
      <c r="O327" s="85" t="str">
        <f t="shared" si="21"/>
        <v>-24.402089 19</v>
      </c>
    </row>
    <row r="328" spans="10:15">
      <c r="J328" t="s">
        <v>42</v>
      </c>
      <c r="K328">
        <v>-1.8527389999999999</v>
      </c>
      <c r="L328">
        <f>INDEX(sckey!$A$2:$A$38,MATCH(INDIA!J328,sckey!$B$2:$B$38,0))</f>
        <v>17</v>
      </c>
      <c r="O328" s="85" t="str">
        <f t="shared" si="21"/>
        <v>-1.852739 17</v>
      </c>
    </row>
    <row r="329" spans="10:15">
      <c r="J329" t="s">
        <v>55</v>
      </c>
      <c r="K329">
        <v>-3.3222000000000002E-2</v>
      </c>
      <c r="L329">
        <f>INDEX(sckey!$A$2:$A$38,MATCH(INDIA!J329,sckey!$B$2:$B$38,0))</f>
        <v>8</v>
      </c>
      <c r="O329" s="85" t="str">
        <f t="shared" si="21"/>
        <v>-0.033222 8</v>
      </c>
    </row>
    <row r="330" spans="10:15">
      <c r="J330" t="s">
        <v>45</v>
      </c>
      <c r="K330">
        <v>0.27949000000000002</v>
      </c>
      <c r="L330">
        <f>INDEX(sckey!$A$2:$A$38,MATCH(INDIA!J330,sckey!$B$2:$B$38,0))</f>
        <v>16</v>
      </c>
      <c r="O330" s="85" t="str">
        <f t="shared" si="21"/>
        <v>0.27949 16</v>
      </c>
    </row>
    <row r="331" spans="10:15">
      <c r="J331" t="s">
        <v>65</v>
      </c>
      <c r="K331">
        <v>6.8158999999999997E-2</v>
      </c>
      <c r="L331">
        <f>INDEX(sckey!$A$2:$A$38,MATCH(INDIA!J331,sckey!$B$2:$B$38,0))</f>
        <v>36</v>
      </c>
      <c r="O331" s="85" t="str">
        <f t="shared" si="21"/>
        <v>0.068159 36</v>
      </c>
    </row>
    <row r="333" spans="10:15">
      <c r="J333">
        <v>22</v>
      </c>
      <c r="N333" s="85">
        <f>J333</f>
        <v>22</v>
      </c>
    </row>
    <row r="334" spans="10:15">
      <c r="J334" t="s">
        <v>76</v>
      </c>
      <c r="K334" t="s">
        <v>77</v>
      </c>
      <c r="O334" s="85">
        <f>K335</f>
        <v>16.010912000000001</v>
      </c>
    </row>
    <row r="335" spans="10:15">
      <c r="J335" t="s">
        <v>75</v>
      </c>
      <c r="K335">
        <v>16.010912000000001</v>
      </c>
      <c r="N335" s="85">
        <f>COUNT(K336:K340)</f>
        <v>5</v>
      </c>
    </row>
    <row r="336" spans="10:15">
      <c r="J336" t="s">
        <v>44</v>
      </c>
      <c r="K336">
        <v>2.49E-3</v>
      </c>
      <c r="L336">
        <f>INDEX(sckey!$A$2:$A$38,MATCH(INDIA!J336,sckey!$B$2:$B$38,0))</f>
        <v>22</v>
      </c>
      <c r="O336" s="85" t="str">
        <f t="shared" ref="O336:O340" si="22">K336&amp;" "&amp;L336</f>
        <v>0.00249 22</v>
      </c>
    </row>
    <row r="337" spans="10:15">
      <c r="J337" t="s">
        <v>63</v>
      </c>
      <c r="K337">
        <v>-0.27631899999999998</v>
      </c>
      <c r="L337">
        <f>INDEX(sckey!$A$2:$A$38,MATCH(INDIA!J337,sckey!$B$2:$B$38,0))</f>
        <v>6</v>
      </c>
      <c r="O337" s="85" t="str">
        <f t="shared" si="22"/>
        <v>-0.276319 6</v>
      </c>
    </row>
    <row r="338" spans="10:15">
      <c r="J338" t="s">
        <v>61</v>
      </c>
      <c r="K338">
        <v>0.60072300000000001</v>
      </c>
      <c r="L338">
        <f>INDEX(sckey!$A$2:$A$38,MATCH(INDIA!J338,sckey!$B$2:$B$38,0))</f>
        <v>25</v>
      </c>
      <c r="O338" s="85" t="str">
        <f t="shared" si="22"/>
        <v>0.600723 25</v>
      </c>
    </row>
    <row r="339" spans="10:15">
      <c r="J339" t="s">
        <v>54</v>
      </c>
      <c r="K339">
        <v>-8.6020000000000003E-3</v>
      </c>
      <c r="L339">
        <f>INDEX(sckey!$A$2:$A$38,MATCH(INDIA!J339,sckey!$B$2:$B$38,0))</f>
        <v>26</v>
      </c>
      <c r="O339" s="85" t="str">
        <f t="shared" si="22"/>
        <v>-0.008602 26</v>
      </c>
    </row>
    <row r="340" spans="10:15">
      <c r="J340" t="s">
        <v>60</v>
      </c>
      <c r="K340">
        <v>-0.13809299999999999</v>
      </c>
      <c r="L340">
        <f>INDEX(sckey!$A$2:$A$38,MATCH(INDIA!J340,sckey!$B$2:$B$38,0))</f>
        <v>2</v>
      </c>
      <c r="O340" s="85" t="str">
        <f t="shared" si="22"/>
        <v>-0.138093 2</v>
      </c>
    </row>
  </sheetData>
  <conditionalFormatting sqref="B1">
    <cfRule type="expression" dxfId="42" priority="2">
      <formula>OR($F1="",$G1="",$H1="")</formula>
    </cfRule>
  </conditionalFormatting>
  <conditionalFormatting sqref="C2:C24">
    <cfRule type="expression" dxfId="41" priority="1">
      <formula>OR($F2="",$G2="",$H2="")</formula>
    </cfRule>
  </conditionalFormatting>
  <pageMargins left="0.7" right="0.7" top="0.75" bottom="0.75" header="0.3" footer="0.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290E22-E120-43B0-AAA4-5D3A338BB269}">
  <dimension ref="A1:P345"/>
  <sheetViews>
    <sheetView topLeftCell="A312" zoomScale="80" zoomScaleNormal="80" workbookViewId="0">
      <selection activeCell="T9" sqref="T9"/>
    </sheetView>
  </sheetViews>
  <sheetFormatPr defaultRowHeight="15"/>
  <cols>
    <col min="1" max="1" width="36.140625" bestFit="1" customWidth="1"/>
    <col min="4" max="4" width="18.7109375" bestFit="1" customWidth="1"/>
    <col min="5" max="5" width="27.5703125" customWidth="1"/>
    <col min="6" max="6" width="15" bestFit="1" customWidth="1"/>
    <col min="7" max="7" width="10.7109375" bestFit="1" customWidth="1"/>
    <col min="15" max="16" width="13.7109375" style="85" bestFit="1" customWidth="1"/>
  </cols>
  <sheetData>
    <row r="1" spans="1:16">
      <c r="A1" t="s">
        <v>0</v>
      </c>
      <c r="B1" t="s">
        <v>1</v>
      </c>
      <c r="C1" t="s">
        <v>2</v>
      </c>
      <c r="D1" t="s">
        <v>3</v>
      </c>
      <c r="E1" t="s">
        <v>31</v>
      </c>
      <c r="F1" t="s">
        <v>4</v>
      </c>
      <c r="G1" t="s">
        <v>5</v>
      </c>
      <c r="H1" t="s">
        <v>6</v>
      </c>
      <c r="K1" t="s">
        <v>34</v>
      </c>
      <c r="O1" s="84" t="s">
        <v>1539</v>
      </c>
      <c r="P1" s="84" t="s">
        <v>1540</v>
      </c>
    </row>
    <row r="2" spans="1:16">
      <c r="A2" s="1" t="s">
        <v>7</v>
      </c>
      <c r="B2" s="1">
        <v>0</v>
      </c>
      <c r="C2">
        <v>1</v>
      </c>
      <c r="E2" t="s">
        <v>113</v>
      </c>
      <c r="K2">
        <v>0</v>
      </c>
      <c r="O2" s="85">
        <f>K2</f>
        <v>0</v>
      </c>
    </row>
    <row r="3" spans="1:16">
      <c r="A3" s="2" t="s">
        <v>8</v>
      </c>
      <c r="B3" s="2">
        <v>1</v>
      </c>
      <c r="C3">
        <v>0</v>
      </c>
      <c r="E3" t="s">
        <v>107</v>
      </c>
      <c r="K3" t="s">
        <v>76</v>
      </c>
      <c r="L3" t="s">
        <v>77</v>
      </c>
      <c r="M3" t="s">
        <v>1538</v>
      </c>
      <c r="P3" s="85">
        <f>L4</f>
        <v>23.005981999999999</v>
      </c>
    </row>
    <row r="4" spans="1:16">
      <c r="A4" s="3" t="s">
        <v>9</v>
      </c>
      <c r="B4" s="3">
        <v>2</v>
      </c>
      <c r="C4">
        <v>3</v>
      </c>
      <c r="E4" t="s">
        <v>113</v>
      </c>
      <c r="K4" t="s">
        <v>75</v>
      </c>
      <c r="L4">
        <v>23.005981999999999</v>
      </c>
      <c r="O4" s="85">
        <f>COUNT(L5:L13)</f>
        <v>9</v>
      </c>
    </row>
    <row r="5" spans="1:16">
      <c r="A5" s="4" t="s">
        <v>10</v>
      </c>
      <c r="B5" s="4">
        <v>3</v>
      </c>
      <c r="C5">
        <v>8</v>
      </c>
      <c r="E5" t="s">
        <v>32</v>
      </c>
      <c r="K5" t="s">
        <v>39</v>
      </c>
      <c r="L5">
        <v>-0.29859599999999997</v>
      </c>
      <c r="M5">
        <f>INDEX(sckey!$A$2:$A$38,MATCH(INDO!K5,sckey!$B$2:$B$38,0))</f>
        <v>24</v>
      </c>
      <c r="P5" s="85" t="str">
        <f t="shared" ref="P5:P13" si="0">L5&amp;" "&amp;M5</f>
        <v>-0.298596 24</v>
      </c>
    </row>
    <row r="6" spans="1:16">
      <c r="A6" s="5" t="s">
        <v>11</v>
      </c>
      <c r="B6" s="5">
        <v>4</v>
      </c>
      <c r="C6">
        <v>16</v>
      </c>
      <c r="E6" t="s">
        <v>32</v>
      </c>
      <c r="K6" t="s">
        <v>42</v>
      </c>
      <c r="L6">
        <v>-1.7274689999999999</v>
      </c>
      <c r="M6">
        <f>INDEX(sckey!$A$2:$A$38,MATCH(INDO!K6,sckey!$B$2:$B$38,0))</f>
        <v>17</v>
      </c>
      <c r="P6" s="85" t="str">
        <f t="shared" si="0"/>
        <v>-1.727469 17</v>
      </c>
    </row>
    <row r="7" spans="1:16">
      <c r="A7" s="6" t="s">
        <v>12</v>
      </c>
      <c r="B7" s="6">
        <v>5</v>
      </c>
      <c r="C7">
        <v>8</v>
      </c>
      <c r="E7" t="s">
        <v>32</v>
      </c>
      <c r="K7" t="s">
        <v>48</v>
      </c>
      <c r="L7">
        <v>-6.1484750000000004</v>
      </c>
      <c r="M7">
        <f>INDEX(sckey!$A$2:$A$38,MATCH(INDO!K7,sckey!$B$2:$B$38,0))</f>
        <v>13</v>
      </c>
      <c r="P7" s="85" t="str">
        <f t="shared" si="0"/>
        <v>-6.148475 13</v>
      </c>
    </row>
    <row r="8" spans="1:16">
      <c r="A8" s="7" t="s">
        <v>13</v>
      </c>
      <c r="B8" s="7">
        <v>6</v>
      </c>
      <c r="C8">
        <v>37</v>
      </c>
      <c r="D8">
        <v>1692</v>
      </c>
      <c r="E8" t="s">
        <v>97</v>
      </c>
      <c r="F8">
        <v>800</v>
      </c>
      <c r="G8">
        <v>1</v>
      </c>
      <c r="H8">
        <v>0.90056875000000203</v>
      </c>
      <c r="K8" t="s">
        <v>55</v>
      </c>
      <c r="L8">
        <v>2.091E-3</v>
      </c>
      <c r="M8">
        <f>INDEX(sckey!$A$2:$A$38,MATCH(INDO!K8,sckey!$B$2:$B$38,0))</f>
        <v>8</v>
      </c>
      <c r="P8" s="85" t="str">
        <f t="shared" si="0"/>
        <v>0.002091 8</v>
      </c>
    </row>
    <row r="9" spans="1:16">
      <c r="A9" s="8" t="s">
        <v>14</v>
      </c>
      <c r="B9" s="8">
        <v>7</v>
      </c>
      <c r="C9">
        <v>111</v>
      </c>
      <c r="D9">
        <v>1186</v>
      </c>
      <c r="E9" t="s">
        <v>97</v>
      </c>
      <c r="F9">
        <v>500</v>
      </c>
      <c r="G9">
        <v>1</v>
      </c>
      <c r="H9">
        <v>0.90854400000000002</v>
      </c>
      <c r="K9" t="s">
        <v>38</v>
      </c>
      <c r="L9">
        <v>-1.2231540000000001</v>
      </c>
      <c r="M9">
        <f>INDEX(sckey!$A$2:$A$38,MATCH(INDO!K9,sckey!$B$2:$B$38,0))</f>
        <v>23</v>
      </c>
      <c r="P9" s="85" t="str">
        <f t="shared" si="0"/>
        <v>-1.223154 23</v>
      </c>
    </row>
    <row r="10" spans="1:16">
      <c r="A10" s="9" t="s">
        <v>15</v>
      </c>
      <c r="B10" s="9">
        <v>8</v>
      </c>
      <c r="C10">
        <v>78</v>
      </c>
      <c r="E10" t="s">
        <v>104</v>
      </c>
      <c r="K10" t="s">
        <v>56</v>
      </c>
      <c r="L10">
        <v>-0.62955799999999995</v>
      </c>
      <c r="M10">
        <f>INDEX(sckey!$A$2:$A$38,MATCH(INDO!K10,sckey!$B$2:$B$38,0))</f>
        <v>3</v>
      </c>
      <c r="P10" s="85" t="str">
        <f t="shared" si="0"/>
        <v>-0.629558 3</v>
      </c>
    </row>
    <row r="11" spans="1:16">
      <c r="A11" s="10" t="s">
        <v>16</v>
      </c>
      <c r="B11" s="10">
        <v>9</v>
      </c>
      <c r="C11" s="28">
        <v>17854</v>
      </c>
      <c r="D11" s="28"/>
      <c r="E11" s="28" t="s">
        <v>30</v>
      </c>
      <c r="F11" s="28">
        <v>2000</v>
      </c>
      <c r="G11" s="28">
        <v>1</v>
      </c>
      <c r="H11" s="28">
        <v>0.904814000000009</v>
      </c>
      <c r="K11" t="s">
        <v>35</v>
      </c>
      <c r="L11">
        <v>5.1551E-2</v>
      </c>
      <c r="M11">
        <f>INDEX(sckey!$A$2:$A$38,MATCH(INDO!K11,sckey!$B$2:$B$38,0))</f>
        <v>0</v>
      </c>
      <c r="P11" s="85" t="str">
        <f t="shared" si="0"/>
        <v>0.051551 0</v>
      </c>
    </row>
    <row r="12" spans="1:16">
      <c r="A12" s="11" t="s">
        <v>17</v>
      </c>
      <c r="B12" s="11">
        <v>10</v>
      </c>
      <c r="C12">
        <v>4014</v>
      </c>
      <c r="E12" t="s">
        <v>30</v>
      </c>
      <c r="F12">
        <v>1000</v>
      </c>
      <c r="G12">
        <v>1</v>
      </c>
      <c r="H12">
        <v>0.80249199999999599</v>
      </c>
      <c r="K12" t="s">
        <v>36</v>
      </c>
      <c r="L12">
        <v>-5.9820000000000003E-3</v>
      </c>
      <c r="M12">
        <f>INDEX(sckey!$A$2:$A$38,MATCH(INDO!K12,sckey!$B$2:$B$38,0))</f>
        <v>10</v>
      </c>
      <c r="P12" s="85" t="str">
        <f t="shared" si="0"/>
        <v>-0.005982 10</v>
      </c>
    </row>
    <row r="13" spans="1:16">
      <c r="A13" s="12" t="s">
        <v>18</v>
      </c>
      <c r="B13" s="12">
        <v>11</v>
      </c>
      <c r="C13">
        <v>907</v>
      </c>
      <c r="E13" t="s">
        <v>30</v>
      </c>
      <c r="F13">
        <v>450</v>
      </c>
      <c r="G13">
        <v>1</v>
      </c>
      <c r="H13">
        <v>0.91186172839505997</v>
      </c>
      <c r="K13" t="s">
        <v>41</v>
      </c>
      <c r="L13">
        <v>-2.722E-3</v>
      </c>
      <c r="M13">
        <f>INDEX(sckey!$A$2:$A$38,MATCH(INDO!K13,sckey!$B$2:$B$38,0))</f>
        <v>9</v>
      </c>
      <c r="P13" s="85" t="str">
        <f t="shared" si="0"/>
        <v>-0.002722 9</v>
      </c>
    </row>
    <row r="14" spans="1:16">
      <c r="A14" s="13" t="s">
        <v>19</v>
      </c>
      <c r="B14" s="13">
        <v>12</v>
      </c>
      <c r="C14">
        <v>4</v>
      </c>
      <c r="E14" t="s">
        <v>79</v>
      </c>
    </row>
    <row r="15" spans="1:16">
      <c r="A15" s="14" t="s">
        <v>20</v>
      </c>
      <c r="B15" s="14">
        <v>13</v>
      </c>
      <c r="C15">
        <v>85</v>
      </c>
      <c r="E15" t="s">
        <v>79</v>
      </c>
      <c r="K15">
        <v>1</v>
      </c>
      <c r="O15" s="85">
        <f>K15</f>
        <v>1</v>
      </c>
    </row>
    <row r="16" spans="1:16">
      <c r="A16" s="15" t="s">
        <v>21</v>
      </c>
      <c r="B16" s="15">
        <v>14</v>
      </c>
      <c r="C16">
        <v>3</v>
      </c>
      <c r="E16" t="s">
        <v>79</v>
      </c>
      <c r="K16" t="s">
        <v>76</v>
      </c>
      <c r="L16" t="s">
        <v>77</v>
      </c>
      <c r="P16" s="85">
        <f>L17</f>
        <v>33.536845</v>
      </c>
    </row>
    <row r="17" spans="1:16">
      <c r="A17" s="16" t="s">
        <v>22</v>
      </c>
      <c r="B17" s="16">
        <v>15</v>
      </c>
      <c r="C17">
        <v>112</v>
      </c>
      <c r="E17" t="s">
        <v>79</v>
      </c>
      <c r="K17" t="s">
        <v>75</v>
      </c>
      <c r="L17">
        <v>33.536845</v>
      </c>
      <c r="O17" s="85">
        <f>COUNT(L18:L28)</f>
        <v>11</v>
      </c>
    </row>
    <row r="18" spans="1:16">
      <c r="A18" s="17" t="s">
        <v>23</v>
      </c>
      <c r="B18" s="17">
        <v>16</v>
      </c>
      <c r="C18">
        <v>0</v>
      </c>
      <c r="E18" t="s">
        <v>67</v>
      </c>
      <c r="K18" t="s">
        <v>39</v>
      </c>
      <c r="L18">
        <v>-0.22045799999999999</v>
      </c>
      <c r="M18">
        <f>INDEX(sckey!$A$2:$A$38,MATCH(INDO!K18,sckey!$B$2:$B$38,0))</f>
        <v>24</v>
      </c>
      <c r="P18" s="85" t="str">
        <f t="shared" ref="P18:P28" si="1">L18&amp;" "&amp;M18</f>
        <v>-0.220458 24</v>
      </c>
    </row>
    <row r="19" spans="1:16">
      <c r="A19" s="18" t="s">
        <v>24</v>
      </c>
      <c r="B19" s="18">
        <v>17</v>
      </c>
      <c r="C19">
        <v>1634</v>
      </c>
      <c r="E19" t="s">
        <v>30</v>
      </c>
      <c r="F19">
        <v>800</v>
      </c>
      <c r="G19">
        <v>1</v>
      </c>
      <c r="H19">
        <v>0.95448124999999895</v>
      </c>
      <c r="K19" t="s">
        <v>37</v>
      </c>
      <c r="L19">
        <v>2.8947099999999999</v>
      </c>
      <c r="M19">
        <f>INDEX(sckey!$A$2:$A$38,MATCH(INDO!K19,sckey!$B$2:$B$38,0))</f>
        <v>19</v>
      </c>
      <c r="P19" s="85" t="str">
        <f t="shared" si="1"/>
        <v>2.89471 19</v>
      </c>
    </row>
    <row r="20" spans="1:16" ht="15.75" thickBot="1">
      <c r="A20" s="19" t="s">
        <v>25</v>
      </c>
      <c r="B20" s="19">
        <v>18</v>
      </c>
      <c r="C20">
        <v>392</v>
      </c>
      <c r="E20" s="27" t="s">
        <v>30</v>
      </c>
      <c r="F20">
        <v>350</v>
      </c>
      <c r="G20">
        <v>0</v>
      </c>
      <c r="H20">
        <v>0.97968979591836902</v>
      </c>
      <c r="K20" t="s">
        <v>53</v>
      </c>
      <c r="L20">
        <v>-7.2499999999999995E-4</v>
      </c>
      <c r="M20">
        <f>INDEX(sckey!$A$2:$A$38,MATCH(INDO!K20,sckey!$B$2:$B$38,0))</f>
        <v>12</v>
      </c>
      <c r="P20" s="85" t="str">
        <f t="shared" si="1"/>
        <v>-0.000725 12</v>
      </c>
    </row>
    <row r="21" spans="1:16" ht="15.75" thickBot="1">
      <c r="A21" s="20" t="s">
        <v>26</v>
      </c>
      <c r="B21" s="20">
        <v>19</v>
      </c>
      <c r="C21">
        <v>255</v>
      </c>
      <c r="D21">
        <v>805</v>
      </c>
      <c r="E21" t="s">
        <v>78</v>
      </c>
      <c r="F21">
        <v>500</v>
      </c>
      <c r="G21">
        <v>1</v>
      </c>
      <c r="H21">
        <v>0.82134399999999896</v>
      </c>
      <c r="K21" t="s">
        <v>36</v>
      </c>
      <c r="L21">
        <v>-8.8859999999999998E-3</v>
      </c>
      <c r="M21">
        <f>INDEX(sckey!$A$2:$A$38,MATCH(INDO!K21,sckey!$B$2:$B$38,0))</f>
        <v>10</v>
      </c>
      <c r="P21" s="85" t="str">
        <f t="shared" si="1"/>
        <v>-0.008886 10</v>
      </c>
    </row>
    <row r="22" spans="1:16" ht="15.75" thickBot="1">
      <c r="A22" s="21" t="s">
        <v>27</v>
      </c>
      <c r="B22" s="21">
        <v>20</v>
      </c>
      <c r="C22">
        <v>338</v>
      </c>
      <c r="E22" t="s">
        <v>30</v>
      </c>
      <c r="F22">
        <v>300</v>
      </c>
      <c r="G22">
        <v>1</v>
      </c>
      <c r="H22">
        <v>0.81324444444444499</v>
      </c>
      <c r="K22" t="s">
        <v>35</v>
      </c>
      <c r="L22">
        <v>8.0375000000000002E-2</v>
      </c>
      <c r="M22">
        <f>INDEX(sckey!$A$2:$A$38,MATCH(INDO!K22,sckey!$B$2:$B$38,0))</f>
        <v>0</v>
      </c>
      <c r="P22" s="85" t="str">
        <f t="shared" si="1"/>
        <v>0.080375 0</v>
      </c>
    </row>
    <row r="23" spans="1:16">
      <c r="A23" s="22" t="s">
        <v>28</v>
      </c>
      <c r="B23" s="22">
        <v>21</v>
      </c>
      <c r="C23">
        <v>3</v>
      </c>
      <c r="E23" t="s">
        <v>80</v>
      </c>
      <c r="K23" t="s">
        <v>38</v>
      </c>
      <c r="L23">
        <v>-0.93714399999999998</v>
      </c>
      <c r="M23">
        <f>INDEX(sckey!$A$2:$A$38,MATCH(INDO!K23,sckey!$B$2:$B$38,0))</f>
        <v>23</v>
      </c>
      <c r="P23" s="85" t="str">
        <f t="shared" si="1"/>
        <v>-0.937144 23</v>
      </c>
    </row>
    <row r="24" spans="1:16">
      <c r="A24" s="23" t="s">
        <v>29</v>
      </c>
      <c r="B24" s="23">
        <v>22</v>
      </c>
      <c r="C24">
        <v>0</v>
      </c>
      <c r="E24" t="s">
        <v>80</v>
      </c>
      <c r="K24" t="s">
        <v>41</v>
      </c>
      <c r="L24">
        <v>-4.1970000000000002E-3</v>
      </c>
      <c r="M24">
        <f>INDEX(sckey!$A$2:$A$38,MATCH(INDO!K24,sckey!$B$2:$B$38,0))</f>
        <v>9</v>
      </c>
      <c r="P24" s="85" t="str">
        <f t="shared" si="1"/>
        <v>-0.004197 9</v>
      </c>
    </row>
    <row r="25" spans="1:16">
      <c r="K25" t="s">
        <v>57</v>
      </c>
      <c r="L25">
        <v>-0.13989499999999999</v>
      </c>
      <c r="M25">
        <f>INDEX(sckey!$A$2:$A$38,MATCH(INDO!K25,sckey!$B$2:$B$38,0))</f>
        <v>20</v>
      </c>
      <c r="P25" s="85" t="str">
        <f t="shared" si="1"/>
        <v>-0.139895 20</v>
      </c>
    </row>
    <row r="26" spans="1:16">
      <c r="K26" t="s">
        <v>60</v>
      </c>
      <c r="L26">
        <v>-0.163746</v>
      </c>
      <c r="M26">
        <f>INDEX(sckey!$A$2:$A$38,MATCH(INDO!K26,sckey!$B$2:$B$38,0))</f>
        <v>2</v>
      </c>
      <c r="P26" s="85" t="str">
        <f t="shared" si="1"/>
        <v>-0.163746 2</v>
      </c>
    </row>
    <row r="27" spans="1:16">
      <c r="A27" t="s">
        <v>108</v>
      </c>
      <c r="K27" t="s">
        <v>66</v>
      </c>
      <c r="L27">
        <v>0.13584199999999999</v>
      </c>
      <c r="M27">
        <f>INDEX(sckey!$A$2:$A$38,MATCH(INDO!K27,sckey!$B$2:$B$38,0))</f>
        <v>1</v>
      </c>
      <c r="P27" s="85" t="str">
        <f t="shared" si="1"/>
        <v>0.135842 1</v>
      </c>
    </row>
    <row r="28" spans="1:16">
      <c r="K28" t="s">
        <v>65</v>
      </c>
      <c r="L28">
        <v>-6.1459E-2</v>
      </c>
      <c r="M28">
        <f>INDEX(sckey!$A$2:$A$38,MATCH(INDO!K28,sckey!$B$2:$B$38,0))</f>
        <v>36</v>
      </c>
      <c r="P28" s="85" t="str">
        <f t="shared" si="1"/>
        <v>-0.061459 36</v>
      </c>
    </row>
    <row r="30" spans="1:16">
      <c r="K30">
        <v>2</v>
      </c>
      <c r="O30" s="85">
        <f>K30</f>
        <v>2</v>
      </c>
    </row>
    <row r="31" spans="1:16">
      <c r="K31" t="s">
        <v>76</v>
      </c>
      <c r="L31" t="s">
        <v>77</v>
      </c>
      <c r="P31" s="85">
        <f>L32</f>
        <v>-7.3346720000000003</v>
      </c>
    </row>
    <row r="32" spans="1:16">
      <c r="K32" t="s">
        <v>75</v>
      </c>
      <c r="L32">
        <v>-7.3346720000000003</v>
      </c>
      <c r="O32" s="85">
        <f>COUNT(L33:L46)</f>
        <v>14</v>
      </c>
    </row>
    <row r="33" spans="11:16">
      <c r="K33" t="s">
        <v>61</v>
      </c>
      <c r="L33">
        <v>0.375691</v>
      </c>
      <c r="M33">
        <f>INDEX(sckey!$A$2:$A$38,MATCH(INDO!K33,sckey!$B$2:$B$38,0))</f>
        <v>25</v>
      </c>
      <c r="P33" s="85" t="str">
        <f t="shared" ref="P33:P46" si="2">L33&amp;" "&amp;M33</f>
        <v>0.375691 25</v>
      </c>
    </row>
    <row r="34" spans="11:16">
      <c r="K34" t="s">
        <v>46</v>
      </c>
      <c r="L34">
        <v>0.88520699999999997</v>
      </c>
      <c r="M34">
        <f>INDEX(sckey!$A$2:$A$38,MATCH(INDO!K34,sckey!$B$2:$B$38,0))</f>
        <v>14</v>
      </c>
      <c r="P34" s="85" t="str">
        <f t="shared" si="2"/>
        <v>0.885207 14</v>
      </c>
    </row>
    <row r="35" spans="11:16">
      <c r="K35" t="s">
        <v>57</v>
      </c>
      <c r="L35">
        <v>-1.5465E-2</v>
      </c>
      <c r="M35">
        <f>INDEX(sckey!$A$2:$A$38,MATCH(INDO!K35,sckey!$B$2:$B$38,0))</f>
        <v>20</v>
      </c>
      <c r="P35" s="85" t="str">
        <f t="shared" si="2"/>
        <v>-0.015465 20</v>
      </c>
    </row>
    <row r="36" spans="11:16">
      <c r="K36" t="s">
        <v>41</v>
      </c>
      <c r="L36">
        <v>-9.8399999999999998E-3</v>
      </c>
      <c r="M36">
        <f>INDEX(sckey!$A$2:$A$38,MATCH(INDO!K36,sckey!$B$2:$B$38,0))</f>
        <v>9</v>
      </c>
      <c r="P36" s="85" t="str">
        <f t="shared" si="2"/>
        <v>-0.00984 9</v>
      </c>
    </row>
    <row r="37" spans="11:16">
      <c r="K37" t="s">
        <v>44</v>
      </c>
      <c r="L37">
        <v>-2.2321000000000001E-2</v>
      </c>
      <c r="M37">
        <f>INDEX(sckey!$A$2:$A$38,MATCH(INDO!K37,sckey!$B$2:$B$38,0))</f>
        <v>22</v>
      </c>
      <c r="P37" s="85" t="str">
        <f t="shared" si="2"/>
        <v>-0.022321 22</v>
      </c>
    </row>
    <row r="38" spans="11:16">
      <c r="K38" t="s">
        <v>38</v>
      </c>
      <c r="L38">
        <v>-6.8779719999999998</v>
      </c>
      <c r="M38">
        <f>INDEX(sckey!$A$2:$A$38,MATCH(INDO!K38,sckey!$B$2:$B$38,0))</f>
        <v>23</v>
      </c>
      <c r="P38" s="85" t="str">
        <f t="shared" si="2"/>
        <v>-6.877972 23</v>
      </c>
    </row>
    <row r="39" spans="11:16">
      <c r="K39" t="s">
        <v>53</v>
      </c>
      <c r="L39">
        <v>-8.1400000000000005E-4</v>
      </c>
      <c r="M39">
        <f>INDEX(sckey!$A$2:$A$38,MATCH(INDO!K39,sckey!$B$2:$B$38,0))</f>
        <v>12</v>
      </c>
      <c r="P39" s="85" t="str">
        <f t="shared" si="2"/>
        <v>-0.000814 12</v>
      </c>
    </row>
    <row r="40" spans="11:16">
      <c r="K40" t="s">
        <v>37</v>
      </c>
      <c r="L40">
        <v>24.826933</v>
      </c>
      <c r="M40">
        <f>INDEX(sckey!$A$2:$A$38,MATCH(INDO!K40,sckey!$B$2:$B$38,0))</f>
        <v>19</v>
      </c>
      <c r="P40" s="85" t="str">
        <f t="shared" si="2"/>
        <v>24.826933 19</v>
      </c>
    </row>
    <row r="41" spans="11:16">
      <c r="K41" t="s">
        <v>59</v>
      </c>
      <c r="L41">
        <v>-0.22484100000000001</v>
      </c>
      <c r="M41">
        <f>INDEX(sckey!$A$2:$A$38,MATCH(INDO!K41,sckey!$B$2:$B$38,0))</f>
        <v>18</v>
      </c>
      <c r="P41" s="85" t="str">
        <f t="shared" si="2"/>
        <v>-0.224841 18</v>
      </c>
    </row>
    <row r="42" spans="11:16">
      <c r="K42" t="s">
        <v>47</v>
      </c>
      <c r="L42">
        <v>-0.40509499999999998</v>
      </c>
      <c r="M42">
        <f>INDEX(sckey!$A$2:$A$38,MATCH(INDO!K42,sckey!$B$2:$B$38,0))</f>
        <v>15</v>
      </c>
      <c r="P42" s="85" t="str">
        <f t="shared" si="2"/>
        <v>-0.405095 15</v>
      </c>
    </row>
    <row r="43" spans="11:16">
      <c r="K43" t="s">
        <v>55</v>
      </c>
      <c r="L43">
        <v>2.8646999999999999E-2</v>
      </c>
      <c r="M43">
        <f>INDEX(sckey!$A$2:$A$38,MATCH(INDO!K43,sckey!$B$2:$B$38,0))</f>
        <v>8</v>
      </c>
      <c r="P43" s="85" t="str">
        <f t="shared" si="2"/>
        <v>0.028647 8</v>
      </c>
    </row>
    <row r="44" spans="11:16">
      <c r="K44" t="s">
        <v>63</v>
      </c>
      <c r="L44">
        <v>-0.24560399999999999</v>
      </c>
      <c r="M44">
        <f>INDEX(sckey!$A$2:$A$38,MATCH(INDO!K44,sckey!$B$2:$B$38,0))</f>
        <v>6</v>
      </c>
      <c r="P44" s="85" t="str">
        <f t="shared" si="2"/>
        <v>-0.245604 6</v>
      </c>
    </row>
    <row r="45" spans="11:16">
      <c r="K45" t="s">
        <v>52</v>
      </c>
      <c r="L45">
        <v>-4.0953000000000003E-2</v>
      </c>
      <c r="M45">
        <f>INDEX(sckey!$A$2:$A$38,MATCH(INDO!K45,sckey!$B$2:$B$38,0))</f>
        <v>7</v>
      </c>
      <c r="P45" s="85" t="str">
        <f t="shared" si="2"/>
        <v>-0.040953 7</v>
      </c>
    </row>
    <row r="46" spans="11:16">
      <c r="K46" t="s">
        <v>54</v>
      </c>
      <c r="L46">
        <v>1.4730999999999999E-2</v>
      </c>
      <c r="M46">
        <f>INDEX(sckey!$A$2:$A$38,MATCH(INDO!K46,sckey!$B$2:$B$38,0))</f>
        <v>26</v>
      </c>
      <c r="P46" s="85" t="str">
        <f t="shared" si="2"/>
        <v>0.014731 26</v>
      </c>
    </row>
    <row r="48" spans="11:16">
      <c r="K48">
        <v>3</v>
      </c>
      <c r="O48" s="85">
        <f>K48</f>
        <v>3</v>
      </c>
    </row>
    <row r="49" spans="11:16">
      <c r="K49" t="s">
        <v>76</v>
      </c>
      <c r="L49" t="s">
        <v>77</v>
      </c>
      <c r="P49" s="85">
        <f>L50</f>
        <v>-15.243096</v>
      </c>
    </row>
    <row r="50" spans="11:16">
      <c r="K50" t="s">
        <v>75</v>
      </c>
      <c r="L50">
        <v>-15.243096</v>
      </c>
      <c r="O50" s="85">
        <f>COUNT(L51:L61)</f>
        <v>11</v>
      </c>
    </row>
    <row r="51" spans="11:16">
      <c r="K51" t="s">
        <v>52</v>
      </c>
      <c r="L51">
        <v>-2.7118E-2</v>
      </c>
      <c r="M51">
        <f>INDEX(sckey!$A$2:$A$38,MATCH(INDO!K51,sckey!$B$2:$B$38,0))</f>
        <v>7</v>
      </c>
      <c r="P51" s="85" t="str">
        <f t="shared" ref="P51:P61" si="3">L51&amp;" "&amp;M51</f>
        <v>-0.027118 7</v>
      </c>
    </row>
    <row r="52" spans="11:16">
      <c r="K52" t="s">
        <v>36</v>
      </c>
      <c r="L52">
        <v>-4.1700000000000001E-3</v>
      </c>
      <c r="M52">
        <f>INDEX(sckey!$A$2:$A$38,MATCH(INDO!K52,sckey!$B$2:$B$38,0))</f>
        <v>10</v>
      </c>
      <c r="P52" s="85" t="str">
        <f t="shared" si="3"/>
        <v>-0.00417 10</v>
      </c>
    </row>
    <row r="53" spans="11:16">
      <c r="K53" t="s">
        <v>41</v>
      </c>
      <c r="L53">
        <v>-5.5110000000000003E-3</v>
      </c>
      <c r="M53">
        <f>INDEX(sckey!$A$2:$A$38,MATCH(INDO!K53,sckey!$B$2:$B$38,0))</f>
        <v>9</v>
      </c>
      <c r="P53" s="85" t="str">
        <f t="shared" si="3"/>
        <v>-0.005511 9</v>
      </c>
    </row>
    <row r="54" spans="11:16">
      <c r="K54" t="s">
        <v>54</v>
      </c>
      <c r="L54">
        <v>7.2059999999999997E-3</v>
      </c>
      <c r="M54">
        <f>INDEX(sckey!$A$2:$A$38,MATCH(INDO!K54,sckey!$B$2:$B$38,0))</f>
        <v>26</v>
      </c>
      <c r="P54" s="85" t="str">
        <f t="shared" si="3"/>
        <v>0.007206 26</v>
      </c>
    </row>
    <row r="55" spans="11:16">
      <c r="K55" t="s">
        <v>55</v>
      </c>
      <c r="L55">
        <v>-9.1041999999999998E-2</v>
      </c>
      <c r="M55">
        <f>INDEX(sckey!$A$2:$A$38,MATCH(INDO!K55,sckey!$B$2:$B$38,0))</f>
        <v>8</v>
      </c>
      <c r="P55" s="85" t="str">
        <f t="shared" si="3"/>
        <v>-0.091042 8</v>
      </c>
    </row>
    <row r="56" spans="11:16">
      <c r="K56" t="s">
        <v>38</v>
      </c>
      <c r="L56">
        <v>-0.65177499999999999</v>
      </c>
      <c r="M56">
        <f>INDEX(sckey!$A$2:$A$38,MATCH(INDO!K56,sckey!$B$2:$B$38,0))</f>
        <v>23</v>
      </c>
      <c r="P56" s="85" t="str">
        <f t="shared" si="3"/>
        <v>-0.651775 23</v>
      </c>
    </row>
    <row r="57" spans="11:16">
      <c r="K57" t="s">
        <v>53</v>
      </c>
      <c r="L57">
        <v>-3.5E-4</v>
      </c>
      <c r="M57">
        <f>INDEX(sckey!$A$2:$A$38,MATCH(INDO!K57,sckey!$B$2:$B$38,0))</f>
        <v>12</v>
      </c>
      <c r="P57" s="85" t="str">
        <f t="shared" si="3"/>
        <v>-0.00035 12</v>
      </c>
    </row>
    <row r="58" spans="11:16">
      <c r="K58" t="s">
        <v>43</v>
      </c>
      <c r="L58">
        <v>1.7943830000000001</v>
      </c>
      <c r="M58">
        <f>INDEX(sckey!$A$2:$A$38,MATCH(INDO!K58,sckey!$B$2:$B$38,0))</f>
        <v>21</v>
      </c>
      <c r="P58" s="85" t="str">
        <f t="shared" si="3"/>
        <v>1.794383 21</v>
      </c>
    </row>
    <row r="59" spans="11:16">
      <c r="K59" t="s">
        <v>44</v>
      </c>
      <c r="L59">
        <v>-3.2000000000000003E-4</v>
      </c>
      <c r="M59">
        <f>INDEX(sckey!$A$2:$A$38,MATCH(INDO!K59,sckey!$B$2:$B$38,0))</f>
        <v>22</v>
      </c>
      <c r="P59" s="85" t="str">
        <f t="shared" si="3"/>
        <v>-0.00032 22</v>
      </c>
    </row>
    <row r="60" spans="11:16">
      <c r="K60" t="s">
        <v>42</v>
      </c>
      <c r="L60">
        <v>0.93477600000000005</v>
      </c>
      <c r="M60">
        <f>INDEX(sckey!$A$2:$A$38,MATCH(INDO!K60,sckey!$B$2:$B$38,0))</f>
        <v>17</v>
      </c>
      <c r="P60" s="85" t="str">
        <f t="shared" si="3"/>
        <v>0.934776 17</v>
      </c>
    </row>
    <row r="61" spans="11:16">
      <c r="K61" t="s">
        <v>56</v>
      </c>
      <c r="L61">
        <v>0.10542899999999999</v>
      </c>
      <c r="M61">
        <f>INDEX(sckey!$A$2:$A$38,MATCH(INDO!K61,sckey!$B$2:$B$38,0))</f>
        <v>3</v>
      </c>
      <c r="P61" s="85" t="str">
        <f t="shared" si="3"/>
        <v>0.105429 3</v>
      </c>
    </row>
    <row r="62" spans="11:16">
      <c r="L62" s="30"/>
    </row>
    <row r="63" spans="11:16">
      <c r="K63">
        <v>4</v>
      </c>
      <c r="O63" s="85">
        <f>K63</f>
        <v>4</v>
      </c>
    </row>
    <row r="64" spans="11:16">
      <c r="K64" t="s">
        <v>76</v>
      </c>
      <c r="L64" t="s">
        <v>77</v>
      </c>
      <c r="P64" s="85">
        <f>L65</f>
        <v>-20.349910999999999</v>
      </c>
    </row>
    <row r="65" spans="11:16">
      <c r="K65" t="s">
        <v>75</v>
      </c>
      <c r="L65">
        <v>-20.349910999999999</v>
      </c>
      <c r="O65" s="85">
        <f>COUNT(L66:L79)</f>
        <v>14</v>
      </c>
    </row>
    <row r="66" spans="11:16">
      <c r="K66" t="s">
        <v>36</v>
      </c>
      <c r="L66">
        <v>-6.4859999999999996E-3</v>
      </c>
      <c r="M66">
        <f>INDEX(sckey!$A$2:$A$38,MATCH(INDO!K66,sckey!$B$2:$B$38,0))</f>
        <v>10</v>
      </c>
      <c r="P66" s="85" t="str">
        <f t="shared" ref="P66:P79" si="4">L66&amp;" "&amp;M66</f>
        <v>-0.006486 10</v>
      </c>
    </row>
    <row r="67" spans="11:16">
      <c r="K67" t="s">
        <v>52</v>
      </c>
      <c r="L67">
        <v>-0.111957</v>
      </c>
      <c r="M67">
        <f>INDEX(sckey!$A$2:$A$38,MATCH(INDO!K67,sckey!$B$2:$B$38,0))</f>
        <v>7</v>
      </c>
      <c r="P67" s="85" t="str">
        <f t="shared" si="4"/>
        <v>-0.111957 7</v>
      </c>
    </row>
    <row r="68" spans="11:16">
      <c r="K68" t="s">
        <v>54</v>
      </c>
      <c r="L68">
        <v>1.136E-2</v>
      </c>
      <c r="M68">
        <f>INDEX(sckey!$A$2:$A$38,MATCH(INDO!K68,sckey!$B$2:$B$38,0))</f>
        <v>26</v>
      </c>
      <c r="P68" s="85" t="str">
        <f t="shared" si="4"/>
        <v>0.01136 26</v>
      </c>
    </row>
    <row r="69" spans="11:16">
      <c r="K69" t="s">
        <v>61</v>
      </c>
      <c r="L69">
        <v>-0.20621500000000001</v>
      </c>
      <c r="M69">
        <f>INDEX(sckey!$A$2:$A$38,MATCH(INDO!K69,sckey!$B$2:$B$38,0))</f>
        <v>25</v>
      </c>
      <c r="P69" s="85" t="str">
        <f t="shared" si="4"/>
        <v>-0.206215 25</v>
      </c>
    </row>
    <row r="70" spans="11:16">
      <c r="K70" t="s">
        <v>41</v>
      </c>
      <c r="L70">
        <v>-4.7650000000000001E-3</v>
      </c>
      <c r="M70">
        <f>INDEX(sckey!$A$2:$A$38,MATCH(INDO!K70,sckey!$B$2:$B$38,0))</f>
        <v>9</v>
      </c>
      <c r="P70" s="85" t="str">
        <f t="shared" si="4"/>
        <v>-0.004765 9</v>
      </c>
    </row>
    <row r="71" spans="11:16">
      <c r="K71" t="s">
        <v>43</v>
      </c>
      <c r="L71">
        <v>3.0850550000000001</v>
      </c>
      <c r="M71">
        <f>INDEX(sckey!$A$2:$A$38,MATCH(INDO!K71,sckey!$B$2:$B$38,0))</f>
        <v>21</v>
      </c>
      <c r="P71" s="85" t="str">
        <f t="shared" si="4"/>
        <v>3.085055 21</v>
      </c>
    </row>
    <row r="72" spans="11:16">
      <c r="K72" t="s">
        <v>46</v>
      </c>
      <c r="L72">
        <v>0.17691899999999999</v>
      </c>
      <c r="M72">
        <f>INDEX(sckey!$A$2:$A$38,MATCH(INDO!K72,sckey!$B$2:$B$38,0))</f>
        <v>14</v>
      </c>
      <c r="P72" s="85" t="str">
        <f t="shared" si="4"/>
        <v>0.176919 14</v>
      </c>
    </row>
    <row r="73" spans="11:16">
      <c r="K73" t="s">
        <v>38</v>
      </c>
      <c r="L73">
        <v>0.85435099999999997</v>
      </c>
      <c r="M73">
        <f>INDEX(sckey!$A$2:$A$38,MATCH(INDO!K73,sckey!$B$2:$B$38,0))</f>
        <v>23</v>
      </c>
      <c r="P73" s="85" t="str">
        <f t="shared" si="4"/>
        <v>0.854351 23</v>
      </c>
    </row>
    <row r="74" spans="11:16">
      <c r="K74" t="s">
        <v>53</v>
      </c>
      <c r="L74">
        <v>1.73E-4</v>
      </c>
      <c r="M74">
        <f>INDEX(sckey!$A$2:$A$38,MATCH(INDO!K74,sckey!$B$2:$B$38,0))</f>
        <v>12</v>
      </c>
      <c r="P74" s="85" t="str">
        <f t="shared" si="4"/>
        <v>0.000173 12</v>
      </c>
    </row>
    <row r="75" spans="11:16">
      <c r="K75" t="s">
        <v>60</v>
      </c>
      <c r="L75">
        <v>-4.7642999999999998E-2</v>
      </c>
      <c r="M75">
        <f>INDEX(sckey!$A$2:$A$38,MATCH(INDO!K75,sckey!$B$2:$B$38,0))</f>
        <v>2</v>
      </c>
      <c r="P75" s="85" t="str">
        <f t="shared" si="4"/>
        <v>-0.047643 2</v>
      </c>
    </row>
    <row r="76" spans="11:16">
      <c r="K76" t="s">
        <v>59</v>
      </c>
      <c r="L76">
        <v>6.9666000000000006E-2</v>
      </c>
      <c r="M76">
        <f>INDEX(sckey!$A$2:$A$38,MATCH(INDO!K76,sckey!$B$2:$B$38,0))</f>
        <v>18</v>
      </c>
      <c r="P76" s="85" t="str">
        <f t="shared" si="4"/>
        <v>0.069666 18</v>
      </c>
    </row>
    <row r="77" spans="11:16">
      <c r="K77" t="s">
        <v>47</v>
      </c>
      <c r="L77">
        <v>0.106209</v>
      </c>
      <c r="M77">
        <f>INDEX(sckey!$A$2:$A$38,MATCH(INDO!K77,sckey!$B$2:$B$38,0))</f>
        <v>15</v>
      </c>
      <c r="P77" s="85" t="str">
        <f t="shared" si="4"/>
        <v>0.106209 15</v>
      </c>
    </row>
    <row r="78" spans="11:16">
      <c r="K78" t="s">
        <v>37</v>
      </c>
      <c r="L78">
        <v>-7.4250150000000001</v>
      </c>
      <c r="M78">
        <f>INDEX(sckey!$A$2:$A$38,MATCH(INDO!K78,sckey!$B$2:$B$38,0))</f>
        <v>19</v>
      </c>
      <c r="P78" s="85" t="str">
        <f t="shared" si="4"/>
        <v>-7.425015 19</v>
      </c>
    </row>
    <row r="79" spans="11:16">
      <c r="K79" t="s">
        <v>63</v>
      </c>
      <c r="L79">
        <v>3.4669999999999999E-2</v>
      </c>
      <c r="M79">
        <f>INDEX(sckey!$A$2:$A$38,MATCH(INDO!K79,sckey!$B$2:$B$38,0))</f>
        <v>6</v>
      </c>
      <c r="P79" s="85" t="str">
        <f t="shared" si="4"/>
        <v>0.03467 6</v>
      </c>
    </row>
    <row r="80" spans="11:16">
      <c r="L80" s="30"/>
    </row>
    <row r="81" spans="11:16">
      <c r="K81">
        <v>5</v>
      </c>
      <c r="O81" s="85">
        <f>K81</f>
        <v>5</v>
      </c>
    </row>
    <row r="82" spans="11:16">
      <c r="K82" t="s">
        <v>76</v>
      </c>
      <c r="L82" t="s">
        <v>77</v>
      </c>
      <c r="P82" s="85">
        <f>L83</f>
        <v>6.8854709999999999</v>
      </c>
    </row>
    <row r="83" spans="11:16">
      <c r="K83" t="s">
        <v>75</v>
      </c>
      <c r="L83">
        <v>6.8854709999999999</v>
      </c>
      <c r="O83" s="85">
        <f>COUNT(L84:L95)</f>
        <v>12</v>
      </c>
    </row>
    <row r="84" spans="11:16">
      <c r="K84" t="s">
        <v>36</v>
      </c>
      <c r="L84">
        <v>-1.0078E-2</v>
      </c>
      <c r="M84">
        <f>INDEX(sckey!$A$2:$A$38,MATCH(INDO!K84,sckey!$B$2:$B$38,0))</f>
        <v>10</v>
      </c>
      <c r="P84" s="85" t="str">
        <f t="shared" ref="P84:P95" si="5">L84&amp;" "&amp;M84</f>
        <v>-0.010078 10</v>
      </c>
    </row>
    <row r="85" spans="11:16">
      <c r="K85" t="s">
        <v>55</v>
      </c>
      <c r="L85">
        <v>-5.7390999999999998E-2</v>
      </c>
      <c r="M85">
        <f>INDEX(sckey!$A$2:$A$38,MATCH(INDO!K85,sckey!$B$2:$B$38,0))</f>
        <v>8</v>
      </c>
      <c r="P85" s="85" t="str">
        <f t="shared" si="5"/>
        <v>-0.057391 8</v>
      </c>
    </row>
    <row r="86" spans="11:16">
      <c r="K86" t="s">
        <v>41</v>
      </c>
      <c r="L86">
        <v>-3.5769999999999999E-3</v>
      </c>
      <c r="M86">
        <f>INDEX(sckey!$A$2:$A$38,MATCH(INDO!K86,sckey!$B$2:$B$38,0))</f>
        <v>9</v>
      </c>
      <c r="P86" s="85" t="str">
        <f t="shared" si="5"/>
        <v>-0.003577 9</v>
      </c>
    </row>
    <row r="87" spans="11:16">
      <c r="K87" t="s">
        <v>44</v>
      </c>
      <c r="L87">
        <v>-1.1169999999999999E-3</v>
      </c>
      <c r="M87">
        <f>INDEX(sckey!$A$2:$A$38,MATCH(INDO!K87,sckey!$B$2:$B$38,0))</f>
        <v>22</v>
      </c>
      <c r="P87" s="85" t="str">
        <f t="shared" si="5"/>
        <v>-0.001117 22</v>
      </c>
    </row>
    <row r="88" spans="11:16">
      <c r="K88" t="s">
        <v>37</v>
      </c>
      <c r="L88">
        <v>-10.367372</v>
      </c>
      <c r="M88">
        <f>INDEX(sckey!$A$2:$A$38,MATCH(INDO!K88,sckey!$B$2:$B$38,0))</f>
        <v>19</v>
      </c>
      <c r="P88" s="85" t="str">
        <f t="shared" si="5"/>
        <v>-10.367372 19</v>
      </c>
    </row>
    <row r="89" spans="11:16">
      <c r="K89" t="s">
        <v>60</v>
      </c>
      <c r="L89">
        <v>8.6850999999999998E-2</v>
      </c>
      <c r="M89">
        <f>INDEX(sckey!$A$2:$A$38,MATCH(INDO!K89,sckey!$B$2:$B$38,0))</f>
        <v>2</v>
      </c>
      <c r="P89" s="85" t="str">
        <f t="shared" si="5"/>
        <v>0.086851 2</v>
      </c>
    </row>
    <row r="90" spans="11:16">
      <c r="K90" t="s">
        <v>38</v>
      </c>
      <c r="L90">
        <v>-0.502556</v>
      </c>
      <c r="M90">
        <f>INDEX(sckey!$A$2:$A$38,MATCH(INDO!K90,sckey!$B$2:$B$38,0))</f>
        <v>23</v>
      </c>
      <c r="P90" s="85" t="str">
        <f t="shared" si="5"/>
        <v>-0.502556 23</v>
      </c>
    </row>
    <row r="91" spans="11:16">
      <c r="K91" t="s">
        <v>40</v>
      </c>
      <c r="L91" s="31">
        <v>-7.1000000000000005E-5</v>
      </c>
      <c r="M91">
        <f>INDEX(sckey!$A$2:$A$38,MATCH(INDO!K91,sckey!$B$2:$B$38,0))</f>
        <v>27</v>
      </c>
      <c r="P91" s="85" t="str">
        <f t="shared" si="5"/>
        <v>-0.000071 27</v>
      </c>
    </row>
    <row r="92" spans="11:16">
      <c r="K92" t="s">
        <v>54</v>
      </c>
      <c r="L92">
        <v>3.32E-3</v>
      </c>
      <c r="M92">
        <f>INDEX(sckey!$A$2:$A$38,MATCH(INDO!K92,sckey!$B$2:$B$38,0))</f>
        <v>26</v>
      </c>
      <c r="P92" s="85" t="str">
        <f t="shared" si="5"/>
        <v>0.00332 26</v>
      </c>
    </row>
    <row r="93" spans="11:16">
      <c r="K93" t="s">
        <v>61</v>
      </c>
      <c r="L93">
        <v>-0.167378</v>
      </c>
      <c r="M93">
        <f>INDEX(sckey!$A$2:$A$38,MATCH(INDO!K93,sckey!$B$2:$B$38,0))</f>
        <v>25</v>
      </c>
      <c r="P93" s="85" t="str">
        <f t="shared" si="5"/>
        <v>-0.167378 25</v>
      </c>
    </row>
    <row r="94" spans="11:16">
      <c r="K94" t="s">
        <v>59</v>
      </c>
      <c r="L94">
        <v>-5.9934000000000001E-2</v>
      </c>
      <c r="M94">
        <f>INDEX(sckey!$A$2:$A$38,MATCH(INDO!K94,sckey!$B$2:$B$38,0))</f>
        <v>18</v>
      </c>
      <c r="P94" s="85" t="str">
        <f t="shared" si="5"/>
        <v>-0.059934 18</v>
      </c>
    </row>
    <row r="95" spans="11:16">
      <c r="K95" t="s">
        <v>47</v>
      </c>
      <c r="L95">
        <v>-7.2350999999999999E-2</v>
      </c>
      <c r="M95">
        <f>INDEX(sckey!$A$2:$A$38,MATCH(INDO!K95,sckey!$B$2:$B$38,0))</f>
        <v>15</v>
      </c>
      <c r="P95" s="85" t="str">
        <f t="shared" si="5"/>
        <v>-0.072351 15</v>
      </c>
    </row>
    <row r="97" spans="11:16">
      <c r="K97">
        <v>6</v>
      </c>
      <c r="O97" s="85">
        <f>K97</f>
        <v>6</v>
      </c>
    </row>
    <row r="98" spans="11:16">
      <c r="K98" t="s">
        <v>76</v>
      </c>
      <c r="L98" t="s">
        <v>77</v>
      </c>
      <c r="P98" s="85">
        <f>L99</f>
        <v>-21.219695999999999</v>
      </c>
    </row>
    <row r="99" spans="11:16">
      <c r="K99" t="s">
        <v>75</v>
      </c>
      <c r="L99">
        <v>-21.219695999999999</v>
      </c>
      <c r="O99" s="85">
        <f>COUNT(L100:L111)</f>
        <v>12</v>
      </c>
    </row>
    <row r="100" spans="11:16">
      <c r="K100" t="s">
        <v>37</v>
      </c>
      <c r="L100">
        <v>4.7814199999999998</v>
      </c>
      <c r="M100">
        <f>INDEX(sckey!$A$2:$A$38,MATCH(INDO!K100,sckey!$B$2:$B$38,0))</f>
        <v>19</v>
      </c>
      <c r="P100" s="85" t="str">
        <f t="shared" ref="P100:P111" si="6">L100&amp;" "&amp;M100</f>
        <v>4.78142 19</v>
      </c>
    </row>
    <row r="101" spans="11:16">
      <c r="K101" t="s">
        <v>57</v>
      </c>
      <c r="L101">
        <v>-1.5179E-2</v>
      </c>
      <c r="M101">
        <f>INDEX(sckey!$A$2:$A$38,MATCH(INDO!K101,sckey!$B$2:$B$38,0))</f>
        <v>20</v>
      </c>
      <c r="P101" s="85" t="str">
        <f t="shared" si="6"/>
        <v>-0.015179 20</v>
      </c>
    </row>
    <row r="102" spans="11:16">
      <c r="K102" t="s">
        <v>39</v>
      </c>
      <c r="L102">
        <v>-7.2456000000000007E-2</v>
      </c>
      <c r="M102">
        <f>INDEX(sckey!$A$2:$A$38,MATCH(INDO!K102,sckey!$B$2:$B$38,0))</f>
        <v>24</v>
      </c>
      <c r="P102" s="85" t="str">
        <f t="shared" si="6"/>
        <v>-0.072456 24</v>
      </c>
    </row>
    <row r="103" spans="11:16">
      <c r="K103" t="s">
        <v>44</v>
      </c>
      <c r="L103">
        <v>2.1740000000000002E-3</v>
      </c>
      <c r="M103">
        <f>INDEX(sckey!$A$2:$A$38,MATCH(INDO!K103,sckey!$B$2:$B$38,0))</f>
        <v>22</v>
      </c>
      <c r="P103" s="85" t="str">
        <f t="shared" si="6"/>
        <v>0.002174 22</v>
      </c>
    </row>
    <row r="104" spans="11:16">
      <c r="K104" t="s">
        <v>53</v>
      </c>
      <c r="L104">
        <v>-6.8199999999999999E-4</v>
      </c>
      <c r="M104">
        <f>INDEX(sckey!$A$2:$A$38,MATCH(INDO!K104,sckey!$B$2:$B$38,0))</f>
        <v>12</v>
      </c>
      <c r="P104" s="85" t="str">
        <f t="shared" si="6"/>
        <v>-0.000682 12</v>
      </c>
    </row>
    <row r="105" spans="11:16">
      <c r="K105" t="s">
        <v>36</v>
      </c>
      <c r="L105">
        <v>-2.1229999999999999E-3</v>
      </c>
      <c r="M105">
        <f>INDEX(sckey!$A$2:$A$38,MATCH(INDO!K105,sckey!$B$2:$B$38,0))</f>
        <v>10</v>
      </c>
      <c r="P105" s="85" t="str">
        <f t="shared" si="6"/>
        <v>-0.002123 10</v>
      </c>
    </row>
    <row r="106" spans="11:16">
      <c r="K106" t="s">
        <v>55</v>
      </c>
      <c r="L106">
        <v>4.3839999999999999E-3</v>
      </c>
      <c r="M106">
        <f>INDEX(sckey!$A$2:$A$38,MATCH(INDO!K106,sckey!$B$2:$B$38,0))</f>
        <v>8</v>
      </c>
      <c r="P106" s="85" t="str">
        <f t="shared" si="6"/>
        <v>0.004384 8</v>
      </c>
    </row>
    <row r="107" spans="11:16">
      <c r="K107" t="s">
        <v>43</v>
      </c>
      <c r="L107">
        <v>2.8674569999999999</v>
      </c>
      <c r="M107">
        <f>INDEX(sckey!$A$2:$A$38,MATCH(INDO!K107,sckey!$B$2:$B$38,0))</f>
        <v>21</v>
      </c>
      <c r="P107" s="85" t="str">
        <f t="shared" si="6"/>
        <v>2.867457 21</v>
      </c>
    </row>
    <row r="108" spans="11:16">
      <c r="K108" t="s">
        <v>46</v>
      </c>
      <c r="L108">
        <v>-0.19134499999999999</v>
      </c>
      <c r="M108">
        <f>INDEX(sckey!$A$2:$A$38,MATCH(INDO!K108,sckey!$B$2:$B$38,0))</f>
        <v>14</v>
      </c>
      <c r="P108" s="85" t="str">
        <f t="shared" si="6"/>
        <v>-0.191345 14</v>
      </c>
    </row>
    <row r="109" spans="11:16">
      <c r="K109" t="s">
        <v>70</v>
      </c>
      <c r="L109">
        <v>6.339E-3</v>
      </c>
      <c r="M109">
        <f>INDEX(sckey!$A$2:$A$38,MATCH(INDO!K109,sckey!$B$2:$B$38,0))</f>
        <v>5</v>
      </c>
      <c r="P109" s="85" t="str">
        <f t="shared" si="6"/>
        <v>0.006339 5</v>
      </c>
    </row>
    <row r="110" spans="11:16">
      <c r="K110" t="s">
        <v>35</v>
      </c>
      <c r="L110">
        <v>2.8913999999999999E-2</v>
      </c>
      <c r="M110">
        <f>INDEX(sckey!$A$2:$A$38,MATCH(INDO!K110,sckey!$B$2:$B$38,0))</f>
        <v>0</v>
      </c>
      <c r="P110" s="85" t="str">
        <f t="shared" si="6"/>
        <v>0.028914 0</v>
      </c>
    </row>
    <row r="111" spans="11:16">
      <c r="K111" t="s">
        <v>74</v>
      </c>
      <c r="L111">
        <v>-1.836679</v>
      </c>
      <c r="M111">
        <f>INDEX(sckey!$A$2:$A$38,MATCH(INDO!K111,sckey!$B$2:$B$38,0))</f>
        <v>35</v>
      </c>
      <c r="P111" s="85" t="str">
        <f t="shared" si="6"/>
        <v>-1.836679 35</v>
      </c>
    </row>
    <row r="113" spans="11:16">
      <c r="K113">
        <v>7</v>
      </c>
      <c r="O113" s="85">
        <f>K113</f>
        <v>7</v>
      </c>
    </row>
    <row r="114" spans="11:16">
      <c r="K114" t="s">
        <v>76</v>
      </c>
      <c r="L114" t="s">
        <v>77</v>
      </c>
      <c r="P114" s="85">
        <f>L115</f>
        <v>-43.092471000000003</v>
      </c>
    </row>
    <row r="115" spans="11:16">
      <c r="K115" t="s">
        <v>75</v>
      </c>
      <c r="L115">
        <v>-43.092471000000003</v>
      </c>
      <c r="O115" s="85">
        <f>COUNT(L116:L127)</f>
        <v>12</v>
      </c>
    </row>
    <row r="116" spans="11:16">
      <c r="K116" t="s">
        <v>37</v>
      </c>
      <c r="L116">
        <v>16.965731000000002</v>
      </c>
      <c r="M116">
        <f>INDEX(sckey!$A$2:$A$38,MATCH(INDO!K116,sckey!$B$2:$B$38,0))</f>
        <v>19</v>
      </c>
      <c r="P116" s="85" t="str">
        <f t="shared" ref="P116:P127" si="7">L116&amp;" "&amp;M116</f>
        <v>16.965731 19</v>
      </c>
    </row>
    <row r="117" spans="11:16">
      <c r="K117" t="s">
        <v>36</v>
      </c>
      <c r="L117">
        <v>-6.5420000000000001E-3</v>
      </c>
      <c r="M117">
        <f>INDEX(sckey!$A$2:$A$38,MATCH(INDO!K117,sckey!$B$2:$B$38,0))</f>
        <v>10</v>
      </c>
      <c r="P117" s="85" t="str">
        <f t="shared" si="7"/>
        <v>-0.006542 10</v>
      </c>
    </row>
    <row r="118" spans="11:16">
      <c r="K118" t="s">
        <v>57</v>
      </c>
      <c r="L118">
        <v>1.9484999999999999E-2</v>
      </c>
      <c r="M118">
        <f>INDEX(sckey!$A$2:$A$38,MATCH(INDO!K118,sckey!$B$2:$B$38,0))</f>
        <v>20</v>
      </c>
      <c r="P118" s="85" t="str">
        <f t="shared" si="7"/>
        <v>0.019485 20</v>
      </c>
    </row>
    <row r="119" spans="11:16">
      <c r="K119" t="s">
        <v>42</v>
      </c>
      <c r="L119">
        <v>0.97816899999999996</v>
      </c>
      <c r="M119">
        <f>INDEX(sckey!$A$2:$A$38,MATCH(INDO!K119,sckey!$B$2:$B$38,0))</f>
        <v>17</v>
      </c>
      <c r="P119" s="85" t="str">
        <f t="shared" si="7"/>
        <v>0.978169 17</v>
      </c>
    </row>
    <row r="120" spans="11:16">
      <c r="K120" t="s">
        <v>41</v>
      </c>
      <c r="L120">
        <v>-2.1649999999999998E-3</v>
      </c>
      <c r="M120">
        <f>INDEX(sckey!$A$2:$A$38,MATCH(INDO!K120,sckey!$B$2:$B$38,0))</f>
        <v>9</v>
      </c>
      <c r="P120" s="85" t="str">
        <f t="shared" si="7"/>
        <v>-0.002165 9</v>
      </c>
    </row>
    <row r="121" spans="11:16">
      <c r="K121" t="s">
        <v>39</v>
      </c>
      <c r="L121">
        <v>-7.7800999999999995E-2</v>
      </c>
      <c r="M121">
        <f>INDEX(sckey!$A$2:$A$38,MATCH(INDO!K121,sckey!$B$2:$B$38,0))</f>
        <v>24</v>
      </c>
      <c r="P121" s="85" t="str">
        <f t="shared" si="7"/>
        <v>-0.077801 24</v>
      </c>
    </row>
    <row r="122" spans="11:16">
      <c r="K122" t="s">
        <v>38</v>
      </c>
      <c r="L122">
        <v>1.205163</v>
      </c>
      <c r="M122">
        <f>INDEX(sckey!$A$2:$A$38,MATCH(INDO!K122,sckey!$B$2:$B$38,0))</f>
        <v>23</v>
      </c>
      <c r="P122" s="85" t="str">
        <f t="shared" si="7"/>
        <v>1.205163 23</v>
      </c>
    </row>
    <row r="123" spans="11:16">
      <c r="K123" t="s">
        <v>43</v>
      </c>
      <c r="L123">
        <v>2.3834979999999999</v>
      </c>
      <c r="M123">
        <f>INDEX(sckey!$A$2:$A$38,MATCH(INDO!K123,sckey!$B$2:$B$38,0))</f>
        <v>21</v>
      </c>
      <c r="P123" s="85" t="str">
        <f t="shared" si="7"/>
        <v>2.383498 21</v>
      </c>
    </row>
    <row r="124" spans="11:16">
      <c r="K124" t="s">
        <v>35</v>
      </c>
      <c r="L124">
        <v>6.6561999999999996E-2</v>
      </c>
      <c r="M124">
        <f>INDEX(sckey!$A$2:$A$38,MATCH(INDO!K124,sckey!$B$2:$B$38,0))</f>
        <v>0</v>
      </c>
      <c r="P124" s="85" t="str">
        <f t="shared" si="7"/>
        <v>0.066562 0</v>
      </c>
    </row>
    <row r="125" spans="11:16">
      <c r="K125" t="s">
        <v>44</v>
      </c>
      <c r="L125">
        <v>1.457E-3</v>
      </c>
      <c r="M125">
        <f>INDEX(sckey!$A$2:$A$38,MATCH(INDO!K125,sckey!$B$2:$B$38,0))</f>
        <v>22</v>
      </c>
      <c r="P125" s="85" t="str">
        <f t="shared" si="7"/>
        <v>0.001457 22</v>
      </c>
    </row>
    <row r="126" spans="11:16">
      <c r="K126" t="s">
        <v>74</v>
      </c>
      <c r="L126">
        <v>-2.1250490000000002</v>
      </c>
      <c r="M126">
        <f>INDEX(sckey!$A$2:$A$38,MATCH(INDO!K126,sckey!$B$2:$B$38,0))</f>
        <v>35</v>
      </c>
      <c r="P126" s="85" t="str">
        <f t="shared" si="7"/>
        <v>-2.125049 35</v>
      </c>
    </row>
    <row r="127" spans="11:16">
      <c r="K127" t="s">
        <v>40</v>
      </c>
      <c r="L127" s="26">
        <v>-3.6000000000000001E-5</v>
      </c>
      <c r="M127">
        <f>INDEX(sckey!$A$2:$A$38,MATCH(INDO!K127,sckey!$B$2:$B$38,0))</f>
        <v>27</v>
      </c>
      <c r="P127" s="85" t="str">
        <f t="shared" si="7"/>
        <v>-0.000036 27</v>
      </c>
    </row>
    <row r="129" spans="11:16">
      <c r="K129">
        <v>8</v>
      </c>
      <c r="O129" s="85">
        <f>K129</f>
        <v>8</v>
      </c>
    </row>
    <row r="130" spans="11:16">
      <c r="K130" t="s">
        <v>76</v>
      </c>
      <c r="L130" t="s">
        <v>77</v>
      </c>
      <c r="P130" s="85">
        <f>L131</f>
        <v>11.923612</v>
      </c>
    </row>
    <row r="131" spans="11:16">
      <c r="K131" t="s">
        <v>75</v>
      </c>
      <c r="L131">
        <v>11.923612</v>
      </c>
      <c r="O131" s="85">
        <f>COUNT(L132:L146)</f>
        <v>15</v>
      </c>
    </row>
    <row r="132" spans="11:16">
      <c r="K132" t="s">
        <v>49</v>
      </c>
      <c r="L132">
        <v>-4.8520000000000004E-3</v>
      </c>
      <c r="M132">
        <f>INDEX(sckey!$A$2:$A$38,MATCH(INDO!K132,sckey!$B$2:$B$38,0))</f>
        <v>11</v>
      </c>
      <c r="P132" s="85" t="str">
        <f t="shared" ref="P132:P146" si="8">L132&amp;" "&amp;M132</f>
        <v>-0.004852 11</v>
      </c>
    </row>
    <row r="133" spans="11:16">
      <c r="K133" t="s">
        <v>60</v>
      </c>
      <c r="L133">
        <v>-3.5154999999999999E-2</v>
      </c>
      <c r="M133">
        <f>INDEX(sckey!$A$2:$A$38,MATCH(INDO!K133,sckey!$B$2:$B$38,0))</f>
        <v>2</v>
      </c>
      <c r="P133" s="85" t="str">
        <f t="shared" si="8"/>
        <v>-0.035155 2</v>
      </c>
    </row>
    <row r="134" spans="11:16">
      <c r="K134" t="s">
        <v>61</v>
      </c>
      <c r="L134">
        <v>-0.400175</v>
      </c>
      <c r="M134">
        <f>INDEX(sckey!$A$2:$A$38,MATCH(INDO!K134,sckey!$B$2:$B$38,0))</f>
        <v>25</v>
      </c>
      <c r="P134" s="85" t="str">
        <f t="shared" si="8"/>
        <v>-0.400175 25</v>
      </c>
    </row>
    <row r="135" spans="11:16">
      <c r="K135" t="s">
        <v>38</v>
      </c>
      <c r="L135">
        <v>1.8648089999999999</v>
      </c>
      <c r="M135">
        <f>INDEX(sckey!$A$2:$A$38,MATCH(INDO!K135,sckey!$B$2:$B$38,0))</f>
        <v>23</v>
      </c>
      <c r="P135" s="85" t="str">
        <f t="shared" si="8"/>
        <v>1.864809 23</v>
      </c>
    </row>
    <row r="136" spans="11:16">
      <c r="K136" t="s">
        <v>45</v>
      </c>
      <c r="L136">
        <v>0.139046</v>
      </c>
      <c r="M136">
        <f>INDEX(sckey!$A$2:$A$38,MATCH(INDO!K136,sckey!$B$2:$B$38,0))</f>
        <v>16</v>
      </c>
      <c r="P136" s="85" t="str">
        <f t="shared" si="8"/>
        <v>0.139046 16</v>
      </c>
    </row>
    <row r="137" spans="11:16">
      <c r="K137" t="s">
        <v>46</v>
      </c>
      <c r="L137">
        <v>0.15775500000000001</v>
      </c>
      <c r="M137">
        <f>INDEX(sckey!$A$2:$A$38,MATCH(INDO!K137,sckey!$B$2:$B$38,0))</f>
        <v>14</v>
      </c>
      <c r="P137" s="85" t="str">
        <f t="shared" si="8"/>
        <v>0.157755 14</v>
      </c>
    </row>
    <row r="138" spans="11:16">
      <c r="K138" t="s">
        <v>57</v>
      </c>
      <c r="L138">
        <v>-5.4443999999999999E-2</v>
      </c>
      <c r="M138">
        <f>INDEX(sckey!$A$2:$A$38,MATCH(INDO!K138,sckey!$B$2:$B$38,0))</f>
        <v>20</v>
      </c>
      <c r="P138" s="85" t="str">
        <f t="shared" si="8"/>
        <v>-0.054444 20</v>
      </c>
    </row>
    <row r="139" spans="11:16">
      <c r="K139" t="s">
        <v>59</v>
      </c>
      <c r="L139">
        <v>-9.5114000000000004E-2</v>
      </c>
      <c r="M139">
        <f>INDEX(sckey!$A$2:$A$38,MATCH(INDO!K139,sckey!$B$2:$B$38,0))</f>
        <v>18</v>
      </c>
      <c r="P139" s="85" t="str">
        <f t="shared" si="8"/>
        <v>-0.095114 18</v>
      </c>
    </row>
    <row r="140" spans="11:16">
      <c r="K140" t="s">
        <v>65</v>
      </c>
      <c r="L140">
        <v>-6.4144000000000007E-2</v>
      </c>
      <c r="M140">
        <f>INDEX(sckey!$A$2:$A$38,MATCH(INDO!K140,sckey!$B$2:$B$38,0))</f>
        <v>36</v>
      </c>
      <c r="P140" s="85" t="str">
        <f t="shared" si="8"/>
        <v>-0.064144 36</v>
      </c>
    </row>
    <row r="141" spans="11:16">
      <c r="K141" t="s">
        <v>41</v>
      </c>
      <c r="L141">
        <v>-2.4090000000000001E-3</v>
      </c>
      <c r="M141">
        <f>INDEX(sckey!$A$2:$A$38,MATCH(INDO!K141,sckey!$B$2:$B$38,0))</f>
        <v>9</v>
      </c>
      <c r="P141" s="85" t="str">
        <f t="shared" si="8"/>
        <v>-0.002409 9</v>
      </c>
    </row>
    <row r="142" spans="11:16">
      <c r="K142" t="s">
        <v>74</v>
      </c>
      <c r="L142">
        <v>1.870088</v>
      </c>
      <c r="M142">
        <f>INDEX(sckey!$A$2:$A$38,MATCH(INDO!K142,sckey!$B$2:$B$38,0))</f>
        <v>35</v>
      </c>
      <c r="P142" s="85" t="str">
        <f t="shared" si="8"/>
        <v>1.870088 35</v>
      </c>
    </row>
    <row r="143" spans="11:16">
      <c r="K143" t="s">
        <v>42</v>
      </c>
      <c r="L143">
        <v>0.482518</v>
      </c>
      <c r="M143">
        <f>INDEX(sckey!$A$2:$A$38,MATCH(INDO!K143,sckey!$B$2:$B$38,0))</f>
        <v>17</v>
      </c>
      <c r="P143" s="85" t="str">
        <f t="shared" si="8"/>
        <v>0.482518 17</v>
      </c>
    </row>
    <row r="144" spans="11:16">
      <c r="K144" t="s">
        <v>48</v>
      </c>
      <c r="L144">
        <v>1.4297930000000001</v>
      </c>
      <c r="M144">
        <f>INDEX(sckey!$A$2:$A$38,MATCH(INDO!K144,sckey!$B$2:$B$38,0))</f>
        <v>13</v>
      </c>
      <c r="P144" s="85" t="str">
        <f t="shared" si="8"/>
        <v>1.429793 13</v>
      </c>
    </row>
    <row r="145" spans="11:16">
      <c r="K145" t="s">
        <v>35</v>
      </c>
      <c r="L145">
        <v>3.3759999999999998E-2</v>
      </c>
      <c r="M145">
        <f>INDEX(sckey!$A$2:$A$38,MATCH(INDO!K145,sckey!$B$2:$B$38,0))</f>
        <v>0</v>
      </c>
      <c r="P145" s="85" t="str">
        <f t="shared" si="8"/>
        <v>0.03376 0</v>
      </c>
    </row>
    <row r="146" spans="11:16">
      <c r="K146" t="s">
        <v>47</v>
      </c>
      <c r="L146">
        <v>-7.5662999999999994E-2</v>
      </c>
      <c r="M146">
        <f>INDEX(sckey!$A$2:$A$38,MATCH(INDO!K146,sckey!$B$2:$B$38,0))</f>
        <v>15</v>
      </c>
      <c r="P146" s="85" t="str">
        <f t="shared" si="8"/>
        <v>-0.075663 15</v>
      </c>
    </row>
    <row r="148" spans="11:16">
      <c r="K148">
        <v>9</v>
      </c>
      <c r="O148" s="85">
        <f>K148</f>
        <v>9</v>
      </c>
    </row>
    <row r="149" spans="11:16">
      <c r="K149" t="s">
        <v>76</v>
      </c>
      <c r="L149" t="s">
        <v>77</v>
      </c>
      <c r="P149" s="85">
        <f>L150</f>
        <v>19.936957</v>
      </c>
    </row>
    <row r="150" spans="11:16">
      <c r="K150" t="s">
        <v>75</v>
      </c>
      <c r="L150">
        <v>19.936957</v>
      </c>
      <c r="O150" s="85">
        <f>COUNT(L151:L165)</f>
        <v>15</v>
      </c>
    </row>
    <row r="151" spans="11:16">
      <c r="K151" t="s">
        <v>66</v>
      </c>
      <c r="L151">
        <v>-6.0449999999999997E-2</v>
      </c>
      <c r="M151">
        <f>INDEX(sckey!$A$2:$A$38,MATCH(INDO!K151,sckey!$B$2:$B$38,0))</f>
        <v>1</v>
      </c>
      <c r="P151" s="85" t="str">
        <f t="shared" ref="P151:P165" si="9">L151&amp;" "&amp;M151</f>
        <v>-0.06045 1</v>
      </c>
    </row>
    <row r="152" spans="11:16">
      <c r="K152" t="s">
        <v>38</v>
      </c>
      <c r="L152">
        <v>0.748529</v>
      </c>
      <c r="M152">
        <f>INDEX(sckey!$A$2:$A$38,MATCH(INDO!K152,sckey!$B$2:$B$38,0))</f>
        <v>23</v>
      </c>
      <c r="P152" s="85" t="str">
        <f t="shared" si="9"/>
        <v>0.748529 23</v>
      </c>
    </row>
    <row r="153" spans="11:16">
      <c r="K153" t="s">
        <v>36</v>
      </c>
      <c r="L153">
        <v>1.1119999999999999E-3</v>
      </c>
      <c r="M153">
        <f>INDEX(sckey!$A$2:$A$38,MATCH(INDO!K153,sckey!$B$2:$B$38,0))</f>
        <v>10</v>
      </c>
      <c r="P153" s="85" t="str">
        <f t="shared" si="9"/>
        <v>0.001112 10</v>
      </c>
    </row>
    <row r="154" spans="11:16">
      <c r="K154" t="s">
        <v>43</v>
      </c>
      <c r="L154">
        <v>-4.4421850000000003</v>
      </c>
      <c r="M154">
        <f>INDEX(sckey!$A$2:$A$38,MATCH(INDO!K154,sckey!$B$2:$B$38,0))</f>
        <v>21</v>
      </c>
      <c r="P154" s="85" t="str">
        <f t="shared" si="9"/>
        <v>-4.442185 21</v>
      </c>
    </row>
    <row r="155" spans="11:16">
      <c r="K155" t="s">
        <v>64</v>
      </c>
      <c r="L155">
        <v>-5.5071159999999999</v>
      </c>
      <c r="M155">
        <f>INDEX(sckey!$A$2:$A$38,MATCH(INDO!K155,sckey!$B$2:$B$38,0))</f>
        <v>29</v>
      </c>
      <c r="P155" s="85" t="str">
        <f t="shared" si="9"/>
        <v>-5.507116 29</v>
      </c>
    </row>
    <row r="156" spans="11:16">
      <c r="K156" t="s">
        <v>45</v>
      </c>
      <c r="L156">
        <v>0.158968</v>
      </c>
      <c r="M156">
        <f>INDEX(sckey!$A$2:$A$38,MATCH(INDO!K156,sckey!$B$2:$B$38,0))</f>
        <v>16</v>
      </c>
      <c r="P156" s="85" t="str">
        <f t="shared" si="9"/>
        <v>0.158968 16</v>
      </c>
    </row>
    <row r="157" spans="11:16">
      <c r="K157" t="s">
        <v>44</v>
      </c>
      <c r="L157">
        <v>-2.4940000000000001E-3</v>
      </c>
      <c r="M157">
        <f>INDEX(sckey!$A$2:$A$38,MATCH(INDO!K157,sckey!$B$2:$B$38,0))</f>
        <v>22</v>
      </c>
      <c r="P157" s="85" t="str">
        <f t="shared" si="9"/>
        <v>-0.002494 22</v>
      </c>
    </row>
    <row r="158" spans="11:16">
      <c r="K158" t="s">
        <v>39</v>
      </c>
      <c r="L158">
        <v>7.0758000000000001E-2</v>
      </c>
      <c r="M158">
        <f>INDEX(sckey!$A$2:$A$38,MATCH(INDO!K158,sckey!$B$2:$B$38,0))</f>
        <v>24</v>
      </c>
      <c r="P158" s="85" t="str">
        <f t="shared" si="9"/>
        <v>0.070758 24</v>
      </c>
    </row>
    <row r="159" spans="11:16">
      <c r="K159" t="s">
        <v>52</v>
      </c>
      <c r="L159">
        <v>8.5500000000000003E-3</v>
      </c>
      <c r="M159">
        <f>INDEX(sckey!$A$2:$A$38,MATCH(INDO!K159,sckey!$B$2:$B$38,0))</f>
        <v>7</v>
      </c>
      <c r="P159" s="85" t="str">
        <f t="shared" si="9"/>
        <v>0.00855 7</v>
      </c>
    </row>
    <row r="160" spans="11:16">
      <c r="K160" t="s">
        <v>59</v>
      </c>
      <c r="L160">
        <v>5.6271000000000002E-2</v>
      </c>
      <c r="M160">
        <f>INDEX(sckey!$A$2:$A$38,MATCH(INDO!K160,sckey!$B$2:$B$38,0))</f>
        <v>18</v>
      </c>
      <c r="P160" s="85" t="str">
        <f t="shared" si="9"/>
        <v>0.056271 18</v>
      </c>
    </row>
    <row r="161" spans="11:16">
      <c r="K161" t="s">
        <v>41</v>
      </c>
      <c r="L161">
        <v>-1.0640000000000001E-3</v>
      </c>
      <c r="M161">
        <f>INDEX(sckey!$A$2:$A$38,MATCH(INDO!K161,sckey!$B$2:$B$38,0))</f>
        <v>9</v>
      </c>
      <c r="P161" s="85" t="str">
        <f t="shared" si="9"/>
        <v>-0.001064 9</v>
      </c>
    </row>
    <row r="162" spans="11:16">
      <c r="K162" t="s">
        <v>65</v>
      </c>
      <c r="L162">
        <v>-2.0913999999999999E-2</v>
      </c>
      <c r="M162">
        <f>INDEX(sckey!$A$2:$A$38,MATCH(INDO!K162,sckey!$B$2:$B$38,0))</f>
        <v>36</v>
      </c>
      <c r="P162" s="85" t="str">
        <f t="shared" si="9"/>
        <v>-0.020914 36</v>
      </c>
    </row>
    <row r="163" spans="11:16">
      <c r="K163" t="s">
        <v>46</v>
      </c>
      <c r="L163">
        <v>6.3192999999999999E-2</v>
      </c>
      <c r="M163">
        <f>INDEX(sckey!$A$2:$A$38,MATCH(INDO!K163,sckey!$B$2:$B$38,0))</f>
        <v>14</v>
      </c>
      <c r="P163" s="85" t="str">
        <f t="shared" si="9"/>
        <v>0.063193 14</v>
      </c>
    </row>
    <row r="164" spans="11:16">
      <c r="K164" t="s">
        <v>57</v>
      </c>
      <c r="L164">
        <v>-5.2459999999999998E-3</v>
      </c>
      <c r="M164">
        <f>INDEX(sckey!$A$2:$A$38,MATCH(INDO!K164,sckey!$B$2:$B$38,0))</f>
        <v>20</v>
      </c>
      <c r="P164" s="85" t="str">
        <f t="shared" si="9"/>
        <v>-0.005246 20</v>
      </c>
    </row>
    <row r="165" spans="11:16">
      <c r="K165" t="s">
        <v>54</v>
      </c>
      <c r="L165">
        <v>-1.369E-3</v>
      </c>
      <c r="M165">
        <f>INDEX(sckey!$A$2:$A$38,MATCH(INDO!K165,sckey!$B$2:$B$38,0))</f>
        <v>26</v>
      </c>
      <c r="P165" s="85" t="str">
        <f t="shared" si="9"/>
        <v>-0.001369 26</v>
      </c>
    </row>
    <row r="167" spans="11:16">
      <c r="K167">
        <v>10</v>
      </c>
      <c r="O167" s="85">
        <f>K167</f>
        <v>10</v>
      </c>
    </row>
    <row r="168" spans="11:16">
      <c r="K168" t="s">
        <v>76</v>
      </c>
      <c r="L168" t="s">
        <v>77</v>
      </c>
      <c r="P168" s="85">
        <f>L169</f>
        <v>-4.9196559999999998</v>
      </c>
    </row>
    <row r="169" spans="11:16">
      <c r="K169" t="s">
        <v>75</v>
      </c>
      <c r="L169">
        <v>-4.9196559999999998</v>
      </c>
      <c r="O169" s="85">
        <f>COUNT(L170:L186)</f>
        <v>17</v>
      </c>
    </row>
    <row r="170" spans="11:16">
      <c r="K170" t="s">
        <v>70</v>
      </c>
      <c r="L170">
        <v>-8.3863999999999994E-2</v>
      </c>
      <c r="M170">
        <f>INDEX(sckey!$A$2:$A$38,MATCH(INDO!K170,sckey!$B$2:$B$38,0))</f>
        <v>5</v>
      </c>
      <c r="P170" s="85" t="str">
        <f t="shared" ref="P170:P186" si="10">L170&amp;" "&amp;M170</f>
        <v>-0.083864 5</v>
      </c>
    </row>
    <row r="171" spans="11:16">
      <c r="K171" t="s">
        <v>57</v>
      </c>
      <c r="L171">
        <v>9.9600000000000001E-3</v>
      </c>
      <c r="M171">
        <f>INDEX(sckey!$A$2:$A$38,MATCH(INDO!K171,sckey!$B$2:$B$38,0))</f>
        <v>20</v>
      </c>
      <c r="P171" s="85" t="str">
        <f t="shared" si="10"/>
        <v>0.00996 20</v>
      </c>
    </row>
    <row r="172" spans="11:16">
      <c r="K172" t="s">
        <v>43</v>
      </c>
      <c r="L172">
        <v>2.2831510000000002</v>
      </c>
      <c r="M172">
        <f>INDEX(sckey!$A$2:$A$38,MATCH(INDO!K172,sckey!$B$2:$B$38,0))</f>
        <v>21</v>
      </c>
      <c r="P172" s="85" t="str">
        <f t="shared" si="10"/>
        <v>2.283151 21</v>
      </c>
    </row>
    <row r="173" spans="11:16">
      <c r="K173" t="s">
        <v>36</v>
      </c>
      <c r="L173">
        <v>-9.1100000000000003E-4</v>
      </c>
      <c r="M173">
        <f>INDEX(sckey!$A$2:$A$38,MATCH(INDO!K173,sckey!$B$2:$B$38,0))</f>
        <v>10</v>
      </c>
      <c r="P173" s="85" t="str">
        <f t="shared" si="10"/>
        <v>-0.000911 10</v>
      </c>
    </row>
    <row r="174" spans="11:16">
      <c r="K174" t="s">
        <v>41</v>
      </c>
      <c r="L174">
        <v>-1.6479999999999999E-3</v>
      </c>
      <c r="M174">
        <f>INDEX(sckey!$A$2:$A$38,MATCH(INDO!K174,sckey!$B$2:$B$38,0))</f>
        <v>9</v>
      </c>
      <c r="P174" s="85" t="str">
        <f t="shared" si="10"/>
        <v>-0.001648 9</v>
      </c>
    </row>
    <row r="175" spans="11:16">
      <c r="K175" t="s">
        <v>39</v>
      </c>
      <c r="L175">
        <v>-5.296E-2</v>
      </c>
      <c r="M175">
        <f>INDEX(sckey!$A$2:$A$38,MATCH(INDO!K175,sckey!$B$2:$B$38,0))</f>
        <v>24</v>
      </c>
      <c r="P175" s="85" t="str">
        <f t="shared" si="10"/>
        <v>-0.05296 24</v>
      </c>
    </row>
    <row r="176" spans="11:16">
      <c r="K176" t="s">
        <v>62</v>
      </c>
      <c r="L176">
        <v>-0.32391199999999998</v>
      </c>
      <c r="M176">
        <f>INDEX(sckey!$A$2:$A$38,MATCH(INDO!K176,sckey!$B$2:$B$38,0))</f>
        <v>4</v>
      </c>
      <c r="P176" s="85" t="str">
        <f t="shared" si="10"/>
        <v>-0.323912 4</v>
      </c>
    </row>
    <row r="177" spans="11:16">
      <c r="K177" t="s">
        <v>55</v>
      </c>
      <c r="L177">
        <v>7.3010000000000002E-3</v>
      </c>
      <c r="M177">
        <f>INDEX(sckey!$A$2:$A$38,MATCH(INDO!K177,sckey!$B$2:$B$38,0))</f>
        <v>8</v>
      </c>
      <c r="P177" s="85" t="str">
        <f t="shared" si="10"/>
        <v>0.007301 8</v>
      </c>
    </row>
    <row r="178" spans="11:16">
      <c r="K178" t="s">
        <v>53</v>
      </c>
      <c r="L178">
        <v>-4.2299999999999998E-4</v>
      </c>
      <c r="M178">
        <f>INDEX(sckey!$A$2:$A$38,MATCH(INDO!K178,sckey!$B$2:$B$38,0))</f>
        <v>12</v>
      </c>
      <c r="P178" s="85" t="str">
        <f t="shared" si="10"/>
        <v>-0.000423 12</v>
      </c>
    </row>
    <row r="179" spans="11:16">
      <c r="K179" t="s">
        <v>64</v>
      </c>
      <c r="L179">
        <v>1.821402</v>
      </c>
      <c r="M179">
        <f>INDEX(sckey!$A$2:$A$38,MATCH(INDO!K179,sckey!$B$2:$B$38,0))</f>
        <v>29</v>
      </c>
      <c r="P179" s="85" t="str">
        <f t="shared" si="10"/>
        <v>1.821402 29</v>
      </c>
    </row>
    <row r="180" spans="11:16">
      <c r="K180" t="s">
        <v>35</v>
      </c>
      <c r="L180">
        <v>0.13019600000000001</v>
      </c>
      <c r="M180">
        <f>INDEX(sckey!$A$2:$A$38,MATCH(INDO!K180,sckey!$B$2:$B$38,0))</f>
        <v>0</v>
      </c>
      <c r="P180" s="85" t="str">
        <f t="shared" si="10"/>
        <v>0.130196 0</v>
      </c>
    </row>
    <row r="181" spans="11:16">
      <c r="K181" t="s">
        <v>52</v>
      </c>
      <c r="L181">
        <v>7.8920000000000004E-2</v>
      </c>
      <c r="M181">
        <f>INDEX(sckey!$A$2:$A$38,MATCH(INDO!K181,sckey!$B$2:$B$38,0))</f>
        <v>7</v>
      </c>
      <c r="P181" s="85" t="str">
        <f t="shared" si="10"/>
        <v>0.07892 7</v>
      </c>
    </row>
    <row r="182" spans="11:16">
      <c r="K182" t="s">
        <v>42</v>
      </c>
      <c r="L182">
        <v>-0.34110000000000001</v>
      </c>
      <c r="M182">
        <f>INDEX(sckey!$A$2:$A$38,MATCH(INDO!K182,sckey!$B$2:$B$38,0))</f>
        <v>17</v>
      </c>
      <c r="P182" s="85" t="str">
        <f t="shared" si="10"/>
        <v>-0.3411 17</v>
      </c>
    </row>
    <row r="183" spans="11:16">
      <c r="K183" t="s">
        <v>65</v>
      </c>
      <c r="L183">
        <v>-2.8813999999999999E-2</v>
      </c>
      <c r="M183">
        <f>INDEX(sckey!$A$2:$A$38,MATCH(INDO!K183,sckey!$B$2:$B$38,0))</f>
        <v>36</v>
      </c>
      <c r="P183" s="85" t="str">
        <f t="shared" si="10"/>
        <v>-0.028814 36</v>
      </c>
    </row>
    <row r="184" spans="11:16">
      <c r="K184" t="s">
        <v>74</v>
      </c>
      <c r="L184">
        <v>-1.1990590000000001</v>
      </c>
      <c r="M184">
        <f>INDEX(sckey!$A$2:$A$38,MATCH(INDO!K184,sckey!$B$2:$B$38,0))</f>
        <v>35</v>
      </c>
      <c r="P184" s="85" t="str">
        <f t="shared" si="10"/>
        <v>-1.199059 35</v>
      </c>
    </row>
    <row r="185" spans="11:16">
      <c r="K185" t="s">
        <v>59</v>
      </c>
      <c r="L185">
        <v>3.3205999999999999E-2</v>
      </c>
      <c r="M185">
        <f>INDEX(sckey!$A$2:$A$38,MATCH(INDO!K185,sckey!$B$2:$B$38,0))</f>
        <v>18</v>
      </c>
      <c r="P185" s="85" t="str">
        <f t="shared" si="10"/>
        <v>0.033206 18</v>
      </c>
    </row>
    <row r="186" spans="11:16">
      <c r="K186" t="s">
        <v>45</v>
      </c>
      <c r="L186">
        <v>-8.4454000000000001E-2</v>
      </c>
      <c r="M186">
        <f>INDEX(sckey!$A$2:$A$38,MATCH(INDO!K186,sckey!$B$2:$B$38,0))</f>
        <v>16</v>
      </c>
      <c r="P186" s="85" t="str">
        <f t="shared" si="10"/>
        <v>-0.084454 16</v>
      </c>
    </row>
    <row r="188" spans="11:16">
      <c r="K188">
        <v>11</v>
      </c>
      <c r="O188" s="85">
        <f>K188</f>
        <v>11</v>
      </c>
    </row>
    <row r="189" spans="11:16">
      <c r="K189" t="s">
        <v>76</v>
      </c>
      <c r="L189" t="s">
        <v>77</v>
      </c>
      <c r="P189" s="85">
        <f>L190</f>
        <v>-29.993528000000001</v>
      </c>
    </row>
    <row r="190" spans="11:16">
      <c r="K190" t="s">
        <v>75</v>
      </c>
      <c r="L190">
        <v>-29.993528000000001</v>
      </c>
      <c r="O190" s="85">
        <f>COUNT(L191:L204)</f>
        <v>14</v>
      </c>
    </row>
    <row r="191" spans="11:16">
      <c r="K191" t="s">
        <v>38</v>
      </c>
      <c r="L191">
        <v>-1.6428309999999999</v>
      </c>
      <c r="M191">
        <f>INDEX(sckey!$A$2:$A$38,MATCH(INDO!K191,sckey!$B$2:$B$38,0))</f>
        <v>23</v>
      </c>
      <c r="P191" s="85" t="str">
        <f t="shared" ref="P191:P204" si="11">L191&amp;" "&amp;M191</f>
        <v>-1.642831 23</v>
      </c>
    </row>
    <row r="192" spans="11:16">
      <c r="K192" t="s">
        <v>43</v>
      </c>
      <c r="L192">
        <v>6.8254919999999997</v>
      </c>
      <c r="M192">
        <f>INDEX(sckey!$A$2:$A$38,MATCH(INDO!K192,sckey!$B$2:$B$38,0))</f>
        <v>21</v>
      </c>
      <c r="P192" s="85" t="str">
        <f t="shared" si="11"/>
        <v>6.825492 21</v>
      </c>
    </row>
    <row r="193" spans="11:16">
      <c r="K193" t="s">
        <v>44</v>
      </c>
      <c r="L193">
        <v>2.3140000000000001E-3</v>
      </c>
      <c r="M193">
        <f>INDEX(sckey!$A$2:$A$38,MATCH(INDO!K193,sckey!$B$2:$B$38,0))</f>
        <v>22</v>
      </c>
      <c r="P193" s="85" t="str">
        <f t="shared" si="11"/>
        <v>0.002314 22</v>
      </c>
    </row>
    <row r="194" spans="11:16">
      <c r="K194" t="s">
        <v>39</v>
      </c>
      <c r="L194">
        <v>-0.45874799999999999</v>
      </c>
      <c r="M194">
        <f>INDEX(sckey!$A$2:$A$38,MATCH(INDO!K194,sckey!$B$2:$B$38,0))</f>
        <v>24</v>
      </c>
      <c r="P194" s="85" t="str">
        <f t="shared" si="11"/>
        <v>-0.458748 24</v>
      </c>
    </row>
    <row r="195" spans="11:16">
      <c r="K195" t="s">
        <v>41</v>
      </c>
      <c r="L195">
        <v>-1.3553000000000001E-2</v>
      </c>
      <c r="M195">
        <f>INDEX(sckey!$A$2:$A$38,MATCH(INDO!K195,sckey!$B$2:$B$38,0))</f>
        <v>9</v>
      </c>
      <c r="P195" s="85" t="str">
        <f t="shared" si="11"/>
        <v>-0.013553 9</v>
      </c>
    </row>
    <row r="196" spans="11:16">
      <c r="K196" t="s">
        <v>49</v>
      </c>
      <c r="L196">
        <v>-9.4200000000000002E-4</v>
      </c>
      <c r="M196">
        <f>INDEX(sckey!$A$2:$A$38,MATCH(INDO!K196,sckey!$B$2:$B$38,0))</f>
        <v>11</v>
      </c>
      <c r="P196" s="85" t="str">
        <f t="shared" si="11"/>
        <v>-0.000942 11</v>
      </c>
    </row>
    <row r="197" spans="11:16">
      <c r="K197" t="s">
        <v>66</v>
      </c>
      <c r="L197">
        <v>9.7749000000000003E-2</v>
      </c>
      <c r="M197">
        <f>INDEX(sckey!$A$2:$A$38,MATCH(INDO!K197,sckey!$B$2:$B$38,0))</f>
        <v>1</v>
      </c>
      <c r="P197" s="85" t="str">
        <f t="shared" si="11"/>
        <v>0.097749 1</v>
      </c>
    </row>
    <row r="198" spans="11:16">
      <c r="K198" t="s">
        <v>59</v>
      </c>
      <c r="L198">
        <v>-6.7348000000000005E-2</v>
      </c>
      <c r="M198">
        <f>INDEX(sckey!$A$2:$A$38,MATCH(INDO!K198,sckey!$B$2:$B$38,0))</f>
        <v>18</v>
      </c>
      <c r="P198" s="85" t="str">
        <f t="shared" si="11"/>
        <v>-0.067348 18</v>
      </c>
    </row>
    <row r="199" spans="11:16">
      <c r="K199" t="s">
        <v>61</v>
      </c>
      <c r="L199">
        <v>1.467641</v>
      </c>
      <c r="M199">
        <f>INDEX(sckey!$A$2:$A$38,MATCH(INDO!K199,sckey!$B$2:$B$38,0))</f>
        <v>25</v>
      </c>
      <c r="P199" s="85" t="str">
        <f t="shared" si="11"/>
        <v>1.467641 25</v>
      </c>
    </row>
    <row r="200" spans="11:16">
      <c r="K200" t="s">
        <v>40</v>
      </c>
      <c r="L200" s="26">
        <v>2.6999999999999999E-5</v>
      </c>
      <c r="M200">
        <f>INDEX(sckey!$A$2:$A$38,MATCH(INDO!K200,sckey!$B$2:$B$38,0))</f>
        <v>27</v>
      </c>
      <c r="P200" s="85" t="str">
        <f t="shared" si="11"/>
        <v>0.000027 27</v>
      </c>
    </row>
    <row r="201" spans="11:16">
      <c r="K201" t="s">
        <v>54</v>
      </c>
      <c r="L201">
        <v>5.1009999999999996E-3</v>
      </c>
      <c r="M201">
        <f>INDEX(sckey!$A$2:$A$38,MATCH(INDO!K201,sckey!$B$2:$B$38,0))</f>
        <v>26</v>
      </c>
      <c r="P201" s="85" t="str">
        <f t="shared" si="11"/>
        <v>0.005101 26</v>
      </c>
    </row>
    <row r="202" spans="11:16">
      <c r="K202" t="s">
        <v>57</v>
      </c>
      <c r="L202">
        <v>1.2213999999999999E-2</v>
      </c>
      <c r="M202">
        <f>INDEX(sckey!$A$2:$A$38,MATCH(INDO!K202,sckey!$B$2:$B$38,0))</f>
        <v>20</v>
      </c>
      <c r="P202" s="85" t="str">
        <f t="shared" si="11"/>
        <v>0.012214 20</v>
      </c>
    </row>
    <row r="203" spans="11:16">
      <c r="K203" t="s">
        <v>42</v>
      </c>
      <c r="L203">
        <v>-0.88673400000000002</v>
      </c>
      <c r="M203">
        <f>INDEX(sckey!$A$2:$A$38,MATCH(INDO!K203,sckey!$B$2:$B$38,0))</f>
        <v>17</v>
      </c>
      <c r="P203" s="85" t="str">
        <f t="shared" si="11"/>
        <v>-0.886734 17</v>
      </c>
    </row>
    <row r="204" spans="11:16">
      <c r="K204" t="s">
        <v>37</v>
      </c>
      <c r="L204">
        <v>-4.1902590000000002</v>
      </c>
      <c r="M204">
        <f>INDEX(sckey!$A$2:$A$38,MATCH(INDO!K204,sckey!$B$2:$B$38,0))</f>
        <v>19</v>
      </c>
      <c r="P204" s="85" t="str">
        <f t="shared" si="11"/>
        <v>-4.190259 19</v>
      </c>
    </row>
    <row r="206" spans="11:16">
      <c r="K206">
        <v>12</v>
      </c>
      <c r="O206" s="85">
        <f>K206</f>
        <v>12</v>
      </c>
    </row>
    <row r="207" spans="11:16">
      <c r="K207" t="s">
        <v>76</v>
      </c>
      <c r="L207" t="s">
        <v>77</v>
      </c>
      <c r="P207" s="85">
        <f>L208</f>
        <v>-2.7531750000000001</v>
      </c>
    </row>
    <row r="208" spans="11:16">
      <c r="K208" t="s">
        <v>75</v>
      </c>
      <c r="L208">
        <v>-2.7531750000000001</v>
      </c>
      <c r="O208" s="85">
        <f>COUNT(L209:L221)</f>
        <v>13</v>
      </c>
    </row>
    <row r="209" spans="11:16">
      <c r="K209" t="s">
        <v>41</v>
      </c>
      <c r="L209">
        <v>-1.6881E-2</v>
      </c>
      <c r="M209">
        <f>INDEX(sckey!$A$2:$A$38,MATCH(INDO!K209,sckey!$B$2:$B$38,0))</f>
        <v>9</v>
      </c>
      <c r="P209" s="85" t="str">
        <f t="shared" ref="P209:P221" si="12">L209&amp;" "&amp;M209</f>
        <v>-0.016881 9</v>
      </c>
    </row>
    <row r="210" spans="11:16">
      <c r="K210" t="s">
        <v>47</v>
      </c>
      <c r="L210">
        <v>-0.104981</v>
      </c>
      <c r="M210">
        <f>INDEX(sckey!$A$2:$A$38,MATCH(INDO!K210,sckey!$B$2:$B$38,0))</f>
        <v>15</v>
      </c>
      <c r="P210" s="85" t="str">
        <f t="shared" si="12"/>
        <v>-0.104981 15</v>
      </c>
    </row>
    <row r="211" spans="11:16">
      <c r="K211" t="s">
        <v>35</v>
      </c>
      <c r="L211">
        <v>-6029.2285650000003</v>
      </c>
      <c r="M211">
        <f>INDEX(sckey!$A$2:$A$38,MATCH(INDO!K211,sckey!$B$2:$B$38,0))</f>
        <v>0</v>
      </c>
      <c r="P211" s="85" t="str">
        <f t="shared" si="12"/>
        <v>-6029.228565 0</v>
      </c>
    </row>
    <row r="212" spans="11:16">
      <c r="K212" t="s">
        <v>66</v>
      </c>
      <c r="L212">
        <v>-6029.2052940000003</v>
      </c>
      <c r="M212">
        <f>INDEX(sckey!$A$2:$A$38,MATCH(INDO!K212,sckey!$B$2:$B$38,0))</f>
        <v>1</v>
      </c>
      <c r="P212" s="85" t="str">
        <f t="shared" si="12"/>
        <v>-6029.205294 1</v>
      </c>
    </row>
    <row r="213" spans="11:16">
      <c r="K213" t="s">
        <v>46</v>
      </c>
      <c r="L213">
        <v>-0.100217</v>
      </c>
      <c r="M213">
        <f>INDEX(sckey!$A$2:$A$38,MATCH(INDO!K213,sckey!$B$2:$B$38,0))</f>
        <v>14</v>
      </c>
      <c r="P213" s="85" t="str">
        <f t="shared" si="12"/>
        <v>-0.100217 14</v>
      </c>
    </row>
    <row r="214" spans="11:16">
      <c r="K214" t="s">
        <v>36</v>
      </c>
      <c r="L214">
        <v>-8.0099999999999995E-4</v>
      </c>
      <c r="M214">
        <f>INDEX(sckey!$A$2:$A$38,MATCH(INDO!K214,sckey!$B$2:$B$38,0))</f>
        <v>10</v>
      </c>
      <c r="P214" s="85" t="str">
        <f t="shared" si="12"/>
        <v>-0.000801 10</v>
      </c>
    </row>
    <row r="215" spans="11:16">
      <c r="K215" t="s">
        <v>43</v>
      </c>
      <c r="L215">
        <v>1.5936060000000001</v>
      </c>
      <c r="M215">
        <f>INDEX(sckey!$A$2:$A$38,MATCH(INDO!K215,sckey!$B$2:$B$38,0))</f>
        <v>21</v>
      </c>
      <c r="P215" s="85" t="str">
        <f t="shared" si="12"/>
        <v>1.593606 21</v>
      </c>
    </row>
    <row r="216" spans="11:16">
      <c r="K216" t="s">
        <v>39</v>
      </c>
      <c r="L216">
        <v>2.2998999999999999E-2</v>
      </c>
      <c r="M216">
        <f>INDEX(sckey!$A$2:$A$38,MATCH(INDO!K216,sckey!$B$2:$B$38,0))</f>
        <v>24</v>
      </c>
      <c r="P216" s="85" t="str">
        <f t="shared" si="12"/>
        <v>0.022999 24</v>
      </c>
    </row>
    <row r="217" spans="11:16">
      <c r="K217" t="s">
        <v>52</v>
      </c>
      <c r="L217">
        <v>4.9576000000000002E-2</v>
      </c>
      <c r="M217">
        <f>INDEX(sckey!$A$2:$A$38,MATCH(INDO!K217,sckey!$B$2:$B$38,0))</f>
        <v>7</v>
      </c>
      <c r="P217" s="85" t="str">
        <f t="shared" si="12"/>
        <v>0.049576 7</v>
      </c>
    </row>
    <row r="218" spans="11:16">
      <c r="K218" t="s">
        <v>63</v>
      </c>
      <c r="L218">
        <v>6029.15427</v>
      </c>
      <c r="M218">
        <f>INDEX(sckey!$A$2:$A$38,MATCH(INDO!K218,sckey!$B$2:$B$38,0))</f>
        <v>6</v>
      </c>
      <c r="P218" s="85" t="str">
        <f t="shared" si="12"/>
        <v>6029.15427 6</v>
      </c>
    </row>
    <row r="219" spans="11:16">
      <c r="K219" t="s">
        <v>54</v>
      </c>
      <c r="L219">
        <v>-2.3909999999999999E-3</v>
      </c>
      <c r="M219">
        <f>INDEX(sckey!$A$2:$A$38,MATCH(INDO!K219,sckey!$B$2:$B$38,0))</f>
        <v>26</v>
      </c>
      <c r="P219" s="85" t="str">
        <f t="shared" si="12"/>
        <v>-0.002391 26</v>
      </c>
    </row>
    <row r="220" spans="11:16">
      <c r="K220" t="s">
        <v>44</v>
      </c>
      <c r="L220">
        <v>-2.6200000000000003E-4</v>
      </c>
      <c r="M220">
        <f>INDEX(sckey!$A$2:$A$38,MATCH(INDO!K220,sckey!$B$2:$B$38,0))</f>
        <v>22</v>
      </c>
      <c r="P220" s="85" t="str">
        <f t="shared" si="12"/>
        <v>-0.000262 22</v>
      </c>
    </row>
    <row r="221" spans="11:16">
      <c r="K221" t="s">
        <v>64</v>
      </c>
      <c r="L221">
        <v>13.334149</v>
      </c>
      <c r="M221">
        <f>INDEX(sckey!$A$2:$A$38,MATCH(INDO!K221,sckey!$B$2:$B$38,0))</f>
        <v>29</v>
      </c>
      <c r="P221" s="85" t="str">
        <f t="shared" si="12"/>
        <v>13.334149 29</v>
      </c>
    </row>
    <row r="223" spans="11:16">
      <c r="K223">
        <v>13</v>
      </c>
      <c r="O223" s="85">
        <f>K223</f>
        <v>13</v>
      </c>
    </row>
    <row r="224" spans="11:16">
      <c r="K224" t="s">
        <v>76</v>
      </c>
      <c r="L224" t="s">
        <v>77</v>
      </c>
      <c r="P224" s="85">
        <f>L225</f>
        <v>-11.483230000000001</v>
      </c>
    </row>
    <row r="225" spans="11:16">
      <c r="K225" t="s">
        <v>75</v>
      </c>
      <c r="L225">
        <v>-11.483230000000001</v>
      </c>
      <c r="O225" s="85">
        <f>COUNT(L226:L238)</f>
        <v>13</v>
      </c>
    </row>
    <row r="226" spans="11:16">
      <c r="K226" t="s">
        <v>47</v>
      </c>
      <c r="L226">
        <v>-0.120812</v>
      </c>
      <c r="M226">
        <f>INDEX(sckey!$A$2:$A$38,MATCH(INDO!K226,sckey!$B$2:$B$38,0))</f>
        <v>15</v>
      </c>
      <c r="P226" s="85" t="str">
        <f t="shared" ref="P226:P238" si="13">L226&amp;" "&amp;M226</f>
        <v>-0.120812 15</v>
      </c>
    </row>
    <row r="227" spans="11:16">
      <c r="K227" t="s">
        <v>63</v>
      </c>
      <c r="L227">
        <v>-4.1267999999999999E-2</v>
      </c>
      <c r="M227">
        <f>INDEX(sckey!$A$2:$A$38,MATCH(INDO!K227,sckey!$B$2:$B$38,0))</f>
        <v>6</v>
      </c>
      <c r="P227" s="85" t="str">
        <f t="shared" si="13"/>
        <v>-0.041268 6</v>
      </c>
    </row>
    <row r="228" spans="11:16">
      <c r="K228" t="s">
        <v>39</v>
      </c>
      <c r="L228">
        <v>-1.2945999999999999E-2</v>
      </c>
      <c r="M228">
        <f>INDEX(sckey!$A$2:$A$38,MATCH(INDO!K228,sckey!$B$2:$B$38,0))</f>
        <v>24</v>
      </c>
      <c r="P228" s="85" t="str">
        <f t="shared" si="13"/>
        <v>-0.012946 24</v>
      </c>
    </row>
    <row r="229" spans="11:16">
      <c r="K229" t="s">
        <v>57</v>
      </c>
      <c r="L229">
        <v>9.3788999999999997E-2</v>
      </c>
      <c r="M229">
        <f>INDEX(sckey!$A$2:$A$38,MATCH(INDO!K229,sckey!$B$2:$B$38,0))</f>
        <v>20</v>
      </c>
      <c r="P229" s="85" t="str">
        <f t="shared" si="13"/>
        <v>0.093789 20</v>
      </c>
    </row>
    <row r="230" spans="11:16">
      <c r="K230" t="s">
        <v>43</v>
      </c>
      <c r="L230">
        <v>2.5579800000000001</v>
      </c>
      <c r="M230">
        <f>INDEX(sckey!$A$2:$A$38,MATCH(INDO!K230,sckey!$B$2:$B$38,0))</f>
        <v>21</v>
      </c>
      <c r="P230" s="85" t="str">
        <f t="shared" si="13"/>
        <v>2.55798 21</v>
      </c>
    </row>
    <row r="231" spans="11:16">
      <c r="K231" t="s">
        <v>36</v>
      </c>
      <c r="L231">
        <v>-1.7060000000000001E-3</v>
      </c>
      <c r="M231">
        <f>INDEX(sckey!$A$2:$A$38,MATCH(INDO!K231,sckey!$B$2:$B$38,0))</f>
        <v>10</v>
      </c>
      <c r="P231" s="85" t="str">
        <f t="shared" si="13"/>
        <v>-0.001706 10</v>
      </c>
    </row>
    <row r="232" spans="11:16">
      <c r="K232" t="s">
        <v>53</v>
      </c>
      <c r="L232">
        <v>-4.1399999999999998E-4</v>
      </c>
      <c r="M232">
        <f>INDEX(sckey!$A$2:$A$38,MATCH(INDO!K232,sckey!$B$2:$B$38,0))</f>
        <v>12</v>
      </c>
      <c r="P232" s="85" t="str">
        <f t="shared" si="13"/>
        <v>-0.000414 12</v>
      </c>
    </row>
    <row r="233" spans="11:16">
      <c r="K233" t="s">
        <v>38</v>
      </c>
      <c r="L233">
        <v>0.60557899999999998</v>
      </c>
      <c r="M233">
        <f>INDEX(sckey!$A$2:$A$38,MATCH(INDO!K233,sckey!$B$2:$B$38,0))</f>
        <v>23</v>
      </c>
      <c r="P233" s="85" t="str">
        <f t="shared" si="13"/>
        <v>0.605579 23</v>
      </c>
    </row>
    <row r="234" spans="11:16">
      <c r="K234" t="s">
        <v>54</v>
      </c>
      <c r="L234">
        <v>-2.4060000000000002E-3</v>
      </c>
      <c r="M234">
        <f>INDEX(sckey!$A$2:$A$38,MATCH(INDO!K234,sckey!$B$2:$B$38,0))</f>
        <v>26</v>
      </c>
      <c r="P234" s="85" t="str">
        <f t="shared" si="13"/>
        <v>-0.002406 26</v>
      </c>
    </row>
    <row r="235" spans="11:16">
      <c r="K235" t="s">
        <v>45</v>
      </c>
      <c r="L235">
        <v>-7.9666000000000001E-2</v>
      </c>
      <c r="M235">
        <f>INDEX(sckey!$A$2:$A$38,MATCH(INDO!K235,sckey!$B$2:$B$38,0))</f>
        <v>16</v>
      </c>
      <c r="P235" s="85" t="str">
        <f t="shared" si="13"/>
        <v>-0.079666 16</v>
      </c>
    </row>
    <row r="236" spans="11:16">
      <c r="K236" t="s">
        <v>60</v>
      </c>
      <c r="L236">
        <v>-3.0360000000000002E-2</v>
      </c>
      <c r="M236">
        <f>INDEX(sckey!$A$2:$A$38,MATCH(INDO!K236,sckey!$B$2:$B$38,0))</f>
        <v>2</v>
      </c>
      <c r="P236" s="85" t="str">
        <f t="shared" si="13"/>
        <v>-0.03036 2</v>
      </c>
    </row>
    <row r="237" spans="11:16">
      <c r="K237" t="s">
        <v>59</v>
      </c>
      <c r="L237">
        <v>4.0861000000000001E-2</v>
      </c>
      <c r="M237">
        <f>INDEX(sckey!$A$2:$A$38,MATCH(INDO!K237,sckey!$B$2:$B$38,0))</f>
        <v>18</v>
      </c>
      <c r="P237" s="85" t="str">
        <f t="shared" si="13"/>
        <v>0.040861 18</v>
      </c>
    </row>
    <row r="238" spans="11:16">
      <c r="K238" t="s">
        <v>46</v>
      </c>
      <c r="L238">
        <v>5.6989999999999999E-2</v>
      </c>
      <c r="M238">
        <f>INDEX(sckey!$A$2:$A$38,MATCH(INDO!K238,sckey!$B$2:$B$38,0))</f>
        <v>14</v>
      </c>
      <c r="P238" s="85" t="str">
        <f t="shared" si="13"/>
        <v>0.05699 14</v>
      </c>
    </row>
    <row r="240" spans="11:16">
      <c r="K240">
        <v>14</v>
      </c>
      <c r="O240" s="85">
        <f>K240</f>
        <v>14</v>
      </c>
    </row>
    <row r="241" spans="11:16">
      <c r="K241" t="s">
        <v>76</v>
      </c>
      <c r="L241" t="s">
        <v>77</v>
      </c>
      <c r="P241" s="85">
        <f>L242</f>
        <v>-19.079743000000001</v>
      </c>
    </row>
    <row r="242" spans="11:16">
      <c r="K242" t="s">
        <v>75</v>
      </c>
      <c r="L242">
        <v>-19.079743000000001</v>
      </c>
      <c r="O242" s="85">
        <f>COUNT(L243:L250)</f>
        <v>8</v>
      </c>
    </row>
    <row r="243" spans="11:16">
      <c r="K243" t="s">
        <v>36</v>
      </c>
      <c r="L243">
        <v>-8.5839999999999996E-3</v>
      </c>
      <c r="M243">
        <f>INDEX(sckey!$A$2:$A$38,MATCH(INDO!K243,sckey!$B$2:$B$38,0))</f>
        <v>10</v>
      </c>
      <c r="P243" s="85" t="str">
        <f t="shared" ref="P243:P250" si="14">L243&amp;" "&amp;M243</f>
        <v>-0.008584 10</v>
      </c>
    </row>
    <row r="244" spans="11:16">
      <c r="K244" t="s">
        <v>63</v>
      </c>
      <c r="L244">
        <v>-7.0914000000000005E-2</v>
      </c>
      <c r="M244">
        <f>INDEX(sckey!$A$2:$A$38,MATCH(INDO!K244,sckey!$B$2:$B$38,0))</f>
        <v>6</v>
      </c>
      <c r="P244" s="85" t="str">
        <f t="shared" si="14"/>
        <v>-0.070914 6</v>
      </c>
    </row>
    <row r="245" spans="11:16">
      <c r="K245" t="s">
        <v>46</v>
      </c>
      <c r="L245">
        <v>-0.31104300000000001</v>
      </c>
      <c r="M245">
        <f>INDEX(sckey!$A$2:$A$38,MATCH(INDO!K245,sckey!$B$2:$B$38,0))</f>
        <v>14</v>
      </c>
      <c r="P245" s="85" t="str">
        <f t="shared" si="14"/>
        <v>-0.311043 14</v>
      </c>
    </row>
    <row r="246" spans="11:16">
      <c r="K246" t="s">
        <v>43</v>
      </c>
      <c r="L246">
        <v>1.1612709999999999</v>
      </c>
      <c r="M246">
        <f>INDEX(sckey!$A$2:$A$38,MATCH(INDO!K246,sckey!$B$2:$B$38,0))</f>
        <v>21</v>
      </c>
      <c r="P246" s="85" t="str">
        <f t="shared" si="14"/>
        <v>1.161271 21</v>
      </c>
    </row>
    <row r="247" spans="11:16">
      <c r="K247" t="s">
        <v>57</v>
      </c>
      <c r="L247">
        <v>0.107752</v>
      </c>
      <c r="M247">
        <f>INDEX(sckey!$A$2:$A$38,MATCH(INDO!K247,sckey!$B$2:$B$38,0))</f>
        <v>20</v>
      </c>
      <c r="P247" s="85" t="str">
        <f t="shared" si="14"/>
        <v>0.107752 20</v>
      </c>
    </row>
    <row r="248" spans="11:16">
      <c r="K248" t="s">
        <v>60</v>
      </c>
      <c r="L248">
        <v>0.13226199999999999</v>
      </c>
      <c r="M248">
        <f>INDEX(sckey!$A$2:$A$38,MATCH(INDO!K248,sckey!$B$2:$B$38,0))</f>
        <v>2</v>
      </c>
      <c r="P248" s="85" t="str">
        <f t="shared" si="14"/>
        <v>0.132262 2</v>
      </c>
    </row>
    <row r="249" spans="11:16">
      <c r="K249" t="s">
        <v>59</v>
      </c>
      <c r="L249">
        <v>-0.131941</v>
      </c>
      <c r="M249">
        <f>INDEX(sckey!$A$2:$A$38,MATCH(INDO!K249,sckey!$B$2:$B$38,0))</f>
        <v>18</v>
      </c>
      <c r="P249" s="85" t="str">
        <f t="shared" si="14"/>
        <v>-0.131941 18</v>
      </c>
    </row>
    <row r="250" spans="11:16">
      <c r="K250" t="s">
        <v>45</v>
      </c>
      <c r="L250">
        <v>9.9430000000000004E-2</v>
      </c>
      <c r="M250">
        <f>INDEX(sckey!$A$2:$A$38,MATCH(INDO!K250,sckey!$B$2:$B$38,0))</f>
        <v>16</v>
      </c>
      <c r="P250" s="85" t="str">
        <f t="shared" si="14"/>
        <v>0.09943 16</v>
      </c>
    </row>
    <row r="252" spans="11:16">
      <c r="K252">
        <v>15</v>
      </c>
      <c r="O252" s="85">
        <f>K252</f>
        <v>15</v>
      </c>
    </row>
    <row r="253" spans="11:16">
      <c r="K253" t="s">
        <v>76</v>
      </c>
      <c r="L253" t="s">
        <v>77</v>
      </c>
      <c r="P253" s="85">
        <f>L254</f>
        <v>-20.036940999999999</v>
      </c>
    </row>
    <row r="254" spans="11:16">
      <c r="K254" t="s">
        <v>75</v>
      </c>
      <c r="L254">
        <v>-20.036940999999999</v>
      </c>
      <c r="O254" s="85">
        <f>COUNT(L255:L263)</f>
        <v>9</v>
      </c>
    </row>
    <row r="255" spans="11:16">
      <c r="K255" t="s">
        <v>54</v>
      </c>
      <c r="L255">
        <v>7.7409999999999996E-3</v>
      </c>
      <c r="M255">
        <f>INDEX(sckey!$A$2:$A$38,MATCH(INDO!K255,sckey!$B$2:$B$38,0))</f>
        <v>26</v>
      </c>
      <c r="P255" s="85" t="str">
        <f t="shared" ref="P255:P263" si="15">L255&amp;" "&amp;M255</f>
        <v>0.007741 26</v>
      </c>
    </row>
    <row r="256" spans="11:16">
      <c r="K256" t="s">
        <v>39</v>
      </c>
      <c r="L256">
        <v>5.4003000000000002E-2</v>
      </c>
      <c r="M256">
        <f>INDEX(sckey!$A$2:$A$38,MATCH(INDO!K256,sckey!$B$2:$B$38,0))</f>
        <v>24</v>
      </c>
      <c r="P256" s="85" t="str">
        <f t="shared" si="15"/>
        <v>0.054003 24</v>
      </c>
    </row>
    <row r="257" spans="11:16">
      <c r="K257" t="s">
        <v>55</v>
      </c>
      <c r="L257">
        <v>-4.0543000000000003E-2</v>
      </c>
      <c r="M257">
        <f>INDEX(sckey!$A$2:$A$38,MATCH(INDO!K257,sckey!$B$2:$B$38,0))</f>
        <v>8</v>
      </c>
      <c r="P257" s="85" t="str">
        <f t="shared" si="15"/>
        <v>-0.040543 8</v>
      </c>
    </row>
    <row r="258" spans="11:16">
      <c r="K258" t="s">
        <v>56</v>
      </c>
      <c r="L258">
        <v>0.373004</v>
      </c>
      <c r="M258">
        <f>INDEX(sckey!$A$2:$A$38,MATCH(INDO!K258,sckey!$B$2:$B$38,0))</f>
        <v>3</v>
      </c>
      <c r="P258" s="85" t="str">
        <f t="shared" si="15"/>
        <v>0.373004 3</v>
      </c>
    </row>
    <row r="259" spans="11:16">
      <c r="K259" t="s">
        <v>38</v>
      </c>
      <c r="L259">
        <v>2.491819</v>
      </c>
      <c r="M259">
        <f>INDEX(sckey!$A$2:$A$38,MATCH(INDO!K259,sckey!$B$2:$B$38,0))</f>
        <v>23</v>
      </c>
      <c r="P259" s="85" t="str">
        <f t="shared" si="15"/>
        <v>2.491819 23</v>
      </c>
    </row>
    <row r="260" spans="11:16">
      <c r="K260" t="s">
        <v>36</v>
      </c>
      <c r="L260">
        <v>-5.535E-3</v>
      </c>
      <c r="M260">
        <f>INDEX(sckey!$A$2:$A$38,MATCH(INDO!K260,sckey!$B$2:$B$38,0))</f>
        <v>10</v>
      </c>
      <c r="P260" s="85" t="str">
        <f t="shared" si="15"/>
        <v>-0.005535 10</v>
      </c>
    </row>
    <row r="261" spans="11:16">
      <c r="K261" t="s">
        <v>65</v>
      </c>
      <c r="L261">
        <v>-6.7088999999999996E-2</v>
      </c>
      <c r="M261">
        <f>INDEX(sckey!$A$2:$A$38,MATCH(INDO!K261,sckey!$B$2:$B$38,0))</f>
        <v>36</v>
      </c>
      <c r="P261" s="85" t="str">
        <f t="shared" si="15"/>
        <v>-0.067089 36</v>
      </c>
    </row>
    <row r="262" spans="11:16">
      <c r="K262" t="s">
        <v>42</v>
      </c>
      <c r="L262">
        <v>1.5154099999999999</v>
      </c>
      <c r="M262">
        <f>INDEX(sckey!$A$2:$A$38,MATCH(INDO!K262,sckey!$B$2:$B$38,0))</f>
        <v>17</v>
      </c>
      <c r="P262" s="85" t="str">
        <f t="shared" si="15"/>
        <v>1.51541 17</v>
      </c>
    </row>
    <row r="263" spans="11:16">
      <c r="K263" t="s">
        <v>43</v>
      </c>
      <c r="L263">
        <v>1.256775</v>
      </c>
      <c r="M263">
        <f>INDEX(sckey!$A$2:$A$38,MATCH(INDO!K263,sckey!$B$2:$B$38,0))</f>
        <v>21</v>
      </c>
      <c r="P263" s="85" t="str">
        <f t="shared" si="15"/>
        <v>1.256775 21</v>
      </c>
    </row>
    <row r="265" spans="11:16">
      <c r="K265">
        <v>16</v>
      </c>
      <c r="O265" s="85">
        <f>K265</f>
        <v>16</v>
      </c>
    </row>
    <row r="266" spans="11:16">
      <c r="K266" t="s">
        <v>76</v>
      </c>
      <c r="L266" t="s">
        <v>77</v>
      </c>
      <c r="P266" s="85">
        <f>L267</f>
        <v>24.556756</v>
      </c>
    </row>
    <row r="267" spans="11:16">
      <c r="K267" t="s">
        <v>75</v>
      </c>
      <c r="L267">
        <v>24.556756</v>
      </c>
      <c r="O267" s="85">
        <f>COUNT(L268:L275)</f>
        <v>8</v>
      </c>
    </row>
    <row r="268" spans="11:16">
      <c r="K268" t="s">
        <v>52</v>
      </c>
      <c r="L268">
        <v>-0.25787300000000002</v>
      </c>
      <c r="M268">
        <f>INDEX(sckey!$A$2:$A$38,MATCH(INDO!K268,sckey!$B$2:$B$38,0))</f>
        <v>7</v>
      </c>
      <c r="P268" s="85" t="str">
        <f t="shared" ref="P268:P275" si="16">L268&amp;" "&amp;M268</f>
        <v>-0.257873 7</v>
      </c>
    </row>
    <row r="269" spans="11:16">
      <c r="K269" t="s">
        <v>63</v>
      </c>
      <c r="L269">
        <v>-0.11955</v>
      </c>
      <c r="M269">
        <f>INDEX(sckey!$A$2:$A$38,MATCH(INDO!K269,sckey!$B$2:$B$38,0))</f>
        <v>6</v>
      </c>
      <c r="P269" s="85" t="str">
        <f t="shared" si="16"/>
        <v>-0.11955 6</v>
      </c>
    </row>
    <row r="270" spans="11:16">
      <c r="K270" t="s">
        <v>54</v>
      </c>
      <c r="L270">
        <v>-6.4159999999999998E-3</v>
      </c>
      <c r="M270">
        <f>INDEX(sckey!$A$2:$A$38,MATCH(INDO!K270,sckey!$B$2:$B$38,0))</f>
        <v>26</v>
      </c>
      <c r="P270" s="85" t="str">
        <f t="shared" si="16"/>
        <v>-0.006416 26</v>
      </c>
    </row>
    <row r="271" spans="11:16">
      <c r="K271" t="s">
        <v>45</v>
      </c>
      <c r="L271">
        <v>-6.9134000000000001E-2</v>
      </c>
      <c r="M271">
        <f>INDEX(sckey!$A$2:$A$38,MATCH(INDO!K271,sckey!$B$2:$B$38,0))</f>
        <v>16</v>
      </c>
      <c r="P271" s="85" t="str">
        <f t="shared" si="16"/>
        <v>-0.069134 16</v>
      </c>
    </row>
    <row r="272" spans="11:16">
      <c r="K272" t="s">
        <v>55</v>
      </c>
      <c r="L272">
        <v>-2.7394999999999999E-2</v>
      </c>
      <c r="M272">
        <f>INDEX(sckey!$A$2:$A$38,MATCH(INDO!K272,sckey!$B$2:$B$38,0))</f>
        <v>8</v>
      </c>
      <c r="P272" s="85" t="str">
        <f t="shared" si="16"/>
        <v>-0.027395 8</v>
      </c>
    </row>
    <row r="273" spans="11:16">
      <c r="K273" t="s">
        <v>47</v>
      </c>
      <c r="L273">
        <v>8.3838999999999997E-2</v>
      </c>
      <c r="M273">
        <f>INDEX(sckey!$A$2:$A$38,MATCH(INDO!K273,sckey!$B$2:$B$38,0))</f>
        <v>15</v>
      </c>
      <c r="P273" s="85" t="str">
        <f t="shared" si="16"/>
        <v>0.083839 15</v>
      </c>
    </row>
    <row r="274" spans="11:16">
      <c r="K274" t="s">
        <v>42</v>
      </c>
      <c r="L274">
        <v>-1.5037499999999999</v>
      </c>
      <c r="M274">
        <f>INDEX(sckey!$A$2:$A$38,MATCH(INDO!K274,sckey!$B$2:$B$38,0))</f>
        <v>17</v>
      </c>
      <c r="P274" s="85" t="str">
        <f t="shared" si="16"/>
        <v>-1.50375 17</v>
      </c>
    </row>
    <row r="275" spans="11:16">
      <c r="K275" t="s">
        <v>65</v>
      </c>
      <c r="L275">
        <v>-1.1282E-2</v>
      </c>
      <c r="M275">
        <f>INDEX(sckey!$A$2:$A$38,MATCH(INDO!K275,sckey!$B$2:$B$38,0))</f>
        <v>36</v>
      </c>
      <c r="P275" s="85" t="str">
        <f t="shared" si="16"/>
        <v>-0.011282 36</v>
      </c>
    </row>
    <row r="277" spans="11:16">
      <c r="K277">
        <v>17</v>
      </c>
      <c r="O277" s="85">
        <f>K277</f>
        <v>17</v>
      </c>
    </row>
    <row r="278" spans="11:16">
      <c r="K278" t="s">
        <v>76</v>
      </c>
      <c r="L278" t="s">
        <v>77</v>
      </c>
      <c r="P278" s="85">
        <f>L279</f>
        <v>6.1933509999999998</v>
      </c>
    </row>
    <row r="279" spans="11:16">
      <c r="K279" t="s">
        <v>75</v>
      </c>
      <c r="L279">
        <v>6.1933509999999998</v>
      </c>
      <c r="O279" s="85">
        <f>COUNT(L280:L283)</f>
        <v>4</v>
      </c>
    </row>
    <row r="280" spans="11:16">
      <c r="K280" t="s">
        <v>36</v>
      </c>
      <c r="L280">
        <v>-1.4795000000000001E-2</v>
      </c>
      <c r="M280">
        <f>INDEX(sckey!$A$2:$A$38,MATCH(INDO!K280,sckey!$B$2:$B$38,0))</f>
        <v>10</v>
      </c>
      <c r="P280" s="85" t="str">
        <f t="shared" ref="P280:P283" si="17">L280&amp;" "&amp;M280</f>
        <v>-0.014795 10</v>
      </c>
    </row>
    <row r="281" spans="11:16">
      <c r="K281" t="s">
        <v>53</v>
      </c>
      <c r="L281">
        <v>6.0800000000000003E-4</v>
      </c>
      <c r="M281">
        <f>INDEX(sckey!$A$2:$A$38,MATCH(INDO!K281,sckey!$B$2:$B$38,0))</f>
        <v>12</v>
      </c>
      <c r="P281" s="85" t="str">
        <f t="shared" si="17"/>
        <v>0.000608 12</v>
      </c>
    </row>
    <row r="282" spans="11:16">
      <c r="K282" t="s">
        <v>38</v>
      </c>
      <c r="L282">
        <v>-1.0371239999999999</v>
      </c>
      <c r="M282">
        <f>INDEX(sckey!$A$2:$A$38,MATCH(INDO!K282,sckey!$B$2:$B$38,0))</f>
        <v>23</v>
      </c>
      <c r="P282" s="85" t="str">
        <f t="shared" si="17"/>
        <v>-1.037124 23</v>
      </c>
    </row>
    <row r="283" spans="11:16">
      <c r="K283" t="s">
        <v>35</v>
      </c>
      <c r="L283">
        <v>-3.0242999999999999E-2</v>
      </c>
      <c r="M283">
        <f>INDEX(sckey!$A$2:$A$38,MATCH(INDO!K283,sckey!$B$2:$B$38,0))</f>
        <v>0</v>
      </c>
      <c r="P283" s="85" t="str">
        <f t="shared" si="17"/>
        <v>-0.030243 0</v>
      </c>
    </row>
    <row r="285" spans="11:16">
      <c r="K285">
        <v>18</v>
      </c>
      <c r="O285" s="85">
        <f>K285</f>
        <v>18</v>
      </c>
    </row>
    <row r="286" spans="11:16">
      <c r="K286" t="s">
        <v>76</v>
      </c>
      <c r="L286" t="s">
        <v>77</v>
      </c>
      <c r="P286" s="85">
        <f>L287</f>
        <v>-2.7301880000000001</v>
      </c>
    </row>
    <row r="287" spans="11:16">
      <c r="K287" t="s">
        <v>75</v>
      </c>
      <c r="L287">
        <v>-2.7301880000000001</v>
      </c>
      <c r="O287" s="85">
        <f>COUNT(L288:L291)</f>
        <v>4</v>
      </c>
    </row>
    <row r="288" spans="11:16">
      <c r="K288" t="s">
        <v>36</v>
      </c>
      <c r="L288">
        <v>-1.3169999999999999E-2</v>
      </c>
      <c r="M288">
        <f>INDEX(sckey!$A$2:$A$38,MATCH(INDO!K288,sckey!$B$2:$B$38,0))</f>
        <v>10</v>
      </c>
      <c r="P288" s="85" t="str">
        <f t="shared" ref="P288:P291" si="18">L288&amp;" "&amp;M288</f>
        <v>-0.01317 10</v>
      </c>
    </row>
    <row r="289" spans="11:16">
      <c r="K289" t="s">
        <v>38</v>
      </c>
      <c r="L289">
        <v>-1.6308100000000001</v>
      </c>
      <c r="M289">
        <f>INDEX(sckey!$A$2:$A$38,MATCH(INDO!K289,sckey!$B$2:$B$38,0))</f>
        <v>23</v>
      </c>
      <c r="P289" s="85" t="str">
        <f t="shared" si="18"/>
        <v>-1.63081 23</v>
      </c>
    </row>
    <row r="290" spans="11:16">
      <c r="K290" t="s">
        <v>41</v>
      </c>
      <c r="L290">
        <v>1.9940000000000001E-3</v>
      </c>
      <c r="M290">
        <f>INDEX(sckey!$A$2:$A$38,MATCH(INDO!K290,sckey!$B$2:$B$38,0))</f>
        <v>9</v>
      </c>
      <c r="P290" s="85" t="str">
        <f t="shared" si="18"/>
        <v>0.001994 9</v>
      </c>
    </row>
    <row r="291" spans="11:16">
      <c r="K291" t="s">
        <v>63</v>
      </c>
      <c r="L291">
        <v>4.1695999999999997E-2</v>
      </c>
      <c r="M291">
        <f>INDEX(sckey!$A$2:$A$38,MATCH(INDO!K291,sckey!$B$2:$B$38,0))</f>
        <v>6</v>
      </c>
      <c r="P291" s="85" t="str">
        <f t="shared" si="18"/>
        <v>0.041696 6</v>
      </c>
    </row>
    <row r="293" spans="11:16">
      <c r="K293">
        <v>19</v>
      </c>
      <c r="O293" s="85">
        <f>K293</f>
        <v>19</v>
      </c>
    </row>
    <row r="294" spans="11:16">
      <c r="K294" t="s">
        <v>76</v>
      </c>
      <c r="L294" t="s">
        <v>77</v>
      </c>
      <c r="P294" s="85">
        <f>L295</f>
        <v>13.999492999999999</v>
      </c>
    </row>
    <row r="295" spans="11:16">
      <c r="K295" t="s">
        <v>75</v>
      </c>
      <c r="L295">
        <v>13.999492999999999</v>
      </c>
      <c r="O295" s="85">
        <f>COUNT(L296:L309)</f>
        <v>14</v>
      </c>
    </row>
    <row r="296" spans="11:16">
      <c r="K296" t="s">
        <v>50</v>
      </c>
      <c r="L296">
        <v>-15.232016</v>
      </c>
      <c r="M296">
        <f>INDEX(sckey!$A$2:$A$38,MATCH(INDO!K296,sckey!$B$2:$B$38,0))</f>
        <v>28</v>
      </c>
      <c r="P296" s="85" t="str">
        <f t="shared" ref="P296:P309" si="19">L296&amp;" "&amp;M296</f>
        <v>-15.232016 28</v>
      </c>
    </row>
    <row r="297" spans="11:16">
      <c r="K297" t="s">
        <v>36</v>
      </c>
      <c r="L297">
        <v>-2.7309999999999999E-3</v>
      </c>
      <c r="M297">
        <f>INDEX(sckey!$A$2:$A$38,MATCH(INDO!K297,sckey!$B$2:$B$38,0))</f>
        <v>10</v>
      </c>
      <c r="P297" s="85" t="str">
        <f t="shared" si="19"/>
        <v>-0.002731 10</v>
      </c>
    </row>
    <row r="298" spans="11:16">
      <c r="K298" t="s">
        <v>37</v>
      </c>
      <c r="L298">
        <v>-7.8658840000000003</v>
      </c>
      <c r="M298">
        <f>INDEX(sckey!$A$2:$A$38,MATCH(INDO!K298,sckey!$B$2:$B$38,0))</f>
        <v>19</v>
      </c>
      <c r="P298" s="85" t="str">
        <f t="shared" si="19"/>
        <v>-7.865884 19</v>
      </c>
    </row>
    <row r="299" spans="11:16">
      <c r="K299" t="s">
        <v>52</v>
      </c>
      <c r="L299">
        <v>-2.946E-2</v>
      </c>
      <c r="M299">
        <f>INDEX(sckey!$A$2:$A$38,MATCH(INDO!K299,sckey!$B$2:$B$38,0))</f>
        <v>7</v>
      </c>
      <c r="P299" s="85" t="str">
        <f t="shared" si="19"/>
        <v>-0.02946 7</v>
      </c>
    </row>
    <row r="300" spans="11:16">
      <c r="K300" t="s">
        <v>43</v>
      </c>
      <c r="L300">
        <v>-1.053261</v>
      </c>
      <c r="M300">
        <f>INDEX(sckey!$A$2:$A$38,MATCH(INDO!K300,sckey!$B$2:$B$38,0))</f>
        <v>21</v>
      </c>
      <c r="P300" s="85" t="str">
        <f t="shared" si="19"/>
        <v>-1.053261 21</v>
      </c>
    </row>
    <row r="301" spans="11:16">
      <c r="K301" t="s">
        <v>54</v>
      </c>
      <c r="L301">
        <v>-9.9599999999999992E-4</v>
      </c>
      <c r="M301">
        <f>INDEX(sckey!$A$2:$A$38,MATCH(INDO!K301,sckey!$B$2:$B$38,0))</f>
        <v>26</v>
      </c>
      <c r="P301" s="85" t="str">
        <f t="shared" si="19"/>
        <v>-0.000996 26</v>
      </c>
    </row>
    <row r="302" spans="11:16">
      <c r="K302" t="s">
        <v>56</v>
      </c>
      <c r="L302">
        <v>0.3755</v>
      </c>
      <c r="M302">
        <f>INDEX(sckey!$A$2:$A$38,MATCH(INDO!K302,sckey!$B$2:$B$38,0))</f>
        <v>3</v>
      </c>
      <c r="P302" s="85" t="str">
        <f t="shared" si="19"/>
        <v>0.3755 3</v>
      </c>
    </row>
    <row r="303" spans="11:16">
      <c r="K303" t="s">
        <v>39</v>
      </c>
      <c r="L303">
        <v>3.8077E-2</v>
      </c>
      <c r="M303">
        <f>INDEX(sckey!$A$2:$A$38,MATCH(INDO!K303,sckey!$B$2:$B$38,0))</f>
        <v>24</v>
      </c>
      <c r="P303" s="85" t="str">
        <f t="shared" si="19"/>
        <v>0.038077 24</v>
      </c>
    </row>
    <row r="304" spans="11:16">
      <c r="K304" t="s">
        <v>63</v>
      </c>
      <c r="L304">
        <v>-3.9876000000000002E-2</v>
      </c>
      <c r="M304">
        <f>INDEX(sckey!$A$2:$A$38,MATCH(INDO!K304,sckey!$B$2:$B$38,0))</f>
        <v>6</v>
      </c>
      <c r="P304" s="85" t="str">
        <f t="shared" si="19"/>
        <v>-0.039876 6</v>
      </c>
    </row>
    <row r="305" spans="11:16">
      <c r="K305" t="s">
        <v>64</v>
      </c>
      <c r="L305">
        <v>16.767990000000001</v>
      </c>
      <c r="M305">
        <f>INDEX(sckey!$A$2:$A$38,MATCH(INDO!K305,sckey!$B$2:$B$38,0))</f>
        <v>29</v>
      </c>
      <c r="P305" s="85" t="str">
        <f t="shared" si="19"/>
        <v>16.76799 29</v>
      </c>
    </row>
    <row r="306" spans="11:16">
      <c r="K306" t="s">
        <v>57</v>
      </c>
      <c r="L306">
        <v>1.7038000000000001E-2</v>
      </c>
      <c r="M306">
        <f>INDEX(sckey!$A$2:$A$38,MATCH(INDO!K306,sckey!$B$2:$B$38,0))</f>
        <v>20</v>
      </c>
      <c r="P306" s="85" t="str">
        <f t="shared" si="19"/>
        <v>0.017038 20</v>
      </c>
    </row>
    <row r="307" spans="11:16">
      <c r="K307" t="s">
        <v>53</v>
      </c>
      <c r="L307">
        <v>2.7099999999999997E-4</v>
      </c>
      <c r="M307">
        <f>INDEX(sckey!$A$2:$A$38,MATCH(INDO!K307,sckey!$B$2:$B$38,0))</f>
        <v>12</v>
      </c>
      <c r="P307" s="85" t="str">
        <f t="shared" si="19"/>
        <v>0.000271 12</v>
      </c>
    </row>
    <row r="308" spans="11:16">
      <c r="K308" t="s">
        <v>38</v>
      </c>
      <c r="L308">
        <v>0.88634299999999999</v>
      </c>
      <c r="M308">
        <f>INDEX(sckey!$A$2:$A$38,MATCH(INDO!K308,sckey!$B$2:$B$38,0))</f>
        <v>23</v>
      </c>
      <c r="P308" s="85" t="str">
        <f t="shared" si="19"/>
        <v>0.886343 23</v>
      </c>
    </row>
    <row r="309" spans="11:16">
      <c r="K309" t="s">
        <v>47</v>
      </c>
      <c r="L309">
        <v>4.7724000000000003E-2</v>
      </c>
      <c r="M309">
        <f>INDEX(sckey!$A$2:$A$38,MATCH(INDO!K309,sckey!$B$2:$B$38,0))</f>
        <v>15</v>
      </c>
      <c r="P309" s="85" t="str">
        <f t="shared" si="19"/>
        <v>0.047724 15</v>
      </c>
    </row>
    <row r="311" spans="11:16">
      <c r="K311">
        <v>20</v>
      </c>
      <c r="O311" s="85">
        <f>K311</f>
        <v>20</v>
      </c>
    </row>
    <row r="312" spans="11:16">
      <c r="K312" t="s">
        <v>76</v>
      </c>
      <c r="L312" t="s">
        <v>77</v>
      </c>
      <c r="P312" s="85">
        <f>L313</f>
        <v>-8.8437190000000001</v>
      </c>
    </row>
    <row r="313" spans="11:16">
      <c r="K313" t="s">
        <v>75</v>
      </c>
      <c r="L313">
        <v>-8.8437190000000001</v>
      </c>
      <c r="O313" s="85">
        <f>COUNT(L314:L323)</f>
        <v>10</v>
      </c>
    </row>
    <row r="314" spans="11:16">
      <c r="K314" t="s">
        <v>38</v>
      </c>
      <c r="L314">
        <v>-1.06212</v>
      </c>
      <c r="M314">
        <f>INDEX(sckey!$A$2:$A$38,MATCH(INDO!K314,sckey!$B$2:$B$38,0))</f>
        <v>23</v>
      </c>
      <c r="P314" s="85" t="str">
        <f t="shared" ref="P314:P323" si="20">L314&amp;" "&amp;M314</f>
        <v>-1.06212 23</v>
      </c>
    </row>
    <row r="315" spans="11:16">
      <c r="K315" t="s">
        <v>46</v>
      </c>
      <c r="L315">
        <v>7.2031999999999999E-2</v>
      </c>
      <c r="M315">
        <f>INDEX(sckey!$A$2:$A$38,MATCH(INDO!K315,sckey!$B$2:$B$38,0))</f>
        <v>14</v>
      </c>
      <c r="P315" s="85" t="str">
        <f t="shared" si="20"/>
        <v>0.072032 14</v>
      </c>
    </row>
    <row r="316" spans="11:16">
      <c r="K316" t="s">
        <v>58</v>
      </c>
      <c r="L316">
        <v>-1.8739189999999999</v>
      </c>
      <c r="M316">
        <f>INDEX(sckey!$A$2:$A$38,MATCH(INDO!K316,sckey!$B$2:$B$38,0))</f>
        <v>34</v>
      </c>
      <c r="P316" s="85" t="str">
        <f t="shared" si="20"/>
        <v>-1.873919 34</v>
      </c>
    </row>
    <row r="317" spans="11:16">
      <c r="K317" t="s">
        <v>66</v>
      </c>
      <c r="L317">
        <v>4.4339000000000003E-2</v>
      </c>
      <c r="M317">
        <f>INDEX(sckey!$A$2:$A$38,MATCH(INDO!K317,sckey!$B$2:$B$38,0))</f>
        <v>1</v>
      </c>
      <c r="P317" s="85" t="str">
        <f t="shared" si="20"/>
        <v>0.044339 1</v>
      </c>
    </row>
    <row r="318" spans="11:16">
      <c r="K318" t="s">
        <v>47</v>
      </c>
      <c r="L318">
        <v>-3.2252999999999997E-2</v>
      </c>
      <c r="M318">
        <f>INDEX(sckey!$A$2:$A$38,MATCH(INDO!K318,sckey!$B$2:$B$38,0))</f>
        <v>15</v>
      </c>
      <c r="P318" s="85" t="str">
        <f t="shared" si="20"/>
        <v>-0.032253 15</v>
      </c>
    </row>
    <row r="319" spans="11:16">
      <c r="K319" t="s">
        <v>74</v>
      </c>
      <c r="L319">
        <v>-16.546375999999999</v>
      </c>
      <c r="M319">
        <f>INDEX(sckey!$A$2:$A$38,MATCH(INDO!K319,sckey!$B$2:$B$38,0))</f>
        <v>35</v>
      </c>
      <c r="P319" s="85" t="str">
        <f t="shared" si="20"/>
        <v>-16.546376 35</v>
      </c>
    </row>
    <row r="320" spans="11:16">
      <c r="K320" t="s">
        <v>64</v>
      </c>
      <c r="L320">
        <v>2.5349979999999999</v>
      </c>
      <c r="M320">
        <f>INDEX(sckey!$A$2:$A$38,MATCH(INDO!K320,sckey!$B$2:$B$38,0))</f>
        <v>29</v>
      </c>
      <c r="P320" s="85" t="str">
        <f t="shared" si="20"/>
        <v>2.534998 29</v>
      </c>
    </row>
    <row r="321" spans="11:16">
      <c r="K321" t="s">
        <v>39</v>
      </c>
      <c r="L321">
        <v>-3.4057999999999998E-2</v>
      </c>
      <c r="M321">
        <f>INDEX(sckey!$A$2:$A$38,MATCH(INDO!K321,sckey!$B$2:$B$38,0))</f>
        <v>24</v>
      </c>
      <c r="P321" s="85" t="str">
        <f t="shared" si="20"/>
        <v>-0.034058 24</v>
      </c>
    </row>
    <row r="322" spans="11:16">
      <c r="K322" t="s">
        <v>42</v>
      </c>
      <c r="L322">
        <v>0.64534000000000002</v>
      </c>
      <c r="M322">
        <f>INDEX(sckey!$A$2:$A$38,MATCH(INDO!K322,sckey!$B$2:$B$38,0))</f>
        <v>17</v>
      </c>
      <c r="P322" s="85" t="str">
        <f t="shared" si="20"/>
        <v>0.64534 17</v>
      </c>
    </row>
    <row r="323" spans="11:16">
      <c r="K323" t="s">
        <v>43</v>
      </c>
      <c r="L323">
        <v>1.617119</v>
      </c>
      <c r="M323">
        <f>INDEX(sckey!$A$2:$A$38,MATCH(INDO!K323,sckey!$B$2:$B$38,0))</f>
        <v>21</v>
      </c>
      <c r="P323" s="85" t="str">
        <f t="shared" si="20"/>
        <v>1.617119 21</v>
      </c>
    </row>
    <row r="325" spans="11:16">
      <c r="K325">
        <v>21</v>
      </c>
      <c r="O325" s="85">
        <f>K325</f>
        <v>21</v>
      </c>
    </row>
    <row r="326" spans="11:16">
      <c r="K326" t="s">
        <v>76</v>
      </c>
      <c r="L326" t="s">
        <v>77</v>
      </c>
      <c r="P326" s="85">
        <f>L327</f>
        <v>-1.942118</v>
      </c>
    </row>
    <row r="327" spans="11:16">
      <c r="K327" t="s">
        <v>75</v>
      </c>
      <c r="L327">
        <v>-1.942118</v>
      </c>
      <c r="O327" s="85">
        <f>COUNT(L328:L336)</f>
        <v>9</v>
      </c>
    </row>
    <row r="328" spans="11:16">
      <c r="K328" t="s">
        <v>35</v>
      </c>
      <c r="L328">
        <v>-0.20561399999999999</v>
      </c>
      <c r="M328">
        <f>INDEX(sckey!$A$2:$A$38,MATCH(INDO!K328,sckey!$B$2:$B$38,0))</f>
        <v>0</v>
      </c>
      <c r="P328" s="85" t="str">
        <f t="shared" ref="P328:P336" si="21">L328&amp;" "&amp;M328</f>
        <v>-0.205614 0</v>
      </c>
    </row>
    <row r="329" spans="11:16">
      <c r="K329" t="s">
        <v>60</v>
      </c>
      <c r="L329">
        <v>-6.816E-3</v>
      </c>
      <c r="M329">
        <f>INDEX(sckey!$A$2:$A$38,MATCH(INDO!K329,sckey!$B$2:$B$38,0))</f>
        <v>2</v>
      </c>
      <c r="P329" s="85" t="str">
        <f t="shared" si="21"/>
        <v>-0.006816 2</v>
      </c>
    </row>
    <row r="330" spans="11:16">
      <c r="K330" t="s">
        <v>45</v>
      </c>
      <c r="L330">
        <v>0.13530900000000001</v>
      </c>
      <c r="M330">
        <f>INDEX(sckey!$A$2:$A$38,MATCH(INDO!K330,sckey!$B$2:$B$38,0))</f>
        <v>16</v>
      </c>
      <c r="P330" s="85" t="str">
        <f t="shared" si="21"/>
        <v>0.135309 16</v>
      </c>
    </row>
    <row r="331" spans="11:16">
      <c r="K331" t="s">
        <v>42</v>
      </c>
      <c r="L331">
        <v>-1.0322899999999999</v>
      </c>
      <c r="M331">
        <f>INDEX(sckey!$A$2:$A$38,MATCH(INDO!K331,sckey!$B$2:$B$38,0))</f>
        <v>17</v>
      </c>
      <c r="P331" s="85" t="str">
        <f t="shared" si="21"/>
        <v>-1.03229 17</v>
      </c>
    </row>
    <row r="332" spans="11:16">
      <c r="K332" t="s">
        <v>74</v>
      </c>
      <c r="L332">
        <v>16.852957</v>
      </c>
      <c r="M332">
        <f>INDEX(sckey!$A$2:$A$38,MATCH(INDO!K332,sckey!$B$2:$B$38,0))</f>
        <v>35</v>
      </c>
      <c r="P332" s="85" t="str">
        <f t="shared" si="21"/>
        <v>16.852957 35</v>
      </c>
    </row>
    <row r="333" spans="11:16">
      <c r="K333" t="s">
        <v>52</v>
      </c>
      <c r="L333">
        <v>4.7305E-2</v>
      </c>
      <c r="M333">
        <f>INDEX(sckey!$A$2:$A$38,MATCH(INDO!K333,sckey!$B$2:$B$38,0))</f>
        <v>7</v>
      </c>
      <c r="P333" s="85" t="str">
        <f t="shared" si="21"/>
        <v>0.047305 7</v>
      </c>
    </row>
    <row r="334" spans="11:16">
      <c r="K334" t="s">
        <v>44</v>
      </c>
      <c r="L334">
        <v>1.093E-3</v>
      </c>
      <c r="M334">
        <f>INDEX(sckey!$A$2:$A$38,MATCH(INDO!K334,sckey!$B$2:$B$38,0))</f>
        <v>22</v>
      </c>
      <c r="P334" s="85" t="str">
        <f t="shared" si="21"/>
        <v>0.001093 22</v>
      </c>
    </row>
    <row r="335" spans="11:16">
      <c r="K335" t="s">
        <v>63</v>
      </c>
      <c r="L335">
        <v>5.7195000000000003E-2</v>
      </c>
      <c r="M335">
        <f>INDEX(sckey!$A$2:$A$38,MATCH(INDO!K335,sckey!$B$2:$B$38,0))</f>
        <v>6</v>
      </c>
      <c r="P335" s="85" t="str">
        <f t="shared" si="21"/>
        <v>0.057195 6</v>
      </c>
    </row>
    <row r="336" spans="11:16">
      <c r="K336" t="s">
        <v>61</v>
      </c>
      <c r="L336">
        <v>-4.8349000000000003E-2</v>
      </c>
      <c r="M336">
        <f>INDEX(sckey!$A$2:$A$38,MATCH(INDO!K336,sckey!$B$2:$B$38,0))</f>
        <v>25</v>
      </c>
      <c r="P336" s="85" t="str">
        <f t="shared" si="21"/>
        <v>-0.048349 25</v>
      </c>
    </row>
    <row r="338" spans="11:16">
      <c r="K338">
        <v>22</v>
      </c>
      <c r="O338" s="85">
        <f>K338</f>
        <v>22</v>
      </c>
    </row>
    <row r="339" spans="11:16">
      <c r="K339" t="s">
        <v>76</v>
      </c>
      <c r="L339" t="s">
        <v>77</v>
      </c>
      <c r="P339" s="85">
        <f>L340</f>
        <v>16.010912000000001</v>
      </c>
    </row>
    <row r="340" spans="11:16">
      <c r="K340" t="s">
        <v>75</v>
      </c>
      <c r="L340">
        <v>16.010912000000001</v>
      </c>
      <c r="O340" s="85">
        <f>COUNT(L341:L345)</f>
        <v>5</v>
      </c>
    </row>
    <row r="341" spans="11:16">
      <c r="K341" t="s">
        <v>44</v>
      </c>
      <c r="L341">
        <v>2.49E-3</v>
      </c>
      <c r="M341">
        <f>INDEX(sckey!$A$2:$A$38,MATCH(INDO!K341,sckey!$B$2:$B$38,0))</f>
        <v>22</v>
      </c>
      <c r="P341" s="85" t="str">
        <f t="shared" ref="P341:P345" si="22">L341&amp;" "&amp;M341</f>
        <v>0.00249 22</v>
      </c>
    </row>
    <row r="342" spans="11:16">
      <c r="K342" t="s">
        <v>63</v>
      </c>
      <c r="L342">
        <v>-0.27631899999999998</v>
      </c>
      <c r="M342">
        <f>INDEX(sckey!$A$2:$A$38,MATCH(INDO!K342,sckey!$B$2:$B$38,0))</f>
        <v>6</v>
      </c>
      <c r="P342" s="85" t="str">
        <f t="shared" si="22"/>
        <v>-0.276319 6</v>
      </c>
    </row>
    <row r="343" spans="11:16">
      <c r="K343" t="s">
        <v>61</v>
      </c>
      <c r="L343">
        <v>0.60072300000000001</v>
      </c>
      <c r="M343">
        <f>INDEX(sckey!$A$2:$A$38,MATCH(INDO!K343,sckey!$B$2:$B$38,0))</f>
        <v>25</v>
      </c>
      <c r="P343" s="85" t="str">
        <f t="shared" si="22"/>
        <v>0.600723 25</v>
      </c>
    </row>
    <row r="344" spans="11:16">
      <c r="K344" t="s">
        <v>54</v>
      </c>
      <c r="L344">
        <v>-8.6020000000000003E-3</v>
      </c>
      <c r="M344">
        <f>INDEX(sckey!$A$2:$A$38,MATCH(INDO!K344,sckey!$B$2:$B$38,0))</f>
        <v>26</v>
      </c>
      <c r="P344" s="85" t="str">
        <f t="shared" si="22"/>
        <v>-0.008602 26</v>
      </c>
    </row>
    <row r="345" spans="11:16">
      <c r="K345" t="s">
        <v>60</v>
      </c>
      <c r="L345">
        <v>-0.13809299999999999</v>
      </c>
      <c r="M345">
        <f>INDEX(sckey!$A$2:$A$38,MATCH(INDO!K345,sckey!$B$2:$B$38,0))</f>
        <v>2</v>
      </c>
      <c r="P345" s="85" t="str">
        <f t="shared" si="22"/>
        <v>-0.138093 2</v>
      </c>
    </row>
  </sheetData>
  <conditionalFormatting sqref="B1">
    <cfRule type="expression" dxfId="40" priority="2">
      <formula>OR($F1="",$G1="",$H1="")</formula>
    </cfRule>
  </conditionalFormatting>
  <conditionalFormatting sqref="C2:C24">
    <cfRule type="expression" dxfId="39" priority="1">
      <formula>OR($F2="",$G2="",$H2="")</formula>
    </cfRule>
  </conditionalFormatting>
  <pageMargins left="0.7" right="0.7" top="0.75" bottom="0.75" header="0.3" footer="0.3"/>
  <legacy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7D8BDE-0116-4D1E-89C2-1C0A3FBDF7DA}">
  <sheetPr>
    <tabColor theme="9" tint="0.79998168889431442"/>
  </sheetPr>
  <dimension ref="A1:N327"/>
  <sheetViews>
    <sheetView topLeftCell="A306" zoomScale="80" zoomScaleNormal="80" workbookViewId="0">
      <selection activeCell="M3" sqref="M3"/>
    </sheetView>
  </sheetViews>
  <sheetFormatPr defaultRowHeight="15"/>
  <cols>
    <col min="1" max="1" width="40.28515625" bestFit="1" customWidth="1"/>
    <col min="4" max="4" width="20.5703125" bestFit="1" customWidth="1"/>
    <col min="5" max="5" width="17" bestFit="1" customWidth="1"/>
    <col min="6" max="6" width="16.7109375" bestFit="1" customWidth="1"/>
    <col min="11" max="11" width="9.85546875" bestFit="1" customWidth="1"/>
    <col min="13" max="13" width="9.140625" style="85"/>
    <col min="14" max="14" width="11.28515625" style="85" bestFit="1" customWidth="1"/>
  </cols>
  <sheetData>
    <row r="1" spans="1:14">
      <c r="J1" t="s">
        <v>34</v>
      </c>
      <c r="M1" s="92" t="s">
        <v>1539</v>
      </c>
      <c r="N1" s="93" t="s">
        <v>1540</v>
      </c>
    </row>
    <row r="2" spans="1:14">
      <c r="A2" t="s">
        <v>0</v>
      </c>
      <c r="B2" t="s">
        <v>1</v>
      </c>
      <c r="C2" t="s">
        <v>2</v>
      </c>
      <c r="D2" t="s">
        <v>31</v>
      </c>
      <c r="E2" t="s">
        <v>4</v>
      </c>
      <c r="F2" t="s">
        <v>5</v>
      </c>
      <c r="G2" t="s">
        <v>6</v>
      </c>
      <c r="H2" t="s">
        <v>6</v>
      </c>
      <c r="J2" s="52">
        <v>0</v>
      </c>
      <c r="K2" s="52"/>
      <c r="L2" s="52"/>
      <c r="M2" s="86">
        <f>J2</f>
        <v>0</v>
      </c>
      <c r="N2" s="87"/>
    </row>
    <row r="3" spans="1:14">
      <c r="A3" s="1" t="s">
        <v>7</v>
      </c>
      <c r="B3" s="1">
        <v>0</v>
      </c>
      <c r="C3">
        <v>12</v>
      </c>
      <c r="D3" s="50" t="s">
        <v>132</v>
      </c>
      <c r="G3">
        <v>0.93662222222222202</v>
      </c>
      <c r="J3" s="53" t="s">
        <v>76</v>
      </c>
      <c r="K3" s="61" t="s">
        <v>77</v>
      </c>
      <c r="L3" s="52" t="s">
        <v>1538</v>
      </c>
      <c r="M3" s="86"/>
      <c r="N3" s="88">
        <f>K4</f>
        <v>23.370977</v>
      </c>
    </row>
    <row r="4" spans="1:14">
      <c r="A4" s="2" t="s">
        <v>8</v>
      </c>
      <c r="B4" s="2">
        <v>1</v>
      </c>
      <c r="C4">
        <v>0</v>
      </c>
      <c r="D4" s="50" t="s">
        <v>132</v>
      </c>
      <c r="G4">
        <v>0.95184197530864201</v>
      </c>
      <c r="J4" s="53" t="s">
        <v>75</v>
      </c>
      <c r="K4" s="61">
        <v>23.370977</v>
      </c>
      <c r="L4" s="52"/>
      <c r="M4" s="89">
        <f>COUNTA(J5:J14)</f>
        <v>10</v>
      </c>
      <c r="N4" s="89"/>
    </row>
    <row r="5" spans="1:14">
      <c r="A5" s="3" t="s">
        <v>9</v>
      </c>
      <c r="B5" s="3">
        <v>2</v>
      </c>
      <c r="C5">
        <v>8</v>
      </c>
      <c r="D5" s="50" t="s">
        <v>132</v>
      </c>
      <c r="G5">
        <v>0.96517499999999901</v>
      </c>
      <c r="J5" s="53" t="s">
        <v>39</v>
      </c>
      <c r="K5" s="61">
        <v>-0.22966300000000001</v>
      </c>
      <c r="L5" s="52">
        <f>INDEX(sckey!$A$2:$A$38,MATCH(JAPAN!J5,sckey!$B$2:$B$38,0))</f>
        <v>24</v>
      </c>
      <c r="M5" s="89"/>
      <c r="N5" s="89" t="str">
        <f>K5&amp;" "&amp;L5</f>
        <v>-0.229663 24</v>
      </c>
    </row>
    <row r="6" spans="1:14">
      <c r="A6" s="4" t="s">
        <v>10</v>
      </c>
      <c r="B6" s="4">
        <v>3</v>
      </c>
      <c r="C6">
        <v>1</v>
      </c>
      <c r="D6" s="50" t="s">
        <v>132</v>
      </c>
      <c r="G6">
        <v>0.91505422222222599</v>
      </c>
      <c r="J6" s="53" t="s">
        <v>36</v>
      </c>
      <c r="K6" s="61">
        <v>-1.3278E-2</v>
      </c>
      <c r="L6" s="52">
        <f>INDEX(sckey!$A$2:$A$38,MATCH(JAPAN!J6,sckey!$B$2:$B$38,0))</f>
        <v>10</v>
      </c>
      <c r="M6" s="89"/>
      <c r="N6" s="89" t="str">
        <f>K6&amp;" "&amp;L6</f>
        <v>-0.013278 10</v>
      </c>
    </row>
    <row r="7" spans="1:14">
      <c r="A7" s="5" t="s">
        <v>11</v>
      </c>
      <c r="B7" s="5">
        <v>4</v>
      </c>
      <c r="C7">
        <v>0</v>
      </c>
      <c r="D7" s="50" t="s">
        <v>132</v>
      </c>
      <c r="G7">
        <v>0.95875999999999995</v>
      </c>
      <c r="J7" s="53" t="s">
        <v>53</v>
      </c>
      <c r="K7" s="61">
        <v>-4.8999999999999998E-4</v>
      </c>
      <c r="L7" s="52">
        <f>INDEX(sckey!$A$2:$A$38,MATCH(JAPAN!J7,sckey!$B$2:$B$38,0))</f>
        <v>12</v>
      </c>
      <c r="M7" s="89"/>
      <c r="N7" s="89" t="str">
        <f t="shared" ref="N7:N14" si="0">K7&amp;" "&amp;L7</f>
        <v>-0.00049 12</v>
      </c>
    </row>
    <row r="8" spans="1:14">
      <c r="A8" s="6" t="s">
        <v>12</v>
      </c>
      <c r="B8" s="6">
        <v>5</v>
      </c>
      <c r="C8">
        <v>0</v>
      </c>
      <c r="D8" s="50" t="s">
        <v>132</v>
      </c>
      <c r="G8">
        <v>0.89212800000000003</v>
      </c>
      <c r="J8" s="53" t="s">
        <v>41</v>
      </c>
      <c r="K8" s="61">
        <v>-4.6740000000000002E-3</v>
      </c>
      <c r="L8" s="52">
        <f>INDEX(sckey!$A$2:$A$38,MATCH(JAPAN!J8,sckey!$B$2:$B$38,0))</f>
        <v>9</v>
      </c>
      <c r="M8" s="89"/>
      <c r="N8" s="89" t="str">
        <f t="shared" si="0"/>
        <v>-0.004674 9</v>
      </c>
    </row>
    <row r="9" spans="1:14">
      <c r="A9" s="7" t="s">
        <v>13</v>
      </c>
      <c r="B9" s="7">
        <v>6</v>
      </c>
      <c r="C9">
        <v>92</v>
      </c>
      <c r="D9" s="50" t="s">
        <v>132</v>
      </c>
      <c r="G9">
        <v>0.91078400000000004</v>
      </c>
      <c r="J9" s="53" t="s">
        <v>60</v>
      </c>
      <c r="K9" s="61">
        <v>-0.101058</v>
      </c>
      <c r="L9" s="52">
        <f>INDEX(sckey!$A$2:$A$38,MATCH(JAPAN!J9,sckey!$B$2:$B$38,0))</f>
        <v>2</v>
      </c>
      <c r="M9" s="89"/>
      <c r="N9" s="89" t="str">
        <f t="shared" si="0"/>
        <v>-0.101058 2</v>
      </c>
    </row>
    <row r="10" spans="1:14">
      <c r="A10" s="8" t="s">
        <v>14</v>
      </c>
      <c r="B10" s="8">
        <v>7</v>
      </c>
      <c r="C10">
        <v>0</v>
      </c>
      <c r="D10" s="50" t="s">
        <v>132</v>
      </c>
      <c r="G10">
        <v>0.92717777777777799</v>
      </c>
      <c r="J10" s="53" t="s">
        <v>55</v>
      </c>
      <c r="K10" s="61">
        <v>-7.9277E-2</v>
      </c>
      <c r="L10" s="52">
        <f>INDEX(sckey!$A$2:$A$38,MATCH(JAPAN!J10,sckey!$B$2:$B$38,0))</f>
        <v>8</v>
      </c>
      <c r="M10" s="89"/>
      <c r="N10" s="89" t="str">
        <f t="shared" si="0"/>
        <v>-0.079277 8</v>
      </c>
    </row>
    <row r="11" spans="1:14">
      <c r="A11" s="32" t="s">
        <v>15</v>
      </c>
      <c r="B11" s="32">
        <v>8</v>
      </c>
      <c r="C11" s="33">
        <v>9</v>
      </c>
      <c r="D11" s="51" t="s">
        <v>132</v>
      </c>
      <c r="E11" s="33"/>
      <c r="F11" s="33"/>
      <c r="G11" s="33">
        <v>0.93815625000000002</v>
      </c>
      <c r="H11" s="33"/>
      <c r="J11" s="53" t="s">
        <v>56</v>
      </c>
      <c r="K11" s="61">
        <v>0.326928</v>
      </c>
      <c r="L11" s="52">
        <f>INDEX(sckey!$A$2:$A$38,MATCH(JAPAN!J11,sckey!$B$2:$B$38,0))</f>
        <v>3</v>
      </c>
      <c r="M11" s="89"/>
      <c r="N11" s="89" t="str">
        <f t="shared" si="0"/>
        <v>0.326928 3</v>
      </c>
    </row>
    <row r="12" spans="1:14">
      <c r="A12" s="10" t="s">
        <v>16</v>
      </c>
      <c r="B12" s="10">
        <v>9</v>
      </c>
      <c r="C12">
        <v>2049</v>
      </c>
      <c r="D12" t="s">
        <v>30</v>
      </c>
      <c r="E12">
        <v>500</v>
      </c>
      <c r="F12">
        <v>1</v>
      </c>
      <c r="G12">
        <v>0.83382400000000001</v>
      </c>
      <c r="J12" s="53" t="s">
        <v>57</v>
      </c>
      <c r="K12" s="61">
        <v>6.3974000000000003E-2</v>
      </c>
      <c r="L12" s="52">
        <f>INDEX(sckey!$A$2:$A$38,MATCH(JAPAN!J12,sckey!$B$2:$B$38,0))</f>
        <v>20</v>
      </c>
      <c r="M12" s="89"/>
      <c r="N12" s="89" t="str">
        <f t="shared" si="0"/>
        <v>0.063974 20</v>
      </c>
    </row>
    <row r="13" spans="1:14">
      <c r="A13" s="11" t="s">
        <v>17</v>
      </c>
      <c r="B13" s="11">
        <v>10</v>
      </c>
      <c r="C13" s="67">
        <v>328</v>
      </c>
      <c r="D13" t="s">
        <v>30</v>
      </c>
      <c r="E13">
        <v>320</v>
      </c>
      <c r="F13">
        <v>0</v>
      </c>
      <c r="G13">
        <v>0.74914060000000005</v>
      </c>
      <c r="J13" s="53" t="s">
        <v>45</v>
      </c>
      <c r="K13" s="61">
        <v>0.12848300000000001</v>
      </c>
      <c r="L13" s="52">
        <f>INDEX(sckey!$A$2:$A$38,MATCH(JAPAN!J13,sckey!$B$2:$B$38,0))</f>
        <v>16</v>
      </c>
      <c r="M13" s="89"/>
      <c r="N13" s="89" t="str">
        <f t="shared" si="0"/>
        <v>0.128483 16</v>
      </c>
    </row>
    <row r="14" spans="1:14">
      <c r="A14" s="12" t="s">
        <v>18</v>
      </c>
      <c r="B14" s="12">
        <v>11</v>
      </c>
      <c r="C14" s="63">
        <v>26</v>
      </c>
      <c r="D14" s="64" t="s">
        <v>1543</v>
      </c>
      <c r="J14" s="53" t="s">
        <v>65</v>
      </c>
      <c r="K14" s="61">
        <v>-6.7201999999999998E-2</v>
      </c>
      <c r="L14" s="52">
        <f>INDEX(sckey!$A$2:$A$38,MATCH(JAPAN!J14,sckey!$B$2:$B$38,0))</f>
        <v>36</v>
      </c>
      <c r="M14" s="89"/>
      <c r="N14" s="89" t="str">
        <f t="shared" si="0"/>
        <v>-0.067202 36</v>
      </c>
    </row>
    <row r="15" spans="1:14">
      <c r="A15" s="13" t="s">
        <v>19</v>
      </c>
      <c r="B15" s="13">
        <v>12</v>
      </c>
      <c r="C15" s="63">
        <v>2</v>
      </c>
      <c r="D15" s="64" t="s">
        <v>1543</v>
      </c>
      <c r="J15" t="s">
        <v>34</v>
      </c>
      <c r="M15" s="90"/>
      <c r="N15" s="91"/>
    </row>
    <row r="16" spans="1:14">
      <c r="A16" s="14" t="s">
        <v>20</v>
      </c>
      <c r="B16" s="14">
        <v>13</v>
      </c>
      <c r="C16" s="63">
        <v>1</v>
      </c>
      <c r="D16" s="64" t="s">
        <v>1543</v>
      </c>
      <c r="J16" s="52">
        <v>1</v>
      </c>
      <c r="K16" s="52"/>
      <c r="L16" s="52"/>
      <c r="M16" s="86">
        <f>J16</f>
        <v>1</v>
      </c>
      <c r="N16" s="87"/>
    </row>
    <row r="17" spans="1:14">
      <c r="A17" s="15" t="s">
        <v>21</v>
      </c>
      <c r="B17" s="15">
        <v>14</v>
      </c>
      <c r="C17" s="63">
        <v>0</v>
      </c>
      <c r="D17" s="64" t="s">
        <v>1543</v>
      </c>
      <c r="J17" s="53" t="s">
        <v>76</v>
      </c>
      <c r="K17" s="61" t="s">
        <v>77</v>
      </c>
      <c r="L17" s="52"/>
      <c r="M17" s="86"/>
      <c r="N17" s="88">
        <f>K18</f>
        <v>16.091681000000001</v>
      </c>
    </row>
    <row r="18" spans="1:14">
      <c r="A18" s="16" t="s">
        <v>22</v>
      </c>
      <c r="B18" s="16">
        <v>15</v>
      </c>
      <c r="C18" s="63">
        <v>1</v>
      </c>
      <c r="D18" s="64" t="s">
        <v>1543</v>
      </c>
      <c r="J18" s="53" t="s">
        <v>75</v>
      </c>
      <c r="K18" s="61">
        <v>16.091681000000001</v>
      </c>
      <c r="L18" s="52"/>
      <c r="M18" s="89">
        <f>COUNTA(J19:J29)</f>
        <v>11</v>
      </c>
      <c r="N18" s="89"/>
    </row>
    <row r="19" spans="1:14">
      <c r="A19" s="17" t="s">
        <v>23</v>
      </c>
      <c r="B19" s="17">
        <v>16</v>
      </c>
      <c r="C19" s="63">
        <v>1</v>
      </c>
      <c r="D19" s="66" t="s">
        <v>1541</v>
      </c>
      <c r="J19" s="53" t="s">
        <v>44</v>
      </c>
      <c r="K19" s="61">
        <v>3.8699999999999997E-4</v>
      </c>
      <c r="L19" s="52">
        <f>INDEX(sckey!$A$2:$A$38,MATCH(JAPAN!J19,sckey!$B$2:$B$38,0))</f>
        <v>22</v>
      </c>
      <c r="M19" s="89"/>
      <c r="N19" s="89" t="str">
        <f>K19&amp;" "&amp;L19</f>
        <v>0.000387 22</v>
      </c>
    </row>
    <row r="20" spans="1:14">
      <c r="A20" s="18" t="s">
        <v>24</v>
      </c>
      <c r="B20" s="18">
        <v>17</v>
      </c>
      <c r="C20">
        <v>997</v>
      </c>
      <c r="D20" t="s">
        <v>30</v>
      </c>
      <c r="E20">
        <v>400</v>
      </c>
      <c r="F20">
        <v>1</v>
      </c>
      <c r="G20">
        <v>0.72809999999999997</v>
      </c>
      <c r="J20" s="53" t="s">
        <v>56</v>
      </c>
      <c r="K20" s="61">
        <v>0.20138700000000001</v>
      </c>
      <c r="L20" s="52">
        <f>INDEX(sckey!$A$2:$A$38,MATCH(JAPAN!J20,sckey!$B$2:$B$38,0))</f>
        <v>3</v>
      </c>
      <c r="M20" s="89"/>
      <c r="N20" s="89" t="str">
        <f>K20&amp;" "&amp;L20</f>
        <v>0.201387 3</v>
      </c>
    </row>
    <row r="21" spans="1:14" ht="15.75" thickBot="1">
      <c r="A21" s="19" t="s">
        <v>25</v>
      </c>
      <c r="B21" s="19">
        <v>18</v>
      </c>
      <c r="C21" s="67">
        <v>684</v>
      </c>
      <c r="D21" t="s">
        <v>30</v>
      </c>
      <c r="E21">
        <v>600</v>
      </c>
      <c r="F21">
        <v>0</v>
      </c>
      <c r="G21">
        <v>0.93565560000000003</v>
      </c>
      <c r="J21" s="53" t="s">
        <v>36</v>
      </c>
      <c r="K21" s="61">
        <v>-9.0480000000000005E-3</v>
      </c>
      <c r="L21" s="52">
        <f>INDEX(sckey!$A$2:$A$38,MATCH(JAPAN!J21,sckey!$B$2:$B$38,0))</f>
        <v>10</v>
      </c>
      <c r="M21" s="89"/>
      <c r="N21" s="89" t="str">
        <f t="shared" ref="N21:N29" si="1">K21&amp;" "&amp;L21</f>
        <v>-0.009048 10</v>
      </c>
    </row>
    <row r="22" spans="1:14" ht="15.75" thickBot="1">
      <c r="A22" s="20" t="s">
        <v>26</v>
      </c>
      <c r="B22" s="20">
        <v>19</v>
      </c>
      <c r="C22" s="63">
        <v>0</v>
      </c>
      <c r="D22" s="64" t="s">
        <v>1543</v>
      </c>
      <c r="J22" s="53" t="s">
        <v>41</v>
      </c>
      <c r="K22" s="61">
        <v>-7.339E-3</v>
      </c>
      <c r="L22" s="52">
        <f>INDEX(sckey!$A$2:$A$38,MATCH(JAPAN!J22,sckey!$B$2:$B$38,0))</f>
        <v>9</v>
      </c>
      <c r="M22" s="89"/>
      <c r="N22" s="89" t="str">
        <f t="shared" si="1"/>
        <v>-0.007339 9</v>
      </c>
    </row>
    <row r="23" spans="1:14" ht="15.75" thickBot="1">
      <c r="A23" s="21" t="s">
        <v>27</v>
      </c>
      <c r="B23" s="21">
        <v>20</v>
      </c>
      <c r="C23" s="63">
        <v>9</v>
      </c>
      <c r="D23" s="64" t="s">
        <v>1543</v>
      </c>
      <c r="J23" s="53" t="s">
        <v>61</v>
      </c>
      <c r="K23" s="61">
        <v>-0.74267399999999995</v>
      </c>
      <c r="L23" s="52">
        <f>INDEX(sckey!$A$2:$A$38,MATCH(JAPAN!J23,sckey!$B$2:$B$38,0))</f>
        <v>25</v>
      </c>
      <c r="M23" s="89"/>
      <c r="N23" s="89" t="str">
        <f t="shared" si="1"/>
        <v>-0.742674 25</v>
      </c>
    </row>
    <row r="24" spans="1:14">
      <c r="A24" s="22" t="s">
        <v>28</v>
      </c>
      <c r="B24" s="22">
        <v>21</v>
      </c>
      <c r="C24" s="63">
        <v>2</v>
      </c>
      <c r="D24" s="64" t="s">
        <v>1543</v>
      </c>
      <c r="J24" s="53" t="s">
        <v>54</v>
      </c>
      <c r="K24" s="61">
        <v>1.0501999999999999E-2</v>
      </c>
      <c r="L24" s="52">
        <f>INDEX(sckey!$A$2:$A$38,MATCH(JAPAN!J24,sckey!$B$2:$B$38,0))</f>
        <v>26</v>
      </c>
      <c r="M24" s="89"/>
      <c r="N24" s="89" t="str">
        <f t="shared" si="1"/>
        <v>0.010502 26</v>
      </c>
    </row>
    <row r="25" spans="1:14">
      <c r="A25" s="23" t="s">
        <v>29</v>
      </c>
      <c r="B25" s="23">
        <v>22</v>
      </c>
      <c r="C25" s="63">
        <v>0</v>
      </c>
      <c r="D25" s="64" t="s">
        <v>1543</v>
      </c>
      <c r="J25" s="53" t="s">
        <v>55</v>
      </c>
      <c r="K25" s="61">
        <v>-4.6185999999999998E-2</v>
      </c>
      <c r="L25" s="52">
        <f>INDEX(sckey!$A$2:$A$38,MATCH(JAPAN!J25,sckey!$B$2:$B$38,0))</f>
        <v>8</v>
      </c>
      <c r="M25" s="89"/>
      <c r="N25" s="89" t="str">
        <f t="shared" si="1"/>
        <v>-0.046186 8</v>
      </c>
    </row>
    <row r="26" spans="1:14">
      <c r="J26" s="53" t="s">
        <v>45</v>
      </c>
      <c r="K26" s="61">
        <v>0.17647099999999999</v>
      </c>
      <c r="L26" s="52">
        <f>INDEX(sckey!$A$2:$A$38,MATCH(JAPAN!J26,sckey!$B$2:$B$38,0))</f>
        <v>16</v>
      </c>
      <c r="M26" s="89"/>
      <c r="N26" s="89" t="str">
        <f t="shared" si="1"/>
        <v>0.176471 16</v>
      </c>
    </row>
    <row r="27" spans="1:14">
      <c r="A27" t="s">
        <v>112</v>
      </c>
      <c r="B27" t="s">
        <v>2</v>
      </c>
      <c r="J27" s="53" t="s">
        <v>60</v>
      </c>
      <c r="K27" s="61">
        <v>-0.123566</v>
      </c>
      <c r="L27" s="52">
        <f>INDEX(sckey!$A$2:$A$38,MATCH(JAPAN!J27,sckey!$B$2:$B$38,0))</f>
        <v>2</v>
      </c>
      <c r="M27" s="89"/>
      <c r="N27" s="89" t="str">
        <f t="shared" si="1"/>
        <v>-0.123566 2</v>
      </c>
    </row>
    <row r="28" spans="1:14">
      <c r="A28">
        <v>0</v>
      </c>
      <c r="B28">
        <v>12</v>
      </c>
      <c r="J28" s="53" t="s">
        <v>52</v>
      </c>
      <c r="K28" s="61">
        <v>-0.13080700000000001</v>
      </c>
      <c r="L28" s="52">
        <f>INDEX(sckey!$A$2:$A$38,MATCH(JAPAN!J28,sckey!$B$2:$B$38,0))</f>
        <v>7</v>
      </c>
      <c r="M28" s="89"/>
      <c r="N28" s="89" t="str">
        <f t="shared" si="1"/>
        <v>-0.130807 7</v>
      </c>
    </row>
    <row r="29" spans="1:14">
      <c r="A29">
        <v>2</v>
      </c>
      <c r="B29">
        <v>8</v>
      </c>
      <c r="J29" s="53" t="s">
        <v>53</v>
      </c>
      <c r="K29" s="61">
        <v>2.9999999999999997E-4</v>
      </c>
      <c r="L29" s="52">
        <f>INDEX(sckey!$A$2:$A$38,MATCH(JAPAN!J29,sckey!$B$2:$B$38,0))</f>
        <v>12</v>
      </c>
      <c r="M29" s="89"/>
      <c r="N29" s="89" t="str">
        <f t="shared" si="1"/>
        <v>0.0003 12</v>
      </c>
    </row>
    <row r="30" spans="1:14">
      <c r="A30">
        <v>3</v>
      </c>
      <c r="B30">
        <v>1</v>
      </c>
      <c r="J30" t="s">
        <v>34</v>
      </c>
      <c r="M30" s="90"/>
      <c r="N30" s="91"/>
    </row>
    <row r="31" spans="1:14">
      <c r="A31">
        <v>6</v>
      </c>
      <c r="B31">
        <v>92</v>
      </c>
      <c r="J31" s="52">
        <v>2</v>
      </c>
      <c r="K31" s="52"/>
      <c r="L31" s="52"/>
      <c r="M31" s="86">
        <f>J31</f>
        <v>2</v>
      </c>
      <c r="N31" s="87"/>
    </row>
    <row r="32" spans="1:14">
      <c r="A32">
        <v>8</v>
      </c>
      <c r="B32">
        <v>9</v>
      </c>
      <c r="J32" s="53" t="s">
        <v>76</v>
      </c>
      <c r="K32" s="61" t="s">
        <v>77</v>
      </c>
      <c r="L32" s="52"/>
      <c r="M32" s="86"/>
      <c r="N32" s="88">
        <f>K33</f>
        <v>41.007541000000003</v>
      </c>
    </row>
    <row r="33" spans="1:14">
      <c r="A33">
        <v>9</v>
      </c>
      <c r="B33">
        <v>2049</v>
      </c>
      <c r="J33" s="53" t="s">
        <v>75</v>
      </c>
      <c r="K33" s="61">
        <v>41.007541000000003</v>
      </c>
      <c r="L33" s="52"/>
      <c r="M33" s="89">
        <f>COUNTA(J34:J45)</f>
        <v>12</v>
      </c>
      <c r="N33" s="89"/>
    </row>
    <row r="34" spans="1:14">
      <c r="A34">
        <v>10</v>
      </c>
      <c r="B34">
        <v>328</v>
      </c>
      <c r="J34" s="53" t="s">
        <v>44</v>
      </c>
      <c r="K34" s="61">
        <v>-2.1350000000000002E-3</v>
      </c>
      <c r="L34" s="52">
        <f>INDEX(sckey!$A$2:$A$38,MATCH(JAPAN!J34,sckey!$B$2:$B$38,0))</f>
        <v>22</v>
      </c>
      <c r="M34" s="89"/>
      <c r="N34" s="89" t="str">
        <f>K34&amp;" "&amp;L34</f>
        <v>-0.002135 22</v>
      </c>
    </row>
    <row r="35" spans="1:14">
      <c r="A35">
        <v>11</v>
      </c>
      <c r="B35">
        <v>26</v>
      </c>
      <c r="J35" s="53" t="s">
        <v>61</v>
      </c>
      <c r="K35" s="61">
        <v>-0.40255600000000002</v>
      </c>
      <c r="L35" s="52">
        <f>INDEX(sckey!$A$2:$A$38,MATCH(JAPAN!J35,sckey!$B$2:$B$38,0))</f>
        <v>25</v>
      </c>
      <c r="M35" s="89"/>
      <c r="N35" s="89" t="str">
        <f>K35&amp;" "&amp;L35</f>
        <v>-0.402556 25</v>
      </c>
    </row>
    <row r="36" spans="1:14">
      <c r="A36">
        <v>12</v>
      </c>
      <c r="B36">
        <v>2</v>
      </c>
      <c r="J36" s="53" t="s">
        <v>36</v>
      </c>
      <c r="K36" s="61">
        <v>-1.1065999999999999E-2</v>
      </c>
      <c r="L36" s="52">
        <f>INDEX(sckey!$A$2:$A$38,MATCH(JAPAN!J36,sckey!$B$2:$B$38,0))</f>
        <v>10</v>
      </c>
      <c r="M36" s="89"/>
      <c r="N36" s="89" t="str">
        <f t="shared" ref="N36:N45" si="2">K36&amp;" "&amp;L36</f>
        <v>-0.011066 10</v>
      </c>
    </row>
    <row r="37" spans="1:14">
      <c r="A37">
        <v>13</v>
      </c>
      <c r="B37">
        <v>1</v>
      </c>
      <c r="J37" s="53" t="s">
        <v>60</v>
      </c>
      <c r="K37" s="61">
        <v>-9.3522999999999995E-2</v>
      </c>
      <c r="L37" s="52">
        <f>INDEX(sckey!$A$2:$A$38,MATCH(JAPAN!J37,sckey!$B$2:$B$38,0))</f>
        <v>2</v>
      </c>
      <c r="M37" s="89"/>
      <c r="N37" s="89" t="str">
        <f t="shared" si="2"/>
        <v>-0.093523 2</v>
      </c>
    </row>
    <row r="38" spans="1:14">
      <c r="A38">
        <v>15</v>
      </c>
      <c r="B38">
        <v>1</v>
      </c>
      <c r="J38" s="53" t="s">
        <v>55</v>
      </c>
      <c r="K38" s="61">
        <v>-3.9134000000000002E-2</v>
      </c>
      <c r="L38" s="52">
        <f>INDEX(sckey!$A$2:$A$38,MATCH(JAPAN!J38,sckey!$B$2:$B$38,0))</f>
        <v>8</v>
      </c>
      <c r="M38" s="89"/>
      <c r="N38" s="89" t="str">
        <f t="shared" si="2"/>
        <v>-0.039134 8</v>
      </c>
    </row>
    <row r="39" spans="1:14">
      <c r="A39">
        <v>16</v>
      </c>
      <c r="B39">
        <v>1</v>
      </c>
      <c r="J39" s="53" t="s">
        <v>59</v>
      </c>
      <c r="K39" s="61">
        <v>-8.2244999999999999E-2</v>
      </c>
      <c r="L39" s="52">
        <f>INDEX(sckey!$A$2:$A$38,MATCH(JAPAN!J39,sckey!$B$2:$B$38,0))</f>
        <v>18</v>
      </c>
      <c r="M39" s="89"/>
      <c r="N39" s="89" t="str">
        <f t="shared" si="2"/>
        <v>-0.082245 18</v>
      </c>
    </row>
    <row r="40" spans="1:14">
      <c r="A40">
        <v>17</v>
      </c>
      <c r="B40">
        <v>997</v>
      </c>
      <c r="J40" s="53" t="s">
        <v>41</v>
      </c>
      <c r="K40" s="61">
        <v>-4.1229999999999999E-3</v>
      </c>
      <c r="L40" s="52">
        <f>INDEX(sckey!$A$2:$A$38,MATCH(JAPAN!J40,sckey!$B$2:$B$38,0))</f>
        <v>9</v>
      </c>
      <c r="M40" s="89"/>
      <c r="N40" s="89" t="str">
        <f t="shared" si="2"/>
        <v>-0.004123 9</v>
      </c>
    </row>
    <row r="41" spans="1:14">
      <c r="A41">
        <v>18</v>
      </c>
      <c r="B41">
        <v>684</v>
      </c>
      <c r="J41" s="53" t="s">
        <v>57</v>
      </c>
      <c r="K41" s="61">
        <v>-0.131913</v>
      </c>
      <c r="L41" s="52">
        <f>INDEX(sckey!$A$2:$A$38,MATCH(JAPAN!J41,sckey!$B$2:$B$38,0))</f>
        <v>20</v>
      </c>
      <c r="M41" s="89"/>
      <c r="N41" s="89" t="str">
        <f t="shared" si="2"/>
        <v>-0.131913 20</v>
      </c>
    </row>
    <row r="42" spans="1:14">
      <c r="A42">
        <v>20</v>
      </c>
      <c r="B42">
        <v>9</v>
      </c>
      <c r="J42" s="53" t="s">
        <v>43</v>
      </c>
      <c r="K42" s="61">
        <v>-0.87035600000000002</v>
      </c>
      <c r="L42" s="52">
        <f>INDEX(sckey!$A$2:$A$38,MATCH(JAPAN!J42,sckey!$B$2:$B$38,0))</f>
        <v>21</v>
      </c>
      <c r="M42" s="89"/>
      <c r="N42" s="89" t="str">
        <f t="shared" si="2"/>
        <v>-0.870356 21</v>
      </c>
    </row>
    <row r="43" spans="1:14">
      <c r="A43">
        <v>21</v>
      </c>
      <c r="B43">
        <v>2</v>
      </c>
      <c r="J43" s="53" t="s">
        <v>63</v>
      </c>
      <c r="K43" s="61">
        <v>-8.1577999999999998E-2</v>
      </c>
      <c r="L43" s="52">
        <f>INDEX(sckey!$A$2:$A$38,MATCH(JAPAN!J43,sckey!$B$2:$B$38,0))</f>
        <v>6</v>
      </c>
      <c r="M43" s="89"/>
      <c r="N43" s="89" t="str">
        <f t="shared" si="2"/>
        <v>-0.081578 6</v>
      </c>
    </row>
    <row r="44" spans="1:14">
      <c r="B44">
        <v>27394</v>
      </c>
      <c r="J44" s="53" t="s">
        <v>54</v>
      </c>
      <c r="K44" s="61">
        <v>-2.9870000000000001E-3</v>
      </c>
      <c r="L44" s="52">
        <f>INDEX(sckey!$A$2:$A$38,MATCH(JAPAN!J44,sckey!$B$2:$B$38,0))</f>
        <v>26</v>
      </c>
      <c r="M44" s="89"/>
      <c r="N44" s="89" t="str">
        <f t="shared" si="2"/>
        <v>-0.002987 26</v>
      </c>
    </row>
    <row r="45" spans="1:14">
      <c r="J45" s="53" t="s">
        <v>53</v>
      </c>
      <c r="K45" s="61">
        <v>1.6000000000000001E-4</v>
      </c>
      <c r="L45" s="52">
        <f>INDEX(sckey!$A$2:$A$38,MATCH(JAPAN!J45,sckey!$B$2:$B$38,0))</f>
        <v>12</v>
      </c>
      <c r="M45" s="89"/>
      <c r="N45" s="89" t="str">
        <f t="shared" si="2"/>
        <v>0.00016 12</v>
      </c>
    </row>
    <row r="46" spans="1:14">
      <c r="J46" t="s">
        <v>34</v>
      </c>
      <c r="M46" s="90"/>
      <c r="N46" s="91"/>
    </row>
    <row r="47" spans="1:14">
      <c r="J47" s="53">
        <v>3</v>
      </c>
      <c r="K47" s="53"/>
      <c r="L47" s="52"/>
      <c r="M47" s="86">
        <f>J47</f>
        <v>3</v>
      </c>
      <c r="N47" s="87"/>
    </row>
    <row r="48" spans="1:14">
      <c r="J48" s="53" t="s">
        <v>76</v>
      </c>
      <c r="K48" s="53" t="s">
        <v>77</v>
      </c>
      <c r="L48" s="52"/>
      <c r="M48" s="86"/>
      <c r="N48" s="88">
        <f>K49</f>
        <v>-15.243096</v>
      </c>
    </row>
    <row r="49" spans="10:14">
      <c r="J49" s="53" t="s">
        <v>75</v>
      </c>
      <c r="K49" s="53">
        <v>-15.243096</v>
      </c>
      <c r="L49" s="52"/>
      <c r="M49" s="89">
        <f>COUNTA(J50:J60)</f>
        <v>11</v>
      </c>
      <c r="N49" s="89"/>
    </row>
    <row r="50" spans="10:14">
      <c r="J50" s="53" t="s">
        <v>52</v>
      </c>
      <c r="K50" s="53">
        <v>-2.7118E-2</v>
      </c>
      <c r="L50" s="52">
        <f>INDEX(sckey!$A$2:$A$38,MATCH(JAPAN!J50,sckey!$B$2:$B$38,0))</f>
        <v>7</v>
      </c>
      <c r="M50" s="89"/>
      <c r="N50" s="89" t="str">
        <f>K50&amp;" "&amp;L50</f>
        <v>-0.027118 7</v>
      </c>
    </row>
    <row r="51" spans="10:14">
      <c r="J51" s="53" t="s">
        <v>36</v>
      </c>
      <c r="K51" s="53">
        <v>-4.1700000000000001E-3</v>
      </c>
      <c r="L51" s="52">
        <f>INDEX(sckey!$A$2:$A$38,MATCH(JAPAN!J51,sckey!$B$2:$B$38,0))</f>
        <v>10</v>
      </c>
      <c r="M51" s="89"/>
      <c r="N51" s="89" t="str">
        <f>K51&amp;" "&amp;L51</f>
        <v>-0.00417 10</v>
      </c>
    </row>
    <row r="52" spans="10:14">
      <c r="J52" s="53" t="s">
        <v>41</v>
      </c>
      <c r="K52" s="53">
        <v>-5.5110000000000003E-3</v>
      </c>
      <c r="L52" s="52">
        <f>INDEX(sckey!$A$2:$A$38,MATCH(JAPAN!J52,sckey!$B$2:$B$38,0))</f>
        <v>9</v>
      </c>
      <c r="M52" s="89"/>
      <c r="N52" s="89" t="str">
        <f t="shared" ref="N52:N60" si="3">K52&amp;" "&amp;L52</f>
        <v>-0.005511 9</v>
      </c>
    </row>
    <row r="53" spans="10:14">
      <c r="J53" s="53" t="s">
        <v>54</v>
      </c>
      <c r="K53" s="53">
        <v>7.2059999999999997E-3</v>
      </c>
      <c r="L53" s="52">
        <f>INDEX(sckey!$A$2:$A$38,MATCH(JAPAN!J53,sckey!$B$2:$B$38,0))</f>
        <v>26</v>
      </c>
      <c r="M53" s="89"/>
      <c r="N53" s="89" t="str">
        <f t="shared" si="3"/>
        <v>0.007206 26</v>
      </c>
    </row>
    <row r="54" spans="10:14">
      <c r="J54" s="53" t="s">
        <v>55</v>
      </c>
      <c r="K54" s="53">
        <v>-9.1041999999999998E-2</v>
      </c>
      <c r="L54" s="52">
        <f>INDEX(sckey!$A$2:$A$38,MATCH(JAPAN!J54,sckey!$B$2:$B$38,0))</f>
        <v>8</v>
      </c>
      <c r="M54" s="89"/>
      <c r="N54" s="89" t="str">
        <f t="shared" si="3"/>
        <v>-0.091042 8</v>
      </c>
    </row>
    <row r="55" spans="10:14">
      <c r="J55" s="53" t="s">
        <v>38</v>
      </c>
      <c r="K55" s="53">
        <v>-0.65177499999999999</v>
      </c>
      <c r="L55" s="52">
        <f>INDEX(sckey!$A$2:$A$38,MATCH(JAPAN!J55,sckey!$B$2:$B$38,0))</f>
        <v>23</v>
      </c>
      <c r="M55" s="89"/>
      <c r="N55" s="89" t="str">
        <f t="shared" si="3"/>
        <v>-0.651775 23</v>
      </c>
    </row>
    <row r="56" spans="10:14">
      <c r="J56" s="53" t="s">
        <v>53</v>
      </c>
      <c r="K56" s="53">
        <v>-3.5E-4</v>
      </c>
      <c r="L56" s="52">
        <f>INDEX(sckey!$A$2:$A$38,MATCH(JAPAN!J56,sckey!$B$2:$B$38,0))</f>
        <v>12</v>
      </c>
      <c r="M56" s="89"/>
      <c r="N56" s="89" t="str">
        <f t="shared" si="3"/>
        <v>-0.00035 12</v>
      </c>
    </row>
    <row r="57" spans="10:14">
      <c r="J57" s="53" t="s">
        <v>43</v>
      </c>
      <c r="K57" s="53">
        <v>1.7943830000000001</v>
      </c>
      <c r="L57" s="52">
        <f>INDEX(sckey!$A$2:$A$38,MATCH(JAPAN!J57,sckey!$B$2:$B$38,0))</f>
        <v>21</v>
      </c>
      <c r="M57" s="89"/>
      <c r="N57" s="89" t="str">
        <f t="shared" si="3"/>
        <v>1.794383 21</v>
      </c>
    </row>
    <row r="58" spans="10:14">
      <c r="J58" s="53" t="s">
        <v>44</v>
      </c>
      <c r="K58" s="53">
        <v>-3.2000000000000003E-4</v>
      </c>
      <c r="L58" s="52">
        <f>INDEX(sckey!$A$2:$A$38,MATCH(JAPAN!J58,sckey!$B$2:$B$38,0))</f>
        <v>22</v>
      </c>
      <c r="M58" s="89"/>
      <c r="N58" s="89" t="str">
        <f t="shared" si="3"/>
        <v>-0.00032 22</v>
      </c>
    </row>
    <row r="59" spans="10:14">
      <c r="J59" s="53" t="s">
        <v>42</v>
      </c>
      <c r="K59" s="53">
        <v>0.93477600000000005</v>
      </c>
      <c r="L59" s="52">
        <f>INDEX(sckey!$A$2:$A$38,MATCH(JAPAN!J59,sckey!$B$2:$B$38,0))</f>
        <v>17</v>
      </c>
      <c r="M59" s="89"/>
      <c r="N59" s="89" t="str">
        <f t="shared" si="3"/>
        <v>0.934776 17</v>
      </c>
    </row>
    <row r="60" spans="10:14">
      <c r="J60" s="53" t="s">
        <v>56</v>
      </c>
      <c r="K60" s="53">
        <v>0.10542899999999999</v>
      </c>
      <c r="L60" s="52">
        <f>INDEX(sckey!$A$2:$A$38,MATCH(JAPAN!J60,sckey!$B$2:$B$38,0))</f>
        <v>3</v>
      </c>
      <c r="M60" s="89"/>
      <c r="N60" s="89" t="str">
        <f t="shared" si="3"/>
        <v>0.105429 3</v>
      </c>
    </row>
    <row r="61" spans="10:14">
      <c r="J61" t="s">
        <v>34</v>
      </c>
      <c r="M61" s="90"/>
      <c r="N61" s="91"/>
    </row>
    <row r="62" spans="10:14">
      <c r="J62" s="53">
        <v>4</v>
      </c>
      <c r="K62" s="53"/>
      <c r="L62" s="52"/>
      <c r="M62" s="86">
        <f>J62</f>
        <v>4</v>
      </c>
      <c r="N62" s="87"/>
    </row>
    <row r="63" spans="10:14">
      <c r="J63" s="53" t="s">
        <v>76</v>
      </c>
      <c r="K63" s="53" t="s">
        <v>77</v>
      </c>
      <c r="L63" s="52"/>
      <c r="M63" s="86"/>
      <c r="N63" s="88">
        <f>K64</f>
        <v>-20.349910999999999</v>
      </c>
    </row>
    <row r="64" spans="10:14">
      <c r="J64" s="53" t="s">
        <v>75</v>
      </c>
      <c r="K64" s="53">
        <v>-20.349910999999999</v>
      </c>
      <c r="L64" s="52"/>
      <c r="M64" s="89">
        <f>COUNTA(J65:J78)</f>
        <v>14</v>
      </c>
      <c r="N64" s="89"/>
    </row>
    <row r="65" spans="10:14">
      <c r="J65" s="53" t="s">
        <v>36</v>
      </c>
      <c r="K65" s="53">
        <v>-6.4859999999999996E-3</v>
      </c>
      <c r="L65" s="52">
        <f>INDEX(sckey!$A$2:$A$38,MATCH(JAPAN!J65,sckey!$B$2:$B$38,0))</f>
        <v>10</v>
      </c>
      <c r="M65" s="89"/>
      <c r="N65" s="89" t="str">
        <f>K65&amp;" "&amp;L65</f>
        <v>-0.006486 10</v>
      </c>
    </row>
    <row r="66" spans="10:14">
      <c r="J66" s="53" t="s">
        <v>52</v>
      </c>
      <c r="K66" s="53">
        <v>-0.111957</v>
      </c>
      <c r="L66" s="52">
        <f>INDEX(sckey!$A$2:$A$38,MATCH(JAPAN!J66,sckey!$B$2:$B$38,0))</f>
        <v>7</v>
      </c>
      <c r="M66" s="89"/>
      <c r="N66" s="89" t="str">
        <f>K66&amp;" "&amp;L66</f>
        <v>-0.111957 7</v>
      </c>
    </row>
    <row r="67" spans="10:14">
      <c r="J67" s="53" t="s">
        <v>54</v>
      </c>
      <c r="K67" s="53">
        <v>1.136E-2</v>
      </c>
      <c r="L67" s="52">
        <f>INDEX(sckey!$A$2:$A$38,MATCH(JAPAN!J67,sckey!$B$2:$B$38,0))</f>
        <v>26</v>
      </c>
      <c r="M67" s="89"/>
      <c r="N67" s="89" t="str">
        <f t="shared" ref="N67:N78" si="4">K67&amp;" "&amp;L67</f>
        <v>0.01136 26</v>
      </c>
    </row>
    <row r="68" spans="10:14">
      <c r="J68" s="53" t="s">
        <v>61</v>
      </c>
      <c r="K68" s="53">
        <v>-0.20621500000000001</v>
      </c>
      <c r="L68" s="52">
        <f>INDEX(sckey!$A$2:$A$38,MATCH(JAPAN!J68,sckey!$B$2:$B$38,0))</f>
        <v>25</v>
      </c>
      <c r="M68" s="89"/>
      <c r="N68" s="89" t="str">
        <f t="shared" si="4"/>
        <v>-0.206215 25</v>
      </c>
    </row>
    <row r="69" spans="10:14">
      <c r="J69" s="53" t="s">
        <v>41</v>
      </c>
      <c r="K69" s="53">
        <v>-4.7650000000000001E-3</v>
      </c>
      <c r="L69" s="52">
        <f>INDEX(sckey!$A$2:$A$38,MATCH(JAPAN!J69,sckey!$B$2:$B$38,0))</f>
        <v>9</v>
      </c>
      <c r="M69" s="89"/>
      <c r="N69" s="89" t="str">
        <f t="shared" si="4"/>
        <v>-0.004765 9</v>
      </c>
    </row>
    <row r="70" spans="10:14">
      <c r="J70" s="53" t="s">
        <v>43</v>
      </c>
      <c r="K70" s="53">
        <v>3.0850550000000001</v>
      </c>
      <c r="L70" s="52">
        <f>INDEX(sckey!$A$2:$A$38,MATCH(JAPAN!J70,sckey!$B$2:$B$38,0))</f>
        <v>21</v>
      </c>
      <c r="M70" s="89"/>
      <c r="N70" s="89" t="str">
        <f t="shared" si="4"/>
        <v>3.085055 21</v>
      </c>
    </row>
    <row r="71" spans="10:14">
      <c r="J71" s="53" t="s">
        <v>46</v>
      </c>
      <c r="K71" s="53">
        <v>0.17691899999999999</v>
      </c>
      <c r="L71" s="52">
        <f>INDEX(sckey!$A$2:$A$38,MATCH(JAPAN!J71,sckey!$B$2:$B$38,0))</f>
        <v>14</v>
      </c>
      <c r="M71" s="89"/>
      <c r="N71" s="89" t="str">
        <f t="shared" si="4"/>
        <v>0.176919 14</v>
      </c>
    </row>
    <row r="72" spans="10:14">
      <c r="J72" s="53" t="s">
        <v>38</v>
      </c>
      <c r="K72" s="53">
        <v>0.85435099999999997</v>
      </c>
      <c r="L72" s="52">
        <f>INDEX(sckey!$A$2:$A$38,MATCH(JAPAN!J72,sckey!$B$2:$B$38,0))</f>
        <v>23</v>
      </c>
      <c r="M72" s="89"/>
      <c r="N72" s="89" t="str">
        <f t="shared" si="4"/>
        <v>0.854351 23</v>
      </c>
    </row>
    <row r="73" spans="10:14">
      <c r="J73" s="53" t="s">
        <v>53</v>
      </c>
      <c r="K73" s="53">
        <v>1.73E-4</v>
      </c>
      <c r="L73" s="52">
        <f>INDEX(sckey!$A$2:$A$38,MATCH(JAPAN!J73,sckey!$B$2:$B$38,0))</f>
        <v>12</v>
      </c>
      <c r="M73" s="89"/>
      <c r="N73" s="89" t="str">
        <f t="shared" si="4"/>
        <v>0.000173 12</v>
      </c>
    </row>
    <row r="74" spans="10:14">
      <c r="J74" s="53" t="s">
        <v>60</v>
      </c>
      <c r="K74" s="53">
        <v>-4.7642999999999998E-2</v>
      </c>
      <c r="L74" s="52">
        <f>INDEX(sckey!$A$2:$A$38,MATCH(JAPAN!J74,sckey!$B$2:$B$38,0))</f>
        <v>2</v>
      </c>
      <c r="M74" s="89"/>
      <c r="N74" s="89" t="str">
        <f t="shared" si="4"/>
        <v>-0.047643 2</v>
      </c>
    </row>
    <row r="75" spans="10:14">
      <c r="J75" s="53" t="s">
        <v>59</v>
      </c>
      <c r="K75" s="53">
        <v>6.9666000000000006E-2</v>
      </c>
      <c r="L75" s="52">
        <f>INDEX(sckey!$A$2:$A$38,MATCH(JAPAN!J75,sckey!$B$2:$B$38,0))</f>
        <v>18</v>
      </c>
      <c r="M75" s="89"/>
      <c r="N75" s="89" t="str">
        <f t="shared" si="4"/>
        <v>0.069666 18</v>
      </c>
    </row>
    <row r="76" spans="10:14">
      <c r="J76" s="53" t="s">
        <v>47</v>
      </c>
      <c r="K76" s="53">
        <v>0.106209</v>
      </c>
      <c r="L76" s="52">
        <f>INDEX(sckey!$A$2:$A$38,MATCH(JAPAN!J76,sckey!$B$2:$B$38,0))</f>
        <v>15</v>
      </c>
      <c r="M76" s="89"/>
      <c r="N76" s="89" t="str">
        <f t="shared" si="4"/>
        <v>0.106209 15</v>
      </c>
    </row>
    <row r="77" spans="10:14">
      <c r="J77" s="53" t="s">
        <v>37</v>
      </c>
      <c r="K77" s="53">
        <v>-7.4250150000000001</v>
      </c>
      <c r="L77" s="52">
        <f>INDEX(sckey!$A$2:$A$38,MATCH(JAPAN!J77,sckey!$B$2:$B$38,0))</f>
        <v>19</v>
      </c>
      <c r="M77" s="89"/>
      <c r="N77" s="89" t="str">
        <f t="shared" si="4"/>
        <v>-7.425015 19</v>
      </c>
    </row>
    <row r="78" spans="10:14">
      <c r="J78" s="53" t="s">
        <v>63</v>
      </c>
      <c r="K78" s="53">
        <v>3.4669999999999999E-2</v>
      </c>
      <c r="L78" s="52">
        <f>INDEX(sckey!$A$2:$A$38,MATCH(JAPAN!J78,sckey!$B$2:$B$38,0))</f>
        <v>6</v>
      </c>
      <c r="M78" s="89"/>
      <c r="N78" s="89" t="str">
        <f t="shared" si="4"/>
        <v>0.03467 6</v>
      </c>
    </row>
    <row r="79" spans="10:14">
      <c r="J79" t="s">
        <v>34</v>
      </c>
      <c r="M79" s="90"/>
      <c r="N79" s="91"/>
    </row>
    <row r="80" spans="10:14">
      <c r="J80" s="53">
        <v>5</v>
      </c>
      <c r="K80" s="53"/>
      <c r="L80" s="52"/>
      <c r="M80" s="86">
        <f>J80</f>
        <v>5</v>
      </c>
      <c r="N80" s="87"/>
    </row>
    <row r="81" spans="10:14">
      <c r="J81" s="53" t="s">
        <v>76</v>
      </c>
      <c r="K81" s="53" t="s">
        <v>77</v>
      </c>
      <c r="L81" s="52"/>
      <c r="M81" s="86"/>
      <c r="N81" s="88">
        <f>K82</f>
        <v>6.8854709999999999</v>
      </c>
    </row>
    <row r="82" spans="10:14">
      <c r="J82" s="53" t="s">
        <v>75</v>
      </c>
      <c r="K82" s="53">
        <v>6.8854709999999999</v>
      </c>
      <c r="L82" s="52"/>
      <c r="M82" s="89">
        <f>COUNTA(J83:J94)</f>
        <v>12</v>
      </c>
      <c r="N82" s="89"/>
    </row>
    <row r="83" spans="10:14">
      <c r="J83" s="53" t="s">
        <v>36</v>
      </c>
      <c r="K83" s="53">
        <v>-1.0078E-2</v>
      </c>
      <c r="L83" s="52">
        <f>INDEX(sckey!$A$2:$A$38,MATCH(JAPAN!J83,sckey!$B$2:$B$38,0))</f>
        <v>10</v>
      </c>
      <c r="M83" s="89"/>
      <c r="N83" s="89" t="str">
        <f>K83&amp;" "&amp;L83</f>
        <v>-0.010078 10</v>
      </c>
    </row>
    <row r="84" spans="10:14">
      <c r="J84" s="53" t="s">
        <v>55</v>
      </c>
      <c r="K84" s="53">
        <v>-5.7390999999999998E-2</v>
      </c>
      <c r="L84" s="52">
        <f>INDEX(sckey!$A$2:$A$38,MATCH(JAPAN!J84,sckey!$B$2:$B$38,0))</f>
        <v>8</v>
      </c>
      <c r="M84" s="89"/>
      <c r="N84" s="89" t="str">
        <f>K84&amp;" "&amp;L84</f>
        <v>-0.057391 8</v>
      </c>
    </row>
    <row r="85" spans="10:14">
      <c r="J85" s="53" t="s">
        <v>41</v>
      </c>
      <c r="K85" s="53">
        <v>-3.5769999999999999E-3</v>
      </c>
      <c r="L85" s="52">
        <f>INDEX(sckey!$A$2:$A$38,MATCH(JAPAN!J85,sckey!$B$2:$B$38,0))</f>
        <v>9</v>
      </c>
      <c r="M85" s="89"/>
      <c r="N85" s="89" t="str">
        <f t="shared" ref="N85:N94" si="5">K85&amp;" "&amp;L85</f>
        <v>-0.003577 9</v>
      </c>
    </row>
    <row r="86" spans="10:14">
      <c r="J86" s="53" t="s">
        <v>44</v>
      </c>
      <c r="K86" s="53">
        <v>-1.1169999999999999E-3</v>
      </c>
      <c r="L86" s="52">
        <f>INDEX(sckey!$A$2:$A$38,MATCH(JAPAN!J86,sckey!$B$2:$B$38,0))</f>
        <v>22</v>
      </c>
      <c r="M86" s="89"/>
      <c r="N86" s="89" t="str">
        <f t="shared" si="5"/>
        <v>-0.001117 22</v>
      </c>
    </row>
    <row r="87" spans="10:14">
      <c r="J87" s="53" t="s">
        <v>37</v>
      </c>
      <c r="K87" s="53">
        <v>-10.367372</v>
      </c>
      <c r="L87" s="52">
        <f>INDEX(sckey!$A$2:$A$38,MATCH(JAPAN!J87,sckey!$B$2:$B$38,0))</f>
        <v>19</v>
      </c>
      <c r="M87" s="89"/>
      <c r="N87" s="89" t="str">
        <f t="shared" si="5"/>
        <v>-10.367372 19</v>
      </c>
    </row>
    <row r="88" spans="10:14">
      <c r="J88" s="53" t="s">
        <v>60</v>
      </c>
      <c r="K88" s="53">
        <v>8.6850999999999998E-2</v>
      </c>
      <c r="L88" s="52">
        <f>INDEX(sckey!$A$2:$A$38,MATCH(JAPAN!J88,sckey!$B$2:$B$38,0))</f>
        <v>2</v>
      </c>
      <c r="M88" s="89"/>
      <c r="N88" s="89" t="str">
        <f t="shared" si="5"/>
        <v>0.086851 2</v>
      </c>
    </row>
    <row r="89" spans="10:14">
      <c r="J89" s="53" t="s">
        <v>38</v>
      </c>
      <c r="K89" s="53">
        <v>-0.502556</v>
      </c>
      <c r="L89" s="52">
        <f>INDEX(sckey!$A$2:$A$38,MATCH(JAPAN!J89,sckey!$B$2:$B$38,0))</f>
        <v>23</v>
      </c>
      <c r="M89" s="89"/>
      <c r="N89" s="89" t="str">
        <f t="shared" si="5"/>
        <v>-0.502556 23</v>
      </c>
    </row>
    <row r="90" spans="10:14">
      <c r="J90" s="53" t="s">
        <v>40</v>
      </c>
      <c r="K90" s="62">
        <v>-7.1000000000000005E-5</v>
      </c>
      <c r="L90" s="52">
        <f>INDEX(sckey!$A$2:$A$38,MATCH(JAPAN!J90,sckey!$B$2:$B$38,0))</f>
        <v>27</v>
      </c>
      <c r="M90" s="89"/>
      <c r="N90" s="89" t="str">
        <f t="shared" si="5"/>
        <v>-0.000071 27</v>
      </c>
    </row>
    <row r="91" spans="10:14">
      <c r="J91" s="53" t="s">
        <v>54</v>
      </c>
      <c r="K91" s="53">
        <v>3.32E-3</v>
      </c>
      <c r="L91" s="52">
        <f>INDEX(sckey!$A$2:$A$38,MATCH(JAPAN!J91,sckey!$B$2:$B$38,0))</f>
        <v>26</v>
      </c>
      <c r="M91" s="89"/>
      <c r="N91" s="89" t="str">
        <f t="shared" si="5"/>
        <v>0.00332 26</v>
      </c>
    </row>
    <row r="92" spans="10:14">
      <c r="J92" s="53" t="s">
        <v>61</v>
      </c>
      <c r="K92" s="53">
        <v>-0.167378</v>
      </c>
      <c r="L92" s="52">
        <f>INDEX(sckey!$A$2:$A$38,MATCH(JAPAN!J92,sckey!$B$2:$B$38,0))</f>
        <v>25</v>
      </c>
      <c r="M92" s="89"/>
      <c r="N92" s="89" t="str">
        <f t="shared" si="5"/>
        <v>-0.167378 25</v>
      </c>
    </row>
    <row r="93" spans="10:14">
      <c r="J93" s="53" t="s">
        <v>59</v>
      </c>
      <c r="K93" s="53">
        <v>-5.9934000000000001E-2</v>
      </c>
      <c r="L93" s="52">
        <f>INDEX(sckey!$A$2:$A$38,MATCH(JAPAN!J93,sckey!$B$2:$B$38,0))</f>
        <v>18</v>
      </c>
      <c r="M93" s="89"/>
      <c r="N93" s="89" t="str">
        <f t="shared" si="5"/>
        <v>-0.059934 18</v>
      </c>
    </row>
    <row r="94" spans="10:14">
      <c r="J94" s="53" t="s">
        <v>47</v>
      </c>
      <c r="K94" s="53">
        <v>-7.2350999999999999E-2</v>
      </c>
      <c r="L94" s="52">
        <f>INDEX(sckey!$A$2:$A$38,MATCH(JAPAN!J94,sckey!$B$2:$B$38,0))</f>
        <v>15</v>
      </c>
      <c r="M94" s="89"/>
      <c r="N94" s="89" t="str">
        <f t="shared" si="5"/>
        <v>-0.072351 15</v>
      </c>
    </row>
    <row r="95" spans="10:14">
      <c r="J95" t="s">
        <v>34</v>
      </c>
      <c r="M95" s="90"/>
      <c r="N95" s="91"/>
    </row>
    <row r="96" spans="10:14">
      <c r="J96" s="53">
        <v>6</v>
      </c>
      <c r="K96" s="53"/>
      <c r="L96" s="52"/>
      <c r="M96" s="86">
        <f>J96</f>
        <v>6</v>
      </c>
      <c r="N96" s="87"/>
    </row>
    <row r="97" spans="10:14">
      <c r="J97" s="53" t="s">
        <v>76</v>
      </c>
      <c r="K97" s="53" t="s">
        <v>77</v>
      </c>
      <c r="L97" s="52"/>
      <c r="M97" s="86"/>
      <c r="N97" s="88">
        <f>K98</f>
        <v>-14.426251000000001</v>
      </c>
    </row>
    <row r="98" spans="10:14">
      <c r="J98" s="53" t="s">
        <v>75</v>
      </c>
      <c r="K98" s="53">
        <v>-14.426251000000001</v>
      </c>
      <c r="L98" s="52"/>
      <c r="M98" s="89">
        <f>COUNTA(J99:J113)</f>
        <v>15</v>
      </c>
      <c r="N98" s="89"/>
    </row>
    <row r="99" spans="10:14">
      <c r="J99" s="53" t="s">
        <v>54</v>
      </c>
      <c r="K99" s="53">
        <v>1.2716E-2</v>
      </c>
      <c r="L99" s="52">
        <f>INDEX(sckey!$A$2:$A$38,MATCH(JAPAN!J99,sckey!$B$2:$B$38,0))</f>
        <v>26</v>
      </c>
      <c r="M99" s="89"/>
      <c r="N99" s="89" t="str">
        <f>K99&amp;" "&amp;L99</f>
        <v>0.012716 26</v>
      </c>
    </row>
    <row r="100" spans="10:14">
      <c r="J100" s="53" t="s">
        <v>41</v>
      </c>
      <c r="K100" s="53">
        <v>-5.3569999999999998E-3</v>
      </c>
      <c r="L100" s="52">
        <f>INDEX(sckey!$A$2:$A$38,MATCH(JAPAN!J100,sckey!$B$2:$B$38,0))</f>
        <v>9</v>
      </c>
      <c r="M100" s="89"/>
      <c r="N100" s="89" t="str">
        <f>K100&amp;" "&amp;L100</f>
        <v>-0.005357 9</v>
      </c>
    </row>
    <row r="101" spans="10:14">
      <c r="J101" s="53" t="s">
        <v>44</v>
      </c>
      <c r="K101" s="53">
        <v>-8.1300000000000003E-4</v>
      </c>
      <c r="L101" s="52">
        <f>INDEX(sckey!$A$2:$A$38,MATCH(JAPAN!J101,sckey!$B$2:$B$38,0))</f>
        <v>22</v>
      </c>
      <c r="M101" s="89"/>
      <c r="N101" s="89" t="str">
        <f t="shared" ref="N101:N113" si="6">K101&amp;" "&amp;L101</f>
        <v>-0.000813 22</v>
      </c>
    </row>
    <row r="102" spans="10:14">
      <c r="J102" s="53" t="s">
        <v>66</v>
      </c>
      <c r="K102" s="53">
        <v>-2.3869000000000001E-2</v>
      </c>
      <c r="L102" s="52">
        <f>INDEX(sckey!$A$2:$A$38,MATCH(JAPAN!J102,sckey!$B$2:$B$38,0))</f>
        <v>1</v>
      </c>
      <c r="M102" s="89"/>
      <c r="N102" s="89" t="str">
        <f t="shared" si="6"/>
        <v>-0.023869 1</v>
      </c>
    </row>
    <row r="103" spans="10:14">
      <c r="J103" s="53" t="s">
        <v>38</v>
      </c>
      <c r="K103" s="53">
        <v>2.6378550000000001</v>
      </c>
      <c r="L103" s="52">
        <f>INDEX(sckey!$A$2:$A$38,MATCH(JAPAN!J103,sckey!$B$2:$B$38,0))</f>
        <v>23</v>
      </c>
      <c r="M103" s="89"/>
      <c r="N103" s="89" t="str">
        <f t="shared" si="6"/>
        <v>2.637855 23</v>
      </c>
    </row>
    <row r="104" spans="10:14">
      <c r="J104" s="53" t="s">
        <v>39</v>
      </c>
      <c r="K104" s="53">
        <v>-4.1779999999999998E-2</v>
      </c>
      <c r="L104" s="52">
        <f>INDEX(sckey!$A$2:$A$38,MATCH(JAPAN!J104,sckey!$B$2:$B$38,0))</f>
        <v>24</v>
      </c>
      <c r="M104" s="89"/>
      <c r="N104" s="89" t="str">
        <f t="shared" si="6"/>
        <v>-0.04178 24</v>
      </c>
    </row>
    <row r="105" spans="10:14">
      <c r="J105" s="53" t="s">
        <v>45</v>
      </c>
      <c r="K105" s="53">
        <v>0.120291</v>
      </c>
      <c r="L105" s="52">
        <f>INDEX(sckey!$A$2:$A$38,MATCH(JAPAN!J105,sckey!$B$2:$B$38,0))</f>
        <v>16</v>
      </c>
      <c r="M105" s="89"/>
      <c r="N105" s="89" t="str">
        <f t="shared" si="6"/>
        <v>0.120291 16</v>
      </c>
    </row>
    <row r="106" spans="10:14">
      <c r="J106" s="53" t="s">
        <v>52</v>
      </c>
      <c r="K106" s="53">
        <v>-5.0971000000000002E-2</v>
      </c>
      <c r="L106" s="52">
        <f>INDEX(sckey!$A$2:$A$38,MATCH(JAPAN!J106,sckey!$B$2:$B$38,0))</f>
        <v>7</v>
      </c>
      <c r="M106" s="89"/>
      <c r="N106" s="89" t="str">
        <f t="shared" si="6"/>
        <v>-0.050971 7</v>
      </c>
    </row>
    <row r="107" spans="10:14">
      <c r="J107" s="53" t="s">
        <v>63</v>
      </c>
      <c r="K107" s="53">
        <v>0.11070000000000001</v>
      </c>
      <c r="L107" s="52">
        <f>INDEX(sckey!$A$2:$A$38,MATCH(JAPAN!J107,sckey!$B$2:$B$38,0))</f>
        <v>6</v>
      </c>
      <c r="M107" s="89"/>
      <c r="N107" s="89" t="str">
        <f t="shared" si="6"/>
        <v>0.1107 6</v>
      </c>
    </row>
    <row r="108" spans="10:14">
      <c r="J108" s="53" t="s">
        <v>55</v>
      </c>
      <c r="K108" s="53">
        <v>-1.1613E-2</v>
      </c>
      <c r="L108" s="52">
        <f>INDEX(sckey!$A$2:$A$38,MATCH(JAPAN!J108,sckey!$B$2:$B$38,0))</f>
        <v>8</v>
      </c>
      <c r="M108" s="89"/>
      <c r="N108" s="89" t="str">
        <f t="shared" si="6"/>
        <v>-0.011613 8</v>
      </c>
    </row>
    <row r="109" spans="10:14">
      <c r="J109" s="53" t="s">
        <v>60</v>
      </c>
      <c r="K109" s="53">
        <v>-3.9704000000000003E-2</v>
      </c>
      <c r="L109" s="52">
        <f>INDEX(sckey!$A$2:$A$38,MATCH(JAPAN!J109,sckey!$B$2:$B$38,0))</f>
        <v>2</v>
      </c>
      <c r="M109" s="89"/>
      <c r="N109" s="89" t="str">
        <f t="shared" si="6"/>
        <v>-0.039704 2</v>
      </c>
    </row>
    <row r="110" spans="10:14">
      <c r="J110" s="53" t="s">
        <v>40</v>
      </c>
      <c r="K110" s="58">
        <v>-9.1000000000000003E-5</v>
      </c>
      <c r="L110" s="52">
        <f>INDEX(sckey!$A$2:$A$38,MATCH(JAPAN!J110,sckey!$B$2:$B$38,0))</f>
        <v>27</v>
      </c>
      <c r="M110" s="89"/>
      <c r="N110" s="89" t="str">
        <f t="shared" si="6"/>
        <v>-0.000091 27</v>
      </c>
    </row>
    <row r="111" spans="10:14">
      <c r="J111" s="53" t="s">
        <v>49</v>
      </c>
      <c r="K111" s="53">
        <v>-1.5969999999999999E-3</v>
      </c>
      <c r="L111" s="52">
        <f>INDEX(sckey!$A$2:$A$38,MATCH(JAPAN!J111,sckey!$B$2:$B$38,0))</f>
        <v>11</v>
      </c>
      <c r="M111" s="89"/>
      <c r="N111" s="89" t="str">
        <f t="shared" si="6"/>
        <v>-0.001597 11</v>
      </c>
    </row>
    <row r="112" spans="10:14">
      <c r="J112" s="53" t="s">
        <v>42</v>
      </c>
      <c r="K112" s="53">
        <v>0.65083999999999997</v>
      </c>
      <c r="L112" s="52">
        <f>INDEX(sckey!$A$2:$A$38,MATCH(JAPAN!J112,sckey!$B$2:$B$38,0))</f>
        <v>17</v>
      </c>
      <c r="M112" s="89"/>
      <c r="N112" s="89" t="str">
        <f t="shared" si="6"/>
        <v>0.65084 17</v>
      </c>
    </row>
    <row r="113" spans="10:14">
      <c r="J113" s="53" t="s">
        <v>43</v>
      </c>
      <c r="K113" s="53">
        <v>0.61813899999999999</v>
      </c>
      <c r="L113" s="52">
        <f>INDEX(sckey!$A$2:$A$38,MATCH(JAPAN!J113,sckey!$B$2:$B$38,0))</f>
        <v>21</v>
      </c>
      <c r="M113" s="89"/>
      <c r="N113" s="89" t="str">
        <f t="shared" si="6"/>
        <v>0.618139 21</v>
      </c>
    </row>
    <row r="114" spans="10:14">
      <c r="J114" t="s">
        <v>34</v>
      </c>
      <c r="M114" s="90"/>
      <c r="N114" s="91"/>
    </row>
    <row r="115" spans="10:14">
      <c r="J115" s="53">
        <v>7</v>
      </c>
      <c r="K115" s="53"/>
      <c r="L115" s="52"/>
      <c r="M115" s="86">
        <f>J115</f>
        <v>7</v>
      </c>
      <c r="N115" s="87"/>
    </row>
    <row r="116" spans="10:14">
      <c r="J116" s="53" t="s">
        <v>76</v>
      </c>
      <c r="K116" s="53" t="s">
        <v>77</v>
      </c>
      <c r="L116" s="52"/>
      <c r="M116" s="86"/>
      <c r="N116" s="88">
        <f>K117</f>
        <v>-8.7603939999999998</v>
      </c>
    </row>
    <row r="117" spans="10:14">
      <c r="J117" s="53" t="s">
        <v>75</v>
      </c>
      <c r="K117" s="53">
        <v>-8.7603939999999998</v>
      </c>
      <c r="L117" s="52"/>
      <c r="M117" s="89">
        <f>COUNTA(J118:J125)</f>
        <v>8</v>
      </c>
      <c r="N117" s="89"/>
    </row>
    <row r="118" spans="10:14">
      <c r="J118" s="53" t="s">
        <v>54</v>
      </c>
      <c r="K118" s="53">
        <v>1.0519000000000001E-2</v>
      </c>
      <c r="L118" s="52">
        <f>INDEX(sckey!$A$2:$A$38,MATCH(JAPAN!J118,sckey!$B$2:$B$38,0))</f>
        <v>26</v>
      </c>
      <c r="M118" s="89"/>
      <c r="N118" s="89" t="str">
        <f>K118&amp;" "&amp;L118</f>
        <v>0.010519 26</v>
      </c>
    </row>
    <row r="119" spans="10:14">
      <c r="J119" s="53" t="s">
        <v>55</v>
      </c>
      <c r="K119" s="53">
        <v>-1.6383999999999999E-2</v>
      </c>
      <c r="L119" s="52">
        <f>INDEX(sckey!$A$2:$A$38,MATCH(JAPAN!J119,sckey!$B$2:$B$38,0))</f>
        <v>8</v>
      </c>
      <c r="M119" s="89"/>
      <c r="N119" s="89" t="str">
        <f>K119&amp;" "&amp;L119</f>
        <v>-0.016384 8</v>
      </c>
    </row>
    <row r="120" spans="10:14">
      <c r="J120" s="53" t="s">
        <v>38</v>
      </c>
      <c r="K120" s="53">
        <v>2.722232</v>
      </c>
      <c r="L120" s="52">
        <f>INDEX(sckey!$A$2:$A$38,MATCH(JAPAN!J120,sckey!$B$2:$B$38,0))</f>
        <v>23</v>
      </c>
      <c r="M120" s="89"/>
      <c r="N120" s="89" t="str">
        <f t="shared" ref="N120:N125" si="7">K120&amp;" "&amp;L120</f>
        <v>2.722232 23</v>
      </c>
    </row>
    <row r="121" spans="10:14">
      <c r="J121" s="53" t="s">
        <v>61</v>
      </c>
      <c r="K121" s="53">
        <v>-0.161604</v>
      </c>
      <c r="L121" s="52">
        <f>INDEX(sckey!$A$2:$A$38,MATCH(JAPAN!J121,sckey!$B$2:$B$38,0))</f>
        <v>25</v>
      </c>
      <c r="M121" s="89"/>
      <c r="N121" s="89" t="str">
        <f t="shared" si="7"/>
        <v>-0.161604 25</v>
      </c>
    </row>
    <row r="122" spans="10:14">
      <c r="J122" s="53" t="s">
        <v>49</v>
      </c>
      <c r="K122" s="53">
        <v>-2.846E-3</v>
      </c>
      <c r="L122" s="52">
        <f>INDEX(sckey!$A$2:$A$38,MATCH(JAPAN!J122,sckey!$B$2:$B$38,0))</f>
        <v>11</v>
      </c>
      <c r="M122" s="89"/>
      <c r="N122" s="89" t="str">
        <f t="shared" si="7"/>
        <v>-0.002846 11</v>
      </c>
    </row>
    <row r="123" spans="10:14">
      <c r="J123" s="53" t="s">
        <v>52</v>
      </c>
      <c r="K123" s="53">
        <v>-6.7531999999999995E-2</v>
      </c>
      <c r="L123" s="52">
        <f>INDEX(sckey!$A$2:$A$38,MATCH(JAPAN!J123,sckey!$B$2:$B$38,0))</f>
        <v>7</v>
      </c>
      <c r="M123" s="89"/>
      <c r="N123" s="89" t="str">
        <f t="shared" si="7"/>
        <v>-0.067532 7</v>
      </c>
    </row>
    <row r="124" spans="10:14">
      <c r="J124" s="53" t="s">
        <v>47</v>
      </c>
      <c r="K124" s="53">
        <v>0.13544700000000001</v>
      </c>
      <c r="L124" s="52">
        <f>INDEX(sckey!$A$2:$A$38,MATCH(JAPAN!J124,sckey!$B$2:$B$38,0))</f>
        <v>15</v>
      </c>
      <c r="M124" s="89"/>
      <c r="N124" s="89" t="str">
        <f t="shared" si="7"/>
        <v>0.135447 15</v>
      </c>
    </row>
    <row r="125" spans="10:14">
      <c r="J125" s="53" t="s">
        <v>41</v>
      </c>
      <c r="K125" s="53">
        <v>-2.362E-3</v>
      </c>
      <c r="L125" s="52">
        <f>INDEX(sckey!$A$2:$A$38,MATCH(JAPAN!J125,sckey!$B$2:$B$38,0))</f>
        <v>9</v>
      </c>
      <c r="M125" s="89"/>
      <c r="N125" s="89" t="str">
        <f t="shared" si="7"/>
        <v>-0.002362 9</v>
      </c>
    </row>
    <row r="126" spans="10:14">
      <c r="J126" t="s">
        <v>34</v>
      </c>
      <c r="M126" s="90"/>
      <c r="N126" s="91"/>
    </row>
    <row r="127" spans="10:14">
      <c r="J127" s="53">
        <v>8</v>
      </c>
      <c r="K127" s="53"/>
      <c r="L127" s="52"/>
      <c r="M127" s="86">
        <f>J127</f>
        <v>8</v>
      </c>
      <c r="N127" s="87"/>
    </row>
    <row r="128" spans="10:14">
      <c r="J128" s="53" t="s">
        <v>76</v>
      </c>
      <c r="K128" s="53" t="s">
        <v>77</v>
      </c>
      <c r="L128" s="52"/>
      <c r="M128" s="86"/>
      <c r="N128" s="88">
        <f>K129</f>
        <v>-3.9295640000000001</v>
      </c>
    </row>
    <row r="129" spans="10:14">
      <c r="J129" s="53" t="s">
        <v>75</v>
      </c>
      <c r="K129" s="53">
        <v>-3.9295640000000001</v>
      </c>
      <c r="L129" s="52"/>
      <c r="M129" s="89">
        <f>COUNTA(J130:J142)</f>
        <v>13</v>
      </c>
      <c r="N129" s="89"/>
    </row>
    <row r="130" spans="10:14">
      <c r="J130" s="53" t="s">
        <v>49</v>
      </c>
      <c r="K130" s="53">
        <v>-2.0330000000000001E-3</v>
      </c>
      <c r="L130" s="52">
        <f>INDEX(sckey!$A$2:$A$38,MATCH(JAPAN!J130,sckey!$B$2:$B$38,0))</f>
        <v>11</v>
      </c>
      <c r="M130" s="89"/>
      <c r="N130" s="89" t="str">
        <f>K130&amp;" "&amp;L130</f>
        <v>-0.002033 11</v>
      </c>
    </row>
    <row r="131" spans="10:14">
      <c r="J131" s="53" t="s">
        <v>38</v>
      </c>
      <c r="K131" s="53">
        <v>2.7887900000000001</v>
      </c>
      <c r="L131" s="52">
        <f>INDEX(sckey!$A$2:$A$38,MATCH(JAPAN!J131,sckey!$B$2:$B$38,0))</f>
        <v>23</v>
      </c>
      <c r="M131" s="89"/>
      <c r="N131" s="89" t="str">
        <f>K131&amp;" "&amp;L131</f>
        <v>2.78879 23</v>
      </c>
    </row>
    <row r="132" spans="10:14">
      <c r="J132" s="53" t="s">
        <v>46</v>
      </c>
      <c r="K132" s="53">
        <v>0.303199</v>
      </c>
      <c r="L132" s="52">
        <f>INDEX(sckey!$A$2:$A$38,MATCH(JAPAN!J132,sckey!$B$2:$B$38,0))</f>
        <v>14</v>
      </c>
      <c r="M132" s="89"/>
      <c r="N132" s="89" t="str">
        <f t="shared" ref="N132:N142" si="8">K132&amp;" "&amp;L132</f>
        <v>0.303199 14</v>
      </c>
    </row>
    <row r="133" spans="10:14">
      <c r="J133" s="53" t="s">
        <v>39</v>
      </c>
      <c r="K133" s="53">
        <v>-7.6451000000000005E-2</v>
      </c>
      <c r="L133" s="52">
        <f>INDEX(sckey!$A$2:$A$38,MATCH(JAPAN!J133,sckey!$B$2:$B$38,0))</f>
        <v>24</v>
      </c>
      <c r="M133" s="89"/>
      <c r="N133" s="89" t="str">
        <f t="shared" si="8"/>
        <v>-0.076451 24</v>
      </c>
    </row>
    <row r="134" spans="10:14">
      <c r="J134" s="53" t="s">
        <v>59</v>
      </c>
      <c r="K134" s="53">
        <v>-4.2457000000000002E-2</v>
      </c>
      <c r="L134" s="52">
        <f>INDEX(sckey!$A$2:$A$38,MATCH(JAPAN!J134,sckey!$B$2:$B$38,0))</f>
        <v>18</v>
      </c>
      <c r="M134" s="89"/>
      <c r="N134" s="89" t="str">
        <f t="shared" si="8"/>
        <v>-0.042457 18</v>
      </c>
    </row>
    <row r="135" spans="10:14">
      <c r="J135" s="53" t="s">
        <v>57</v>
      </c>
      <c r="K135" s="53">
        <v>-3.5771999999999998E-2</v>
      </c>
      <c r="L135" s="52">
        <f>INDEX(sckey!$A$2:$A$38,MATCH(JAPAN!J135,sckey!$B$2:$B$38,0))</f>
        <v>20</v>
      </c>
      <c r="M135" s="89"/>
      <c r="N135" s="89" t="str">
        <f t="shared" si="8"/>
        <v>-0.035772 20</v>
      </c>
    </row>
    <row r="136" spans="10:14">
      <c r="J136" s="53" t="s">
        <v>54</v>
      </c>
      <c r="K136" s="53">
        <v>6.7980000000000002E-3</v>
      </c>
      <c r="L136" s="52">
        <f>INDEX(sckey!$A$2:$A$38,MATCH(JAPAN!J136,sckey!$B$2:$B$38,0))</f>
        <v>26</v>
      </c>
      <c r="M136" s="89"/>
      <c r="N136" s="89" t="str">
        <f t="shared" si="8"/>
        <v>0.006798 26</v>
      </c>
    </row>
    <row r="137" spans="10:14">
      <c r="J137" s="53" t="s">
        <v>65</v>
      </c>
      <c r="K137" s="53">
        <v>-5.5159E-2</v>
      </c>
      <c r="L137" s="52">
        <f>INDEX(sckey!$A$2:$A$38,MATCH(JAPAN!J137,sckey!$B$2:$B$38,0))</f>
        <v>36</v>
      </c>
      <c r="M137" s="89"/>
      <c r="N137" s="89" t="str">
        <f t="shared" si="8"/>
        <v>-0.055159 36</v>
      </c>
    </row>
    <row r="138" spans="10:14">
      <c r="J138" s="53" t="s">
        <v>62</v>
      </c>
      <c r="K138" s="53">
        <v>0.142459</v>
      </c>
      <c r="L138" s="52">
        <f>INDEX(sckey!$A$2:$A$38,MATCH(JAPAN!J138,sckey!$B$2:$B$38,0))</f>
        <v>4</v>
      </c>
      <c r="M138" s="89"/>
      <c r="N138" s="89" t="str">
        <f t="shared" si="8"/>
        <v>0.142459 4</v>
      </c>
    </row>
    <row r="139" spans="10:14">
      <c r="J139" s="53" t="s">
        <v>53</v>
      </c>
      <c r="K139" s="53">
        <v>1.9799999999999999E-4</v>
      </c>
      <c r="L139" s="52">
        <f>INDEX(sckey!$A$2:$A$38,MATCH(JAPAN!J139,sckey!$B$2:$B$38,0))</f>
        <v>12</v>
      </c>
      <c r="M139" s="89"/>
      <c r="N139" s="89" t="str">
        <f t="shared" si="8"/>
        <v>0.000198 12</v>
      </c>
    </row>
    <row r="140" spans="10:14">
      <c r="J140" s="53" t="s">
        <v>41</v>
      </c>
      <c r="K140" s="53">
        <v>-1.9319999999999999E-3</v>
      </c>
      <c r="L140" s="52">
        <f>INDEX(sckey!$A$2:$A$38,MATCH(JAPAN!J140,sckey!$B$2:$B$38,0))</f>
        <v>9</v>
      </c>
      <c r="M140" s="89"/>
      <c r="N140" s="89" t="str">
        <f t="shared" si="8"/>
        <v>-0.001932 9</v>
      </c>
    </row>
    <row r="141" spans="10:14">
      <c r="J141" s="53" t="s">
        <v>55</v>
      </c>
      <c r="K141" s="53">
        <v>-1.4984000000000001E-2</v>
      </c>
      <c r="L141" s="52">
        <f>INDEX(sckey!$A$2:$A$38,MATCH(JAPAN!J141,sckey!$B$2:$B$38,0))</f>
        <v>8</v>
      </c>
      <c r="M141" s="89"/>
      <c r="N141" s="89" t="str">
        <f t="shared" si="8"/>
        <v>-0.014984 8</v>
      </c>
    </row>
    <row r="142" spans="10:14">
      <c r="J142" s="53" t="s">
        <v>66</v>
      </c>
      <c r="K142" s="53">
        <v>-2.3907000000000001E-2</v>
      </c>
      <c r="L142" s="52">
        <f>INDEX(sckey!$A$2:$A$38,MATCH(JAPAN!J142,sckey!$B$2:$B$38,0))</f>
        <v>1</v>
      </c>
      <c r="M142" s="89"/>
      <c r="N142" s="89" t="str">
        <f t="shared" si="8"/>
        <v>-0.023907 1</v>
      </c>
    </row>
    <row r="144" spans="10:14">
      <c r="M144" s="85">
        <v>9</v>
      </c>
    </row>
    <row r="145" spans="13:14">
      <c r="N145" s="85">
        <v>7.2223839999999999</v>
      </c>
    </row>
    <row r="146" spans="13:14">
      <c r="M146" s="85">
        <v>8</v>
      </c>
    </row>
    <row r="147" spans="13:14">
      <c r="N147" s="85" t="s">
        <v>1141</v>
      </c>
    </row>
    <row r="148" spans="13:14">
      <c r="N148" s="85" t="s">
        <v>1142</v>
      </c>
    </row>
    <row r="149" spans="13:14">
      <c r="N149" s="85" t="s">
        <v>1143</v>
      </c>
    </row>
    <row r="150" spans="13:14">
      <c r="N150" s="85" t="s">
        <v>1144</v>
      </c>
    </row>
    <row r="151" spans="13:14">
      <c r="N151" s="85" t="s">
        <v>1145</v>
      </c>
    </row>
    <row r="152" spans="13:14">
      <c r="N152" s="85" t="s">
        <v>1146</v>
      </c>
    </row>
    <row r="153" spans="13:14">
      <c r="N153" s="85" t="s">
        <v>1147</v>
      </c>
    </row>
    <row r="154" spans="13:14">
      <c r="N154" s="85" t="s">
        <v>1148</v>
      </c>
    </row>
    <row r="156" spans="13:14">
      <c r="M156" s="85">
        <v>10</v>
      </c>
    </row>
    <row r="157" spans="13:14">
      <c r="N157" s="85">
        <v>-50.030034999999998</v>
      </c>
    </row>
    <row r="158" spans="13:14">
      <c r="M158" s="85">
        <v>14</v>
      </c>
    </row>
    <row r="159" spans="13:14">
      <c r="N159" s="85" t="s">
        <v>1149</v>
      </c>
    </row>
    <row r="160" spans="13:14">
      <c r="N160" s="85" t="s">
        <v>1150</v>
      </c>
    </row>
    <row r="161" spans="13:14">
      <c r="N161" s="85" t="s">
        <v>1151</v>
      </c>
    </row>
    <row r="162" spans="13:14">
      <c r="N162" s="85" t="s">
        <v>1152</v>
      </c>
    </row>
    <row r="163" spans="13:14">
      <c r="N163" s="85" t="s">
        <v>1153</v>
      </c>
    </row>
    <row r="164" spans="13:14">
      <c r="N164" s="85" t="s">
        <v>1154</v>
      </c>
    </row>
    <row r="165" spans="13:14">
      <c r="N165" s="85" t="s">
        <v>1155</v>
      </c>
    </row>
    <row r="166" spans="13:14">
      <c r="N166" s="85" t="s">
        <v>1156</v>
      </c>
    </row>
    <row r="167" spans="13:14">
      <c r="N167" s="85" t="s">
        <v>1157</v>
      </c>
    </row>
    <row r="168" spans="13:14">
      <c r="N168" s="85" t="s">
        <v>1158</v>
      </c>
    </row>
    <row r="169" spans="13:14">
      <c r="N169" s="85" t="s">
        <v>1159</v>
      </c>
    </row>
    <row r="170" spans="13:14">
      <c r="N170" s="85" t="s">
        <v>1160</v>
      </c>
    </row>
    <row r="171" spans="13:14">
      <c r="N171" s="85" t="s">
        <v>1161</v>
      </c>
    </row>
    <row r="172" spans="13:14">
      <c r="N172" s="85" t="s">
        <v>1162</v>
      </c>
    </row>
    <row r="174" spans="13:14">
      <c r="M174" s="85">
        <v>11</v>
      </c>
    </row>
    <row r="175" spans="13:14">
      <c r="N175" s="85">
        <v>-29.012288999999999</v>
      </c>
    </row>
    <row r="176" spans="13:14">
      <c r="M176" s="85">
        <v>12</v>
      </c>
    </row>
    <row r="177" spans="13:14">
      <c r="N177" s="85" t="s">
        <v>1051</v>
      </c>
    </row>
    <row r="178" spans="13:14">
      <c r="N178" s="85" t="s">
        <v>1052</v>
      </c>
    </row>
    <row r="179" spans="13:14">
      <c r="N179" s="85" t="s">
        <v>1053</v>
      </c>
    </row>
    <row r="180" spans="13:14">
      <c r="N180" s="85" t="s">
        <v>1054</v>
      </c>
    </row>
    <row r="181" spans="13:14">
      <c r="N181" s="85" t="s">
        <v>1055</v>
      </c>
    </row>
    <row r="182" spans="13:14">
      <c r="N182" s="85" t="s">
        <v>1056</v>
      </c>
    </row>
    <row r="183" spans="13:14">
      <c r="N183" s="85" t="s">
        <v>1057</v>
      </c>
    </row>
    <row r="184" spans="13:14">
      <c r="N184" s="85" t="s">
        <v>1058</v>
      </c>
    </row>
    <row r="185" spans="13:14">
      <c r="N185" s="85" t="s">
        <v>1059</v>
      </c>
    </row>
    <row r="186" spans="13:14">
      <c r="N186" s="85" t="s">
        <v>1060</v>
      </c>
    </row>
    <row r="187" spans="13:14">
      <c r="N187" s="85" t="s">
        <v>1061</v>
      </c>
    </row>
    <row r="188" spans="13:14">
      <c r="N188" s="85" t="s">
        <v>1062</v>
      </c>
    </row>
    <row r="190" spans="13:14">
      <c r="M190" s="85">
        <v>12</v>
      </c>
    </row>
    <row r="191" spans="13:14">
      <c r="N191" s="85">
        <v>-2.7531750000000001</v>
      </c>
    </row>
    <row r="192" spans="13:14">
      <c r="M192" s="85">
        <v>13</v>
      </c>
    </row>
    <row r="193" spans="13:14">
      <c r="N193" s="85" t="s">
        <v>1063</v>
      </c>
    </row>
    <row r="194" spans="13:14">
      <c r="N194" s="85" t="s">
        <v>1064</v>
      </c>
    </row>
    <row r="195" spans="13:14">
      <c r="N195" s="85" t="s">
        <v>1065</v>
      </c>
    </row>
    <row r="196" spans="13:14">
      <c r="N196" s="85" t="s">
        <v>1066</v>
      </c>
    </row>
    <row r="197" spans="13:14">
      <c r="N197" s="85" t="s">
        <v>1067</v>
      </c>
    </row>
    <row r="198" spans="13:14">
      <c r="N198" s="85" t="s">
        <v>1068</v>
      </c>
    </row>
    <row r="199" spans="13:14">
      <c r="N199" s="85" t="s">
        <v>1069</v>
      </c>
    </row>
    <row r="200" spans="13:14">
      <c r="N200" s="85" t="s">
        <v>1070</v>
      </c>
    </row>
    <row r="201" spans="13:14">
      <c r="N201" s="85" t="s">
        <v>1071</v>
      </c>
    </row>
    <row r="202" spans="13:14">
      <c r="N202" s="85" t="s">
        <v>1072</v>
      </c>
    </row>
    <row r="203" spans="13:14">
      <c r="N203" s="85" t="s">
        <v>1073</v>
      </c>
    </row>
    <row r="204" spans="13:14">
      <c r="N204" s="85" t="s">
        <v>1074</v>
      </c>
    </row>
    <row r="205" spans="13:14">
      <c r="N205" s="85" t="s">
        <v>1075</v>
      </c>
    </row>
    <row r="207" spans="13:14">
      <c r="M207" s="85">
        <v>13</v>
      </c>
    </row>
    <row r="208" spans="13:14">
      <c r="N208" s="85">
        <v>-11.483230000000001</v>
      </c>
    </row>
    <row r="209" spans="13:14">
      <c r="M209" s="85">
        <v>13</v>
      </c>
    </row>
    <row r="210" spans="13:14">
      <c r="N210" s="85" t="s">
        <v>1076</v>
      </c>
    </row>
    <row r="211" spans="13:14">
      <c r="N211" s="85" t="s">
        <v>1077</v>
      </c>
    </row>
    <row r="212" spans="13:14">
      <c r="N212" s="85" t="s">
        <v>1078</v>
      </c>
    </row>
    <row r="213" spans="13:14">
      <c r="N213" s="85" t="s">
        <v>1079</v>
      </c>
    </row>
    <row r="214" spans="13:14">
      <c r="N214" s="85" t="s">
        <v>1080</v>
      </c>
    </row>
    <row r="215" spans="13:14">
      <c r="N215" s="85" t="s">
        <v>1081</v>
      </c>
    </row>
    <row r="216" spans="13:14">
      <c r="N216" s="85" t="s">
        <v>1082</v>
      </c>
    </row>
    <row r="217" spans="13:14">
      <c r="N217" s="85" t="s">
        <v>1083</v>
      </c>
    </row>
    <row r="218" spans="13:14">
      <c r="N218" s="85" t="s">
        <v>1084</v>
      </c>
    </row>
    <row r="219" spans="13:14">
      <c r="N219" s="85" t="s">
        <v>1085</v>
      </c>
    </row>
    <row r="220" spans="13:14">
      <c r="N220" s="85" t="s">
        <v>1086</v>
      </c>
    </row>
    <row r="221" spans="13:14">
      <c r="N221" s="85" t="s">
        <v>1087</v>
      </c>
    </row>
    <row r="222" spans="13:14">
      <c r="N222" s="85" t="s">
        <v>1088</v>
      </c>
    </row>
    <row r="224" spans="13:14">
      <c r="M224" s="85">
        <v>14</v>
      </c>
    </row>
    <row r="225" spans="13:14">
      <c r="N225" s="85">
        <v>-19.079743000000001</v>
      </c>
    </row>
    <row r="226" spans="13:14">
      <c r="M226" s="85">
        <v>8</v>
      </c>
    </row>
    <row r="227" spans="13:14">
      <c r="N227" s="85" t="s">
        <v>819</v>
      </c>
    </row>
    <row r="228" spans="13:14">
      <c r="N228" s="85" t="s">
        <v>820</v>
      </c>
    </row>
    <row r="229" spans="13:14">
      <c r="N229" s="85" t="s">
        <v>821</v>
      </c>
    </row>
    <row r="230" spans="13:14">
      <c r="N230" s="85" t="s">
        <v>822</v>
      </c>
    </row>
    <row r="231" spans="13:14">
      <c r="N231" s="85" t="s">
        <v>823</v>
      </c>
    </row>
    <row r="232" spans="13:14">
      <c r="N232" s="85" t="s">
        <v>824</v>
      </c>
    </row>
    <row r="233" spans="13:14">
      <c r="N233" s="85" t="s">
        <v>825</v>
      </c>
    </row>
    <row r="234" spans="13:14">
      <c r="N234" s="85" t="s">
        <v>826</v>
      </c>
    </row>
    <row r="236" spans="13:14">
      <c r="M236" s="85">
        <v>15</v>
      </c>
    </row>
    <row r="237" spans="13:14">
      <c r="N237" s="85">
        <v>-20.036940999999999</v>
      </c>
    </row>
    <row r="238" spans="13:14">
      <c r="M238" s="85">
        <v>9</v>
      </c>
    </row>
    <row r="239" spans="13:14">
      <c r="N239" s="85" t="s">
        <v>1089</v>
      </c>
    </row>
    <row r="240" spans="13:14">
      <c r="N240" s="85" t="s">
        <v>1090</v>
      </c>
    </row>
    <row r="241" spans="13:14">
      <c r="N241" s="85" t="s">
        <v>1091</v>
      </c>
    </row>
    <row r="242" spans="13:14">
      <c r="N242" s="85" t="s">
        <v>1092</v>
      </c>
    </row>
    <row r="243" spans="13:14">
      <c r="N243" s="85" t="s">
        <v>1093</v>
      </c>
    </row>
    <row r="244" spans="13:14">
      <c r="N244" s="85" t="s">
        <v>1094</v>
      </c>
    </row>
    <row r="245" spans="13:14">
      <c r="N245" s="85" t="s">
        <v>1095</v>
      </c>
    </row>
    <row r="246" spans="13:14">
      <c r="N246" s="85" t="s">
        <v>1096</v>
      </c>
    </row>
    <row r="247" spans="13:14">
      <c r="N247" s="85" t="s">
        <v>1097</v>
      </c>
    </row>
    <row r="248" spans="13:14">
      <c r="N248" s="85" t="s">
        <v>531</v>
      </c>
    </row>
    <row r="249" spans="13:14">
      <c r="M249" s="85">
        <v>16</v>
      </c>
    </row>
    <row r="250" spans="13:14">
      <c r="N250" s="85">
        <v>24.556756</v>
      </c>
    </row>
    <row r="251" spans="13:14">
      <c r="M251" s="85">
        <v>8</v>
      </c>
    </row>
    <row r="252" spans="13:14">
      <c r="N252" s="85" t="s">
        <v>532</v>
      </c>
    </row>
    <row r="253" spans="13:14">
      <c r="N253" s="85" t="s">
        <v>533</v>
      </c>
    </row>
    <row r="254" spans="13:14">
      <c r="N254" s="85" t="s">
        <v>534</v>
      </c>
    </row>
    <row r="255" spans="13:14">
      <c r="N255" s="85" t="s">
        <v>535</v>
      </c>
    </row>
    <row r="256" spans="13:14">
      <c r="N256" s="85" t="s">
        <v>536</v>
      </c>
    </row>
    <row r="257" spans="13:14">
      <c r="N257" s="85" t="s">
        <v>537</v>
      </c>
    </row>
    <row r="258" spans="13:14">
      <c r="N258" s="85" t="s">
        <v>538</v>
      </c>
    </row>
    <row r="259" spans="13:14">
      <c r="N259" s="85" t="s">
        <v>539</v>
      </c>
    </row>
    <row r="261" spans="13:14">
      <c r="M261" s="85">
        <v>17</v>
      </c>
    </row>
    <row r="262" spans="13:14">
      <c r="N262" s="85">
        <v>2.2135289999999999</v>
      </c>
    </row>
    <row r="263" spans="13:14">
      <c r="M263" s="85">
        <v>3</v>
      </c>
    </row>
    <row r="264" spans="13:14">
      <c r="N264" s="85" t="s">
        <v>1163</v>
      </c>
    </row>
    <row r="265" spans="13:14">
      <c r="N265" s="85" t="s">
        <v>1164</v>
      </c>
    </row>
    <row r="266" spans="13:14">
      <c r="N266" s="85" t="s">
        <v>1165</v>
      </c>
    </row>
    <row r="268" spans="13:14">
      <c r="M268" s="85">
        <v>18</v>
      </c>
    </row>
    <row r="269" spans="13:14">
      <c r="N269" s="85">
        <v>-3.8538019999999999</v>
      </c>
    </row>
    <row r="270" spans="13:14">
      <c r="M270" s="85">
        <v>6</v>
      </c>
    </row>
    <row r="271" spans="13:14">
      <c r="N271" s="85" t="s">
        <v>1166</v>
      </c>
    </row>
    <row r="272" spans="13:14">
      <c r="N272" s="85" t="s">
        <v>1167</v>
      </c>
    </row>
    <row r="273" spans="13:14">
      <c r="N273" s="85" t="s">
        <v>1168</v>
      </c>
    </row>
    <row r="274" spans="13:14">
      <c r="N274" s="85" t="s">
        <v>1169</v>
      </c>
    </row>
    <row r="275" spans="13:14">
      <c r="N275" s="85" t="s">
        <v>1170</v>
      </c>
    </row>
    <row r="276" spans="13:14">
      <c r="N276" s="85" t="s">
        <v>1171</v>
      </c>
    </row>
    <row r="278" spans="13:14">
      <c r="M278" s="85">
        <v>19</v>
      </c>
    </row>
    <row r="279" spans="13:14">
      <c r="N279" s="85">
        <v>18.693746999999998</v>
      </c>
    </row>
    <row r="280" spans="13:14">
      <c r="M280" s="85">
        <v>10</v>
      </c>
    </row>
    <row r="281" spans="13:14">
      <c r="N281" s="85" t="s">
        <v>1172</v>
      </c>
    </row>
    <row r="282" spans="13:14">
      <c r="N282" s="85" t="s">
        <v>1173</v>
      </c>
    </row>
    <row r="283" spans="13:14">
      <c r="N283" s="85" t="s">
        <v>1174</v>
      </c>
    </row>
    <row r="284" spans="13:14">
      <c r="N284" s="85" t="s">
        <v>1175</v>
      </c>
    </row>
    <row r="285" spans="13:14">
      <c r="N285" s="85" t="s">
        <v>1176</v>
      </c>
    </row>
    <row r="286" spans="13:14">
      <c r="N286" s="85" t="s">
        <v>1177</v>
      </c>
    </row>
    <row r="287" spans="13:14">
      <c r="N287" s="85" t="s">
        <v>1178</v>
      </c>
    </row>
    <row r="288" spans="13:14">
      <c r="N288" s="85" t="s">
        <v>1179</v>
      </c>
    </row>
    <row r="289" spans="13:14">
      <c r="N289" s="85" t="s">
        <v>1180</v>
      </c>
    </row>
    <row r="290" spans="13:14">
      <c r="N290" s="85" t="s">
        <v>1181</v>
      </c>
    </row>
    <row r="292" spans="13:14">
      <c r="M292" s="85">
        <v>20</v>
      </c>
    </row>
    <row r="293" spans="13:14">
      <c r="N293" s="85">
        <v>-3.013525</v>
      </c>
    </row>
    <row r="294" spans="13:14">
      <c r="M294" s="85">
        <v>11</v>
      </c>
    </row>
    <row r="295" spans="13:14">
      <c r="N295" s="85" t="s">
        <v>1116</v>
      </c>
    </row>
    <row r="296" spans="13:14">
      <c r="N296" s="85" t="s">
        <v>1117</v>
      </c>
    </row>
    <row r="297" spans="13:14">
      <c r="N297" s="85" t="s">
        <v>1118</v>
      </c>
    </row>
    <row r="298" spans="13:14">
      <c r="N298" s="85" t="s">
        <v>1119</v>
      </c>
    </row>
    <row r="299" spans="13:14">
      <c r="N299" s="85" t="s">
        <v>1120</v>
      </c>
    </row>
    <row r="300" spans="13:14">
      <c r="N300" s="85" t="s">
        <v>1121</v>
      </c>
    </row>
    <row r="301" spans="13:14">
      <c r="N301" s="85" t="s">
        <v>1122</v>
      </c>
    </row>
    <row r="302" spans="13:14">
      <c r="N302" s="85" t="s">
        <v>1123</v>
      </c>
    </row>
    <row r="303" spans="13:14">
      <c r="N303" s="85" t="s">
        <v>1124</v>
      </c>
    </row>
    <row r="304" spans="13:14">
      <c r="N304" s="85" t="s">
        <v>1125</v>
      </c>
    </row>
    <row r="305" spans="13:14">
      <c r="N305" s="85" t="s">
        <v>1126</v>
      </c>
    </row>
    <row r="307" spans="13:14">
      <c r="M307" s="85">
        <v>21</v>
      </c>
    </row>
    <row r="308" spans="13:14">
      <c r="N308" s="85">
        <v>-1.942118</v>
      </c>
    </row>
    <row r="309" spans="13:14">
      <c r="M309" s="85">
        <v>9</v>
      </c>
    </row>
    <row r="310" spans="13:14">
      <c r="N310" s="85" t="s">
        <v>1127</v>
      </c>
    </row>
    <row r="311" spans="13:14">
      <c r="N311" s="85" t="s">
        <v>1128</v>
      </c>
    </row>
    <row r="312" spans="13:14">
      <c r="N312" s="85" t="s">
        <v>1129</v>
      </c>
    </row>
    <row r="313" spans="13:14">
      <c r="N313" s="85" t="s">
        <v>1130</v>
      </c>
    </row>
    <row r="314" spans="13:14">
      <c r="N314" s="85" t="s">
        <v>1131</v>
      </c>
    </row>
    <row r="315" spans="13:14">
      <c r="N315" s="85" t="s">
        <v>1132</v>
      </c>
    </row>
    <row r="316" spans="13:14">
      <c r="N316" s="85" t="s">
        <v>1133</v>
      </c>
    </row>
    <row r="317" spans="13:14">
      <c r="N317" s="85" t="s">
        <v>1134</v>
      </c>
    </row>
    <row r="318" spans="13:14">
      <c r="N318" s="85" t="s">
        <v>1135</v>
      </c>
    </row>
    <row r="320" spans="13:14">
      <c r="M320" s="85">
        <v>22</v>
      </c>
    </row>
    <row r="321" spans="13:14">
      <c r="N321" s="85">
        <v>16.010912000000001</v>
      </c>
    </row>
    <row r="322" spans="13:14">
      <c r="M322" s="85">
        <v>5</v>
      </c>
    </row>
    <row r="323" spans="13:14">
      <c r="N323" s="85" t="s">
        <v>1136</v>
      </c>
    </row>
    <row r="324" spans="13:14">
      <c r="N324" s="85" t="s">
        <v>1137</v>
      </c>
    </row>
    <row r="325" spans="13:14">
      <c r="N325" s="85" t="s">
        <v>1138</v>
      </c>
    </row>
    <row r="326" spans="13:14">
      <c r="N326" s="85" t="s">
        <v>1139</v>
      </c>
    </row>
    <row r="327" spans="13:14">
      <c r="N327" s="85" t="s">
        <v>1140</v>
      </c>
    </row>
  </sheetData>
  <conditionalFormatting sqref="B2">
    <cfRule type="expression" dxfId="38" priority="1">
      <formula>OR($F2="",$G2="",$H2="")</formula>
    </cfRule>
  </conditionalFormatting>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1D8CE0-237A-4A73-9618-352827E19772}">
  <sheetPr>
    <tabColor theme="9" tint="0.79998168889431442"/>
  </sheetPr>
  <dimension ref="A1:T323"/>
  <sheetViews>
    <sheetView topLeftCell="A297" zoomScale="80" zoomScaleNormal="80" workbookViewId="0">
      <selection activeCell="R15" sqref="R15"/>
    </sheetView>
  </sheetViews>
  <sheetFormatPr defaultRowHeight="15"/>
  <cols>
    <col min="1" max="1" width="36.140625" bestFit="1" customWidth="1"/>
    <col min="4" max="4" width="18.7109375" bestFit="1" customWidth="1"/>
    <col min="5" max="5" width="15.28515625" bestFit="1" customWidth="1"/>
    <col min="6" max="6" width="15" bestFit="1" customWidth="1"/>
    <col min="10" max="10" width="9" bestFit="1" customWidth="1"/>
    <col min="11" max="11" width="9.85546875" bestFit="1" customWidth="1"/>
    <col min="13" max="13" width="9.140625" style="85"/>
    <col min="14" max="14" width="11.28515625" style="85" bestFit="1" customWidth="1"/>
    <col min="20" max="20" width="9.85546875" bestFit="1" customWidth="1"/>
  </cols>
  <sheetData>
    <row r="1" spans="1:20">
      <c r="A1" t="s">
        <v>0</v>
      </c>
      <c r="B1" t="s">
        <v>1</v>
      </c>
      <c r="C1" t="s">
        <v>2</v>
      </c>
      <c r="D1" t="s">
        <v>31</v>
      </c>
      <c r="E1" t="s">
        <v>4</v>
      </c>
      <c r="F1" t="s">
        <v>5</v>
      </c>
      <c r="G1" t="s">
        <v>6</v>
      </c>
      <c r="H1" t="s">
        <v>6</v>
      </c>
      <c r="J1" t="s">
        <v>34</v>
      </c>
      <c r="M1" s="92" t="s">
        <v>1539</v>
      </c>
      <c r="N1" s="93" t="s">
        <v>1540</v>
      </c>
      <c r="Q1" t="s">
        <v>6</v>
      </c>
      <c r="S1" t="s">
        <v>34</v>
      </c>
      <c r="T1" s="30"/>
    </row>
    <row r="2" spans="1:20">
      <c r="A2" s="1" t="s">
        <v>7</v>
      </c>
      <c r="B2" s="1">
        <v>0</v>
      </c>
      <c r="C2">
        <v>4</v>
      </c>
      <c r="D2" s="50" t="s">
        <v>132</v>
      </c>
      <c r="G2">
        <v>0.93662222222222202</v>
      </c>
      <c r="H2">
        <v>0.93662222222222202</v>
      </c>
      <c r="J2" s="52">
        <v>0</v>
      </c>
      <c r="K2" s="52"/>
      <c r="L2" s="52"/>
      <c r="M2" s="86">
        <f>J2</f>
        <v>0</v>
      </c>
      <c r="N2" s="87"/>
      <c r="Q2">
        <v>0.93662222222222202</v>
      </c>
      <c r="S2">
        <v>0</v>
      </c>
      <c r="T2" s="30"/>
    </row>
    <row r="3" spans="1:20">
      <c r="A3" s="2" t="s">
        <v>8</v>
      </c>
      <c r="B3" s="2">
        <v>1</v>
      </c>
      <c r="C3">
        <v>55</v>
      </c>
      <c r="D3" s="50" t="s">
        <v>132</v>
      </c>
      <c r="G3">
        <v>0.95184197530864201</v>
      </c>
      <c r="J3" s="53" t="s">
        <v>76</v>
      </c>
      <c r="K3" s="61" t="s">
        <v>77</v>
      </c>
      <c r="L3" s="52" t="s">
        <v>1538</v>
      </c>
      <c r="M3" s="86"/>
      <c r="N3" s="88">
        <f>K4</f>
        <v>23.370977</v>
      </c>
      <c r="Q3">
        <v>0.95184197530864201</v>
      </c>
      <c r="S3" t="s">
        <v>76</v>
      </c>
      <c r="T3" s="30" t="s">
        <v>77</v>
      </c>
    </row>
    <row r="4" spans="1:20">
      <c r="A4" s="3" t="s">
        <v>9</v>
      </c>
      <c r="B4" s="3">
        <v>2</v>
      </c>
      <c r="D4" s="50" t="s">
        <v>132</v>
      </c>
      <c r="G4">
        <v>0.96517499999999901</v>
      </c>
      <c r="J4" s="53" t="s">
        <v>75</v>
      </c>
      <c r="K4" s="61">
        <v>23.370977</v>
      </c>
      <c r="L4" s="52"/>
      <c r="M4" s="89">
        <f>COUNTA(J5:J14)</f>
        <v>10</v>
      </c>
      <c r="N4" s="89"/>
      <c r="Q4">
        <v>0.96517499999999901</v>
      </c>
      <c r="S4" t="s">
        <v>75</v>
      </c>
      <c r="T4" s="30">
        <v>23.370977</v>
      </c>
    </row>
    <row r="5" spans="1:20">
      <c r="A5" s="4" t="s">
        <v>10</v>
      </c>
      <c r="B5" s="4">
        <v>3</v>
      </c>
      <c r="C5">
        <v>15</v>
      </c>
      <c r="D5" s="50" t="s">
        <v>132</v>
      </c>
      <c r="G5">
        <v>0.91505422222222599</v>
      </c>
      <c r="J5" s="53" t="s">
        <v>39</v>
      </c>
      <c r="K5" s="61">
        <v>-0.22966300000000001</v>
      </c>
      <c r="L5" s="52">
        <f>INDEX(sckey!$A$2:$A$38,MATCH(KOREA!J5,sckey!$B$2:$B$38,0))</f>
        <v>24</v>
      </c>
      <c r="M5" s="89"/>
      <c r="N5" s="89" t="str">
        <f>K5&amp;" "&amp;L5</f>
        <v>-0.229663 24</v>
      </c>
      <c r="Q5">
        <v>0.91505422222222599</v>
      </c>
      <c r="S5" t="s">
        <v>39</v>
      </c>
      <c r="T5" s="30">
        <v>-0.22966300000000001</v>
      </c>
    </row>
    <row r="6" spans="1:20">
      <c r="A6" s="5" t="s">
        <v>11</v>
      </c>
      <c r="B6" s="5">
        <v>4</v>
      </c>
      <c r="C6">
        <v>11</v>
      </c>
      <c r="D6" s="50" t="s">
        <v>132</v>
      </c>
      <c r="G6">
        <v>0.95875999999999995</v>
      </c>
      <c r="J6" s="53" t="s">
        <v>36</v>
      </c>
      <c r="K6" s="61">
        <v>-1.3278E-2</v>
      </c>
      <c r="L6" s="52">
        <f>INDEX(sckey!$A$2:$A$38,MATCH(KOREA!J6,sckey!$B$2:$B$38,0))</f>
        <v>10</v>
      </c>
      <c r="M6" s="89"/>
      <c r="N6" s="89" t="str">
        <f>K6&amp;" "&amp;L6</f>
        <v>-0.013278 10</v>
      </c>
      <c r="Q6">
        <v>0.95875999999999995</v>
      </c>
      <c r="S6" t="s">
        <v>36</v>
      </c>
      <c r="T6" s="30">
        <v>-1.3278E-2</v>
      </c>
    </row>
    <row r="7" spans="1:20">
      <c r="A7" s="6" t="s">
        <v>12</v>
      </c>
      <c r="B7" s="6">
        <v>5</v>
      </c>
      <c r="C7">
        <v>2</v>
      </c>
      <c r="D7" s="50" t="s">
        <v>132</v>
      </c>
      <c r="G7">
        <v>0.89212800000000003</v>
      </c>
      <c r="J7" s="53" t="s">
        <v>53</v>
      </c>
      <c r="K7" s="61">
        <v>-4.8999999999999998E-4</v>
      </c>
      <c r="L7" s="52">
        <f>INDEX(sckey!$A$2:$A$38,MATCH(KOREA!J7,sckey!$B$2:$B$38,0))</f>
        <v>12</v>
      </c>
      <c r="M7" s="89"/>
      <c r="N7" s="89" t="str">
        <f t="shared" ref="N7:N14" si="0">K7&amp;" "&amp;L7</f>
        <v>-0.00049 12</v>
      </c>
      <c r="Q7">
        <v>0.89212800000000003</v>
      </c>
      <c r="S7" t="s">
        <v>53</v>
      </c>
      <c r="T7" s="30">
        <v>-4.8999999999999998E-4</v>
      </c>
    </row>
    <row r="8" spans="1:20">
      <c r="A8" s="7" t="s">
        <v>13</v>
      </c>
      <c r="B8" s="7">
        <v>6</v>
      </c>
      <c r="C8">
        <v>152</v>
      </c>
      <c r="D8" s="50" t="s">
        <v>132</v>
      </c>
      <c r="G8">
        <v>0.91078400000000004</v>
      </c>
      <c r="J8" s="53" t="s">
        <v>41</v>
      </c>
      <c r="K8" s="61">
        <v>-4.6740000000000002E-3</v>
      </c>
      <c r="L8" s="52">
        <f>INDEX(sckey!$A$2:$A$38,MATCH(KOREA!J8,sckey!$B$2:$B$38,0))</f>
        <v>9</v>
      </c>
      <c r="M8" s="89"/>
      <c r="N8" s="89" t="str">
        <f t="shared" si="0"/>
        <v>-0.004674 9</v>
      </c>
      <c r="Q8">
        <v>0.91078400000000004</v>
      </c>
      <c r="S8" t="s">
        <v>41</v>
      </c>
      <c r="T8" s="30">
        <v>-4.6740000000000002E-3</v>
      </c>
    </row>
    <row r="9" spans="1:20">
      <c r="A9" s="8" t="s">
        <v>14</v>
      </c>
      <c r="B9" s="8">
        <v>7</v>
      </c>
      <c r="C9">
        <v>185</v>
      </c>
      <c r="D9" s="50" t="s">
        <v>132</v>
      </c>
      <c r="G9">
        <v>0.92717777777777799</v>
      </c>
      <c r="J9" s="53" t="s">
        <v>60</v>
      </c>
      <c r="K9" s="61">
        <v>-0.101058</v>
      </c>
      <c r="L9" s="52">
        <f>INDEX(sckey!$A$2:$A$38,MATCH(KOREA!J9,sckey!$B$2:$B$38,0))</f>
        <v>2</v>
      </c>
      <c r="M9" s="89"/>
      <c r="N9" s="89" t="str">
        <f t="shared" si="0"/>
        <v>-0.101058 2</v>
      </c>
      <c r="Q9">
        <v>0.92717777777777799</v>
      </c>
      <c r="S9" t="s">
        <v>60</v>
      </c>
      <c r="T9" s="30">
        <v>-0.101058</v>
      </c>
    </row>
    <row r="10" spans="1:20">
      <c r="A10" s="32" t="s">
        <v>15</v>
      </c>
      <c r="B10" s="32">
        <v>8</v>
      </c>
      <c r="C10" s="33">
        <v>49</v>
      </c>
      <c r="D10" s="51" t="s">
        <v>132</v>
      </c>
      <c r="E10" s="33"/>
      <c r="F10" s="33"/>
      <c r="G10" s="33">
        <v>0.93815625000000002</v>
      </c>
      <c r="H10" s="33"/>
      <c r="J10" s="53" t="s">
        <v>55</v>
      </c>
      <c r="K10" s="61">
        <v>-7.9277E-2</v>
      </c>
      <c r="L10" s="52">
        <f>INDEX(sckey!$A$2:$A$38,MATCH(KOREA!J10,sckey!$B$2:$B$38,0))</f>
        <v>8</v>
      </c>
      <c r="M10" s="89"/>
      <c r="N10" s="89" t="str">
        <f t="shared" si="0"/>
        <v>-0.079277 8</v>
      </c>
      <c r="Q10">
        <v>0.93815625000000002</v>
      </c>
      <c r="S10" t="s">
        <v>55</v>
      </c>
      <c r="T10" s="30">
        <v>-7.9277E-2</v>
      </c>
    </row>
    <row r="11" spans="1:20">
      <c r="A11" s="10" t="s">
        <v>16</v>
      </c>
      <c r="B11" s="10">
        <v>9</v>
      </c>
      <c r="C11" s="63">
        <v>683</v>
      </c>
      <c r="D11" s="64" t="s">
        <v>646</v>
      </c>
      <c r="E11">
        <v>683</v>
      </c>
      <c r="F11">
        <v>0</v>
      </c>
      <c r="G11">
        <v>0.89128980000000002</v>
      </c>
      <c r="J11" s="53" t="s">
        <v>56</v>
      </c>
      <c r="K11" s="61">
        <v>0.326928</v>
      </c>
      <c r="L11" s="52">
        <f>INDEX(sckey!$A$2:$A$38,MATCH(KOREA!J11,sckey!$B$2:$B$38,0))</f>
        <v>3</v>
      </c>
      <c r="M11" s="89"/>
      <c r="N11" s="89" t="str">
        <f t="shared" si="0"/>
        <v>0.326928 3</v>
      </c>
      <c r="Q11" s="28">
        <v>0.93732000000000004</v>
      </c>
      <c r="S11" t="s">
        <v>56</v>
      </c>
      <c r="T11" s="30">
        <v>0.326928</v>
      </c>
    </row>
    <row r="12" spans="1:20">
      <c r="A12" s="11" t="s">
        <v>17</v>
      </c>
      <c r="B12" s="11">
        <v>10</v>
      </c>
      <c r="C12" s="63">
        <v>432</v>
      </c>
      <c r="D12" s="64" t="s">
        <v>646</v>
      </c>
      <c r="E12">
        <v>432</v>
      </c>
      <c r="F12">
        <v>0</v>
      </c>
      <c r="G12">
        <v>0.65948649999999998</v>
      </c>
      <c r="J12" s="53" t="s">
        <v>57</v>
      </c>
      <c r="K12" s="61">
        <v>6.3974000000000003E-2</v>
      </c>
      <c r="L12" s="52">
        <f>INDEX(sckey!$A$2:$A$38,MATCH(KOREA!J12,sckey!$B$2:$B$38,0))</f>
        <v>20</v>
      </c>
      <c r="M12" s="89"/>
      <c r="N12" s="89" t="str">
        <f t="shared" si="0"/>
        <v>0.063974 20</v>
      </c>
      <c r="Q12">
        <v>0.90561199999999997</v>
      </c>
      <c r="S12" t="s">
        <v>57</v>
      </c>
      <c r="T12" s="30">
        <v>6.3974000000000003E-2</v>
      </c>
    </row>
    <row r="13" spans="1:20">
      <c r="A13" s="12" t="s">
        <v>18</v>
      </c>
      <c r="B13" s="12">
        <v>11</v>
      </c>
      <c r="C13" s="63">
        <v>40</v>
      </c>
      <c r="D13" s="64" t="s">
        <v>1543</v>
      </c>
      <c r="J13" s="53" t="s">
        <v>45</v>
      </c>
      <c r="K13" s="61">
        <v>0.12848300000000001</v>
      </c>
      <c r="L13" s="52">
        <f>INDEX(sckey!$A$2:$A$38,MATCH(KOREA!J13,sckey!$B$2:$B$38,0))</f>
        <v>16</v>
      </c>
      <c r="M13" s="89"/>
      <c r="N13" s="89" t="str">
        <f t="shared" si="0"/>
        <v>0.128483 16</v>
      </c>
      <c r="Q13">
        <v>0.92721250000000099</v>
      </c>
      <c r="S13" t="s">
        <v>45</v>
      </c>
      <c r="T13" s="30">
        <v>0.12848300000000001</v>
      </c>
    </row>
    <row r="14" spans="1:20">
      <c r="A14" s="13" t="s">
        <v>19</v>
      </c>
      <c r="B14" s="13">
        <v>12</v>
      </c>
      <c r="C14" s="63">
        <v>3</v>
      </c>
      <c r="D14" s="64" t="s">
        <v>1543</v>
      </c>
      <c r="J14" s="53" t="s">
        <v>65</v>
      </c>
      <c r="K14" s="61">
        <v>-6.7201999999999998E-2</v>
      </c>
      <c r="L14" s="52">
        <f>INDEX(sckey!$A$2:$A$38,MATCH(KOREA!J14,sckey!$B$2:$B$38,0))</f>
        <v>36</v>
      </c>
      <c r="M14" s="89"/>
      <c r="N14" s="89" t="str">
        <f t="shared" si="0"/>
        <v>-0.067202 36</v>
      </c>
      <c r="Q14">
        <v>0.868003999999999</v>
      </c>
      <c r="S14" t="s">
        <v>65</v>
      </c>
      <c r="T14" s="30">
        <v>-6.7201999999999998E-2</v>
      </c>
    </row>
    <row r="15" spans="1:20">
      <c r="A15" s="14" t="s">
        <v>20</v>
      </c>
      <c r="B15" s="14">
        <v>13</v>
      </c>
      <c r="C15" s="63">
        <v>4</v>
      </c>
      <c r="D15" s="64" t="s">
        <v>1543</v>
      </c>
      <c r="J15" t="s">
        <v>34</v>
      </c>
      <c r="M15" s="90"/>
      <c r="N15" s="91"/>
      <c r="Q15">
        <v>0.90542300000000098</v>
      </c>
      <c r="T15" s="30"/>
    </row>
    <row r="16" spans="1:20">
      <c r="A16" s="15" t="s">
        <v>21</v>
      </c>
      <c r="B16" s="15">
        <v>14</v>
      </c>
      <c r="C16" s="63">
        <v>0</v>
      </c>
      <c r="D16" s="64" t="s">
        <v>1543</v>
      </c>
      <c r="J16" s="52">
        <v>1</v>
      </c>
      <c r="K16" s="52"/>
      <c r="L16" s="52"/>
      <c r="M16" s="86">
        <f>J16</f>
        <v>1</v>
      </c>
      <c r="N16" s="87"/>
      <c r="Q16">
        <v>0.95711100000000005</v>
      </c>
      <c r="S16">
        <v>1</v>
      </c>
      <c r="T16" s="30"/>
    </row>
    <row r="17" spans="1:20">
      <c r="A17" s="16" t="s">
        <v>22</v>
      </c>
      <c r="B17" s="16">
        <v>15</v>
      </c>
      <c r="C17" s="63">
        <v>6</v>
      </c>
      <c r="D17" s="64" t="s">
        <v>1543</v>
      </c>
      <c r="J17" s="53" t="s">
        <v>76</v>
      </c>
      <c r="K17" s="61" t="s">
        <v>77</v>
      </c>
      <c r="L17" s="52"/>
      <c r="M17" s="86"/>
      <c r="N17" s="88">
        <f>K18</f>
        <v>16.091681000000001</v>
      </c>
      <c r="Q17">
        <v>0.93311999999999995</v>
      </c>
      <c r="S17" t="s">
        <v>76</v>
      </c>
      <c r="T17" s="30" t="s">
        <v>77</v>
      </c>
    </row>
    <row r="18" spans="1:20">
      <c r="A18" s="17" t="s">
        <v>23</v>
      </c>
      <c r="B18" s="17">
        <v>16</v>
      </c>
      <c r="C18" s="63">
        <v>0</v>
      </c>
      <c r="D18" s="66" t="s">
        <v>1541</v>
      </c>
      <c r="J18" s="53" t="s">
        <v>75</v>
      </c>
      <c r="K18" s="61">
        <v>16.091681000000001</v>
      </c>
      <c r="L18" s="52"/>
      <c r="M18" s="89">
        <f>COUNTA(J19:J29)</f>
        <v>11</v>
      </c>
      <c r="N18" s="89"/>
      <c r="S18" t="s">
        <v>75</v>
      </c>
      <c r="T18" s="30">
        <v>16.091681000000001</v>
      </c>
    </row>
    <row r="19" spans="1:20">
      <c r="A19" s="18" t="s">
        <v>24</v>
      </c>
      <c r="B19" s="18">
        <v>17</v>
      </c>
      <c r="C19" s="63">
        <v>438</v>
      </c>
      <c r="D19" s="64" t="s">
        <v>646</v>
      </c>
      <c r="E19">
        <v>438</v>
      </c>
      <c r="F19">
        <v>0</v>
      </c>
      <c r="G19">
        <v>0.80907399999999996</v>
      </c>
      <c r="J19" s="53" t="s">
        <v>44</v>
      </c>
      <c r="K19" s="61">
        <v>3.8699999999999997E-4</v>
      </c>
      <c r="L19" s="52">
        <f>INDEX(sckey!$A$2:$A$38,MATCH(KOREA!J19,sckey!$B$2:$B$38,0))</f>
        <v>22</v>
      </c>
      <c r="M19" s="89"/>
      <c r="N19" s="89" t="str">
        <f>K19&amp;" "&amp;L19</f>
        <v>0.000387 22</v>
      </c>
      <c r="Q19">
        <v>0.939195000000002</v>
      </c>
      <c r="S19" t="s">
        <v>44</v>
      </c>
      <c r="T19" s="30">
        <v>3.8699999999999997E-4</v>
      </c>
    </row>
    <row r="20" spans="1:20" ht="15.75" thickBot="1">
      <c r="A20" s="19" t="s">
        <v>25</v>
      </c>
      <c r="B20" s="19">
        <v>18</v>
      </c>
      <c r="C20" s="63">
        <v>140</v>
      </c>
      <c r="D20" s="64" t="s">
        <v>1031</v>
      </c>
      <c r="J20" s="53" t="s">
        <v>56</v>
      </c>
      <c r="K20" s="61">
        <v>0.20138700000000001</v>
      </c>
      <c r="L20" s="52">
        <f>INDEX(sckey!$A$2:$A$38,MATCH(KOREA!J20,sckey!$B$2:$B$38,0))</f>
        <v>3</v>
      </c>
      <c r="M20" s="89"/>
      <c r="N20" s="89" t="str">
        <f>K20&amp;" "&amp;L20</f>
        <v>0.201387 3</v>
      </c>
      <c r="Q20">
        <v>0.9831375</v>
      </c>
      <c r="S20" t="s">
        <v>56</v>
      </c>
      <c r="T20" s="30">
        <v>0.20138700000000001</v>
      </c>
    </row>
    <row r="21" spans="1:20" ht="15.75" thickBot="1">
      <c r="A21" s="20" t="s">
        <v>26</v>
      </c>
      <c r="B21" s="20">
        <v>19</v>
      </c>
      <c r="C21" s="63">
        <v>214</v>
      </c>
      <c r="D21" s="64" t="s">
        <v>1031</v>
      </c>
      <c r="J21" s="53" t="s">
        <v>36</v>
      </c>
      <c r="K21" s="61">
        <v>-9.0480000000000005E-3</v>
      </c>
      <c r="L21" s="52">
        <f>INDEX(sckey!$A$2:$A$38,MATCH(KOREA!J21,sckey!$B$2:$B$38,0))</f>
        <v>10</v>
      </c>
      <c r="M21" s="89"/>
      <c r="N21" s="89" t="str">
        <f t="shared" ref="N21:N29" si="1">K21&amp;" "&amp;L21</f>
        <v>-0.009048 10</v>
      </c>
      <c r="Q21">
        <v>0.92953125000000003</v>
      </c>
      <c r="S21" t="s">
        <v>36</v>
      </c>
      <c r="T21" s="30">
        <v>-9.0480000000000005E-3</v>
      </c>
    </row>
    <row r="22" spans="1:20" ht="15.75" thickBot="1">
      <c r="A22" s="21" t="s">
        <v>27</v>
      </c>
      <c r="B22" s="21">
        <v>20</v>
      </c>
      <c r="C22" s="63">
        <v>11</v>
      </c>
      <c r="D22" s="64" t="s">
        <v>1543</v>
      </c>
      <c r="J22" s="53" t="s">
        <v>41</v>
      </c>
      <c r="K22" s="61">
        <v>-7.339E-3</v>
      </c>
      <c r="L22" s="52">
        <f>INDEX(sckey!$A$2:$A$38,MATCH(KOREA!J22,sckey!$B$2:$B$38,0))</f>
        <v>9</v>
      </c>
      <c r="M22" s="89"/>
      <c r="N22" s="89" t="str">
        <f t="shared" si="1"/>
        <v>-0.007339 9</v>
      </c>
      <c r="Q22">
        <v>0.86285714285714399</v>
      </c>
      <c r="S22" t="s">
        <v>41</v>
      </c>
      <c r="T22" s="30">
        <v>-7.339E-3</v>
      </c>
    </row>
    <row r="23" spans="1:20">
      <c r="A23" s="22" t="s">
        <v>28</v>
      </c>
      <c r="B23" s="22">
        <v>21</v>
      </c>
      <c r="C23" s="63">
        <v>0</v>
      </c>
      <c r="D23" s="64" t="s">
        <v>1543</v>
      </c>
      <c r="J23" s="53" t="s">
        <v>61</v>
      </c>
      <c r="K23" s="61">
        <v>-0.74267399999999995</v>
      </c>
      <c r="L23" s="52">
        <f>INDEX(sckey!$A$2:$A$38,MATCH(KOREA!J23,sckey!$B$2:$B$38,0))</f>
        <v>25</v>
      </c>
      <c r="M23" s="89"/>
      <c r="N23" s="89" t="str">
        <f t="shared" si="1"/>
        <v>-0.742674 25</v>
      </c>
      <c r="Q23">
        <v>0.97971900000000101</v>
      </c>
      <c r="S23" t="s">
        <v>61</v>
      </c>
      <c r="T23" s="30">
        <v>-0.74267399999999995</v>
      </c>
    </row>
    <row r="24" spans="1:20">
      <c r="A24" s="23" t="s">
        <v>29</v>
      </c>
      <c r="B24" s="23">
        <v>22</v>
      </c>
      <c r="C24" s="63">
        <v>0</v>
      </c>
      <c r="D24" s="64" t="s">
        <v>1543</v>
      </c>
      <c r="J24" s="53" t="s">
        <v>54</v>
      </c>
      <c r="K24" s="61">
        <v>1.0501999999999999E-2</v>
      </c>
      <c r="L24" s="52">
        <f>INDEX(sckey!$A$2:$A$38,MATCH(KOREA!J24,sckey!$B$2:$B$38,0))</f>
        <v>26</v>
      </c>
      <c r="M24" s="89"/>
      <c r="N24" s="89" t="str">
        <f t="shared" si="1"/>
        <v>0.010502 26</v>
      </c>
      <c r="Q24">
        <v>0.99104999999999999</v>
      </c>
      <c r="S24" t="s">
        <v>54</v>
      </c>
      <c r="T24" s="30">
        <v>1.0501999999999999E-2</v>
      </c>
    </row>
    <row r="25" spans="1:20">
      <c r="J25" s="53" t="s">
        <v>55</v>
      </c>
      <c r="K25" s="61">
        <v>-4.6185999999999998E-2</v>
      </c>
      <c r="L25" s="52">
        <f>INDEX(sckey!$A$2:$A$38,MATCH(KOREA!J25,sckey!$B$2:$B$38,0))</f>
        <v>8</v>
      </c>
      <c r="M25" s="89"/>
      <c r="N25" s="89" t="str">
        <f t="shared" si="1"/>
        <v>-0.046186 8</v>
      </c>
      <c r="S25" t="s">
        <v>55</v>
      </c>
      <c r="T25" s="30">
        <v>-4.6185999999999998E-2</v>
      </c>
    </row>
    <row r="26" spans="1:20">
      <c r="J26" s="53" t="s">
        <v>45</v>
      </c>
      <c r="K26" s="61">
        <v>0.17647099999999999</v>
      </c>
      <c r="L26" s="52">
        <f>INDEX(sckey!$A$2:$A$38,MATCH(KOREA!J26,sckey!$B$2:$B$38,0))</f>
        <v>16</v>
      </c>
      <c r="M26" s="89"/>
      <c r="N26" s="89" t="str">
        <f t="shared" si="1"/>
        <v>0.176471 16</v>
      </c>
      <c r="S26" t="s">
        <v>45</v>
      </c>
      <c r="T26" s="30">
        <v>0.17647099999999999</v>
      </c>
    </row>
    <row r="27" spans="1:20">
      <c r="A27" t="s">
        <v>112</v>
      </c>
      <c r="B27" t="s">
        <v>2</v>
      </c>
      <c r="J27" s="53" t="s">
        <v>60</v>
      </c>
      <c r="K27" s="61">
        <v>-0.123566</v>
      </c>
      <c r="L27" s="52">
        <f>INDEX(sckey!$A$2:$A$38,MATCH(KOREA!J27,sckey!$B$2:$B$38,0))</f>
        <v>2</v>
      </c>
      <c r="M27" s="89"/>
      <c r="N27" s="89" t="str">
        <f t="shared" si="1"/>
        <v>-0.123566 2</v>
      </c>
      <c r="S27" t="s">
        <v>60</v>
      </c>
      <c r="T27" s="30">
        <v>-0.123566</v>
      </c>
    </row>
    <row r="28" spans="1:20">
      <c r="A28">
        <v>0</v>
      </c>
      <c r="B28">
        <v>4</v>
      </c>
      <c r="J28" s="53" t="s">
        <v>52</v>
      </c>
      <c r="K28" s="61">
        <v>-0.13080700000000001</v>
      </c>
      <c r="L28" s="52">
        <f>INDEX(sckey!$A$2:$A$38,MATCH(KOREA!J28,sckey!$B$2:$B$38,0))</f>
        <v>7</v>
      </c>
      <c r="M28" s="89"/>
      <c r="N28" s="89" t="str">
        <f t="shared" si="1"/>
        <v>-0.130807 7</v>
      </c>
      <c r="S28" t="s">
        <v>52</v>
      </c>
      <c r="T28" s="30">
        <v>-0.13080700000000001</v>
      </c>
    </row>
    <row r="29" spans="1:20">
      <c r="A29">
        <v>1</v>
      </c>
      <c r="B29">
        <v>55</v>
      </c>
      <c r="J29" s="53" t="s">
        <v>53</v>
      </c>
      <c r="K29" s="61">
        <v>2.9999999999999997E-4</v>
      </c>
      <c r="L29" s="52">
        <f>INDEX(sckey!$A$2:$A$38,MATCH(KOREA!J29,sckey!$B$2:$B$38,0))</f>
        <v>12</v>
      </c>
      <c r="M29" s="89"/>
      <c r="N29" s="89" t="str">
        <f t="shared" si="1"/>
        <v>0.0003 12</v>
      </c>
      <c r="S29" t="s">
        <v>53</v>
      </c>
      <c r="T29" s="30">
        <v>2.9999999999999997E-4</v>
      </c>
    </row>
    <row r="30" spans="1:20">
      <c r="A30">
        <v>3</v>
      </c>
      <c r="B30">
        <v>15</v>
      </c>
      <c r="J30" t="s">
        <v>34</v>
      </c>
      <c r="M30" s="90"/>
      <c r="N30" s="91"/>
      <c r="T30" s="30"/>
    </row>
    <row r="31" spans="1:20">
      <c r="A31">
        <v>4</v>
      </c>
      <c r="B31">
        <v>11</v>
      </c>
      <c r="J31" s="52">
        <v>2</v>
      </c>
      <c r="K31" s="52"/>
      <c r="L31" s="52"/>
      <c r="M31" s="86">
        <f>J31</f>
        <v>2</v>
      </c>
      <c r="N31" s="87"/>
      <c r="S31">
        <v>2</v>
      </c>
      <c r="T31" s="30"/>
    </row>
    <row r="32" spans="1:20">
      <c r="A32">
        <v>5</v>
      </c>
      <c r="B32">
        <v>2</v>
      </c>
      <c r="J32" s="53" t="s">
        <v>76</v>
      </c>
      <c r="K32" s="61" t="s">
        <v>77</v>
      </c>
      <c r="L32" s="52"/>
      <c r="M32" s="86"/>
      <c r="N32" s="88">
        <f>K33</f>
        <v>41.007541000000003</v>
      </c>
      <c r="S32" t="s">
        <v>76</v>
      </c>
      <c r="T32" s="30" t="s">
        <v>77</v>
      </c>
    </row>
    <row r="33" spans="1:20">
      <c r="A33">
        <v>6</v>
      </c>
      <c r="B33">
        <v>152</v>
      </c>
      <c r="J33" s="53" t="s">
        <v>75</v>
      </c>
      <c r="K33" s="61">
        <v>41.007541000000003</v>
      </c>
      <c r="L33" s="52"/>
      <c r="M33" s="89">
        <f>COUNTA(J34:J45)</f>
        <v>12</v>
      </c>
      <c r="N33" s="89"/>
      <c r="S33" t="s">
        <v>75</v>
      </c>
      <c r="T33" s="30">
        <v>41.007541000000003</v>
      </c>
    </row>
    <row r="34" spans="1:20">
      <c r="A34">
        <v>7</v>
      </c>
      <c r="B34">
        <v>185</v>
      </c>
      <c r="J34" s="53" t="s">
        <v>44</v>
      </c>
      <c r="K34" s="61">
        <v>-2.1350000000000002E-3</v>
      </c>
      <c r="L34" s="52">
        <f>INDEX(sckey!$A$2:$A$38,MATCH(KOREA!J34,sckey!$B$2:$B$38,0))</f>
        <v>22</v>
      </c>
      <c r="M34" s="89"/>
      <c r="N34" s="89" t="str">
        <f>K34&amp;" "&amp;L34</f>
        <v>-0.002135 22</v>
      </c>
      <c r="S34" t="s">
        <v>44</v>
      </c>
      <c r="T34" s="30">
        <v>-2.1350000000000002E-3</v>
      </c>
    </row>
    <row r="35" spans="1:20">
      <c r="A35">
        <v>8</v>
      </c>
      <c r="B35">
        <v>49</v>
      </c>
      <c r="J35" s="53" t="s">
        <v>61</v>
      </c>
      <c r="K35" s="61">
        <v>-0.40255600000000002</v>
      </c>
      <c r="L35" s="52">
        <f>INDEX(sckey!$A$2:$A$38,MATCH(KOREA!J35,sckey!$B$2:$B$38,0))</f>
        <v>25</v>
      </c>
      <c r="M35" s="89"/>
      <c r="N35" s="89" t="str">
        <f>K35&amp;" "&amp;L35</f>
        <v>-0.402556 25</v>
      </c>
      <c r="S35" t="s">
        <v>61</v>
      </c>
      <c r="T35" s="30">
        <v>-0.40255600000000002</v>
      </c>
    </row>
    <row r="36" spans="1:20">
      <c r="A36">
        <v>9</v>
      </c>
      <c r="B36">
        <v>683</v>
      </c>
      <c r="J36" s="53" t="s">
        <v>36</v>
      </c>
      <c r="K36" s="61">
        <v>-1.1065999999999999E-2</v>
      </c>
      <c r="L36" s="52">
        <f>INDEX(sckey!$A$2:$A$38,MATCH(KOREA!J36,sckey!$B$2:$B$38,0))</f>
        <v>10</v>
      </c>
      <c r="M36" s="89"/>
      <c r="N36" s="89" t="str">
        <f t="shared" ref="N36:N44" si="2">K36&amp;" "&amp;L36</f>
        <v>-0.011066 10</v>
      </c>
      <c r="S36" t="s">
        <v>36</v>
      </c>
      <c r="T36" s="30">
        <v>-1.1065999999999999E-2</v>
      </c>
    </row>
    <row r="37" spans="1:20">
      <c r="A37">
        <v>10</v>
      </c>
      <c r="B37">
        <v>432</v>
      </c>
      <c r="J37" s="53" t="s">
        <v>60</v>
      </c>
      <c r="K37" s="61">
        <v>-9.3522999999999995E-2</v>
      </c>
      <c r="L37" s="52">
        <f>INDEX(sckey!$A$2:$A$38,MATCH(KOREA!J37,sckey!$B$2:$B$38,0))</f>
        <v>2</v>
      </c>
      <c r="M37" s="89"/>
      <c r="N37" s="89" t="str">
        <f t="shared" si="2"/>
        <v>-0.093523 2</v>
      </c>
      <c r="S37" t="s">
        <v>60</v>
      </c>
      <c r="T37" s="30">
        <v>-9.3522999999999995E-2</v>
      </c>
    </row>
    <row r="38" spans="1:20">
      <c r="A38">
        <v>11</v>
      </c>
      <c r="B38">
        <v>40</v>
      </c>
      <c r="J38" s="53" t="s">
        <v>55</v>
      </c>
      <c r="K38" s="61">
        <v>-3.9134000000000002E-2</v>
      </c>
      <c r="L38" s="52">
        <f>INDEX(sckey!$A$2:$A$38,MATCH(KOREA!J38,sckey!$B$2:$B$38,0))</f>
        <v>8</v>
      </c>
      <c r="M38" s="89"/>
      <c r="N38" s="89" t="str">
        <f t="shared" si="2"/>
        <v>-0.039134 8</v>
      </c>
      <c r="S38" t="s">
        <v>55</v>
      </c>
      <c r="T38" s="30">
        <v>-3.9134000000000002E-2</v>
      </c>
    </row>
    <row r="39" spans="1:20">
      <c r="A39">
        <v>12</v>
      </c>
      <c r="B39">
        <v>3</v>
      </c>
      <c r="J39" s="53" t="s">
        <v>59</v>
      </c>
      <c r="K39" s="61">
        <v>-8.2244999999999999E-2</v>
      </c>
      <c r="L39" s="52">
        <f>INDEX(sckey!$A$2:$A$38,MATCH(KOREA!J39,sckey!$B$2:$B$38,0))</f>
        <v>18</v>
      </c>
      <c r="M39" s="89"/>
      <c r="N39" s="89" t="str">
        <f t="shared" si="2"/>
        <v>-0.082245 18</v>
      </c>
      <c r="S39" t="s">
        <v>59</v>
      </c>
      <c r="T39" s="30">
        <v>-8.2244999999999999E-2</v>
      </c>
    </row>
    <row r="40" spans="1:20">
      <c r="A40">
        <v>13</v>
      </c>
      <c r="B40">
        <v>4</v>
      </c>
      <c r="J40" s="53" t="s">
        <v>41</v>
      </c>
      <c r="K40" s="61">
        <v>-4.1229999999999999E-3</v>
      </c>
      <c r="L40" s="52">
        <f>INDEX(sckey!$A$2:$A$38,MATCH(KOREA!J40,sckey!$B$2:$B$38,0))</f>
        <v>9</v>
      </c>
      <c r="M40" s="89"/>
      <c r="N40" s="89" t="str">
        <f t="shared" si="2"/>
        <v>-0.004123 9</v>
      </c>
      <c r="S40" t="s">
        <v>41</v>
      </c>
      <c r="T40" s="30">
        <v>-4.1229999999999999E-3</v>
      </c>
    </row>
    <row r="41" spans="1:20">
      <c r="A41">
        <v>15</v>
      </c>
      <c r="B41">
        <v>6</v>
      </c>
      <c r="J41" s="53" t="s">
        <v>57</v>
      </c>
      <c r="K41" s="61">
        <v>-0.131913</v>
      </c>
      <c r="L41" s="52">
        <f>INDEX(sckey!$A$2:$A$38,MATCH(KOREA!J41,sckey!$B$2:$B$38,0))</f>
        <v>20</v>
      </c>
      <c r="M41" s="89"/>
      <c r="N41" s="89" t="str">
        <f t="shared" si="2"/>
        <v>-0.131913 20</v>
      </c>
      <c r="S41" t="s">
        <v>57</v>
      </c>
      <c r="T41" s="30">
        <v>-0.131913</v>
      </c>
    </row>
    <row r="42" spans="1:20">
      <c r="A42">
        <v>17</v>
      </c>
      <c r="B42">
        <v>438</v>
      </c>
      <c r="J42" s="53" t="s">
        <v>43</v>
      </c>
      <c r="K42" s="61">
        <v>-0.87035600000000002</v>
      </c>
      <c r="L42" s="52">
        <f>INDEX(sckey!$A$2:$A$38,MATCH(KOREA!J42,sckey!$B$2:$B$38,0))</f>
        <v>21</v>
      </c>
      <c r="M42" s="89"/>
      <c r="N42" s="89" t="str">
        <f t="shared" si="2"/>
        <v>-0.870356 21</v>
      </c>
      <c r="S42" t="s">
        <v>43</v>
      </c>
      <c r="T42" s="30">
        <v>-0.87035600000000002</v>
      </c>
    </row>
    <row r="43" spans="1:20">
      <c r="A43">
        <v>18</v>
      </c>
      <c r="B43">
        <v>140</v>
      </c>
      <c r="J43" s="53" t="s">
        <v>63</v>
      </c>
      <c r="K43" s="61">
        <v>-8.1577999999999998E-2</v>
      </c>
      <c r="L43" s="52">
        <f>INDEX(sckey!$A$2:$A$38,MATCH(KOREA!J43,sckey!$B$2:$B$38,0))</f>
        <v>6</v>
      </c>
      <c r="M43" s="89"/>
      <c r="N43" s="89" t="str">
        <f t="shared" si="2"/>
        <v>-0.081578 6</v>
      </c>
      <c r="S43" t="s">
        <v>63</v>
      </c>
      <c r="T43" s="30">
        <v>-8.1577999999999998E-2</v>
      </c>
    </row>
    <row r="44" spans="1:20">
      <c r="A44">
        <v>19</v>
      </c>
      <c r="B44">
        <v>214</v>
      </c>
      <c r="J44" s="53" t="s">
        <v>54</v>
      </c>
      <c r="K44" s="61">
        <v>-2.9870000000000001E-3</v>
      </c>
      <c r="L44" s="52">
        <f>INDEX(sckey!$A$2:$A$38,MATCH(KOREA!J44,sckey!$B$2:$B$38,0))</f>
        <v>26</v>
      </c>
      <c r="M44" s="89"/>
      <c r="N44" s="89" t="str">
        <f t="shared" si="2"/>
        <v>-0.002987 26</v>
      </c>
      <c r="S44" t="s">
        <v>54</v>
      </c>
      <c r="T44" s="30">
        <v>-2.9870000000000001E-3</v>
      </c>
    </row>
    <row r="45" spans="1:20">
      <c r="A45">
        <v>20</v>
      </c>
      <c r="B45">
        <v>11</v>
      </c>
      <c r="J45" s="53" t="s">
        <v>53</v>
      </c>
      <c r="K45" s="61">
        <v>1.6000000000000001E-4</v>
      </c>
      <c r="L45" s="52">
        <f>INDEX(sckey!$A$2:$A$38,MATCH(KOREA!J45,sckey!$B$2:$B$38,0))</f>
        <v>12</v>
      </c>
      <c r="M45" s="89"/>
      <c r="N45" s="89" t="str">
        <f t="shared" ref="N45" si="3">K45&amp;" "&amp;L45</f>
        <v>0.00016 12</v>
      </c>
      <c r="S45" t="s">
        <v>53</v>
      </c>
      <c r="T45" s="30">
        <v>1.6000000000000001E-4</v>
      </c>
    </row>
    <row r="46" spans="1:20">
      <c r="B46">
        <v>5508</v>
      </c>
      <c r="J46" t="s">
        <v>34</v>
      </c>
      <c r="M46" s="90"/>
      <c r="N46" s="91"/>
      <c r="T46" s="30"/>
    </row>
    <row r="47" spans="1:20">
      <c r="J47" s="53">
        <v>3</v>
      </c>
      <c r="K47" s="53"/>
      <c r="L47" s="52"/>
      <c r="M47" s="86">
        <f>J47</f>
        <v>3</v>
      </c>
      <c r="N47" s="87"/>
      <c r="S47">
        <v>3</v>
      </c>
    </row>
    <row r="48" spans="1:20">
      <c r="J48" s="53" t="s">
        <v>76</v>
      </c>
      <c r="K48" s="53" t="s">
        <v>77</v>
      </c>
      <c r="L48" s="52"/>
      <c r="M48" s="86"/>
      <c r="N48" s="88">
        <f>K49</f>
        <v>-15.243096</v>
      </c>
      <c r="S48" t="s">
        <v>76</v>
      </c>
      <c r="T48" t="s">
        <v>77</v>
      </c>
    </row>
    <row r="49" spans="10:20">
      <c r="J49" s="53" t="s">
        <v>75</v>
      </c>
      <c r="K49" s="53">
        <v>-15.243096</v>
      </c>
      <c r="L49" s="52"/>
      <c r="M49" s="89">
        <f>COUNTA(J50:J60)</f>
        <v>11</v>
      </c>
      <c r="N49" s="89"/>
      <c r="S49" t="s">
        <v>75</v>
      </c>
      <c r="T49">
        <v>-15.243096</v>
      </c>
    </row>
    <row r="50" spans="10:20">
      <c r="J50" s="53" t="s">
        <v>52</v>
      </c>
      <c r="K50" s="53">
        <v>-2.7118E-2</v>
      </c>
      <c r="L50" s="52">
        <f>INDEX(sckey!$A$2:$A$38,MATCH(KOREA!J50,sckey!$B$2:$B$38,0))</f>
        <v>7</v>
      </c>
      <c r="M50" s="89"/>
      <c r="N50" s="89" t="str">
        <f>K50&amp;" "&amp;L50</f>
        <v>-0.027118 7</v>
      </c>
      <c r="S50" t="s">
        <v>52</v>
      </c>
      <c r="T50">
        <v>-2.7118E-2</v>
      </c>
    </row>
    <row r="51" spans="10:20">
      <c r="J51" s="53" t="s">
        <v>36</v>
      </c>
      <c r="K51" s="53">
        <v>-4.1700000000000001E-3</v>
      </c>
      <c r="L51" s="52">
        <f>INDEX(sckey!$A$2:$A$38,MATCH(KOREA!J51,sckey!$B$2:$B$38,0))</f>
        <v>10</v>
      </c>
      <c r="M51" s="89"/>
      <c r="N51" s="89" t="str">
        <f>K51&amp;" "&amp;L51</f>
        <v>-0.00417 10</v>
      </c>
      <c r="S51" t="s">
        <v>36</v>
      </c>
      <c r="T51">
        <v>-4.1700000000000001E-3</v>
      </c>
    </row>
    <row r="52" spans="10:20">
      <c r="J52" s="53" t="s">
        <v>41</v>
      </c>
      <c r="K52" s="53">
        <v>-5.5110000000000003E-3</v>
      </c>
      <c r="L52" s="52">
        <f>INDEX(sckey!$A$2:$A$38,MATCH(KOREA!J52,sckey!$B$2:$B$38,0))</f>
        <v>9</v>
      </c>
      <c r="M52" s="89"/>
      <c r="N52" s="89" t="str">
        <f t="shared" ref="N52:N60" si="4">K52&amp;" "&amp;L52</f>
        <v>-0.005511 9</v>
      </c>
      <c r="S52" t="s">
        <v>41</v>
      </c>
      <c r="T52">
        <v>-5.5110000000000003E-3</v>
      </c>
    </row>
    <row r="53" spans="10:20">
      <c r="J53" s="53" t="s">
        <v>54</v>
      </c>
      <c r="K53" s="53">
        <v>7.2059999999999997E-3</v>
      </c>
      <c r="L53" s="52">
        <f>INDEX(sckey!$A$2:$A$38,MATCH(KOREA!J53,sckey!$B$2:$B$38,0))</f>
        <v>26</v>
      </c>
      <c r="M53" s="89"/>
      <c r="N53" s="89" t="str">
        <f t="shared" si="4"/>
        <v>0.007206 26</v>
      </c>
      <c r="S53" t="s">
        <v>54</v>
      </c>
      <c r="T53">
        <v>7.2059999999999997E-3</v>
      </c>
    </row>
    <row r="54" spans="10:20">
      <c r="J54" s="53" t="s">
        <v>55</v>
      </c>
      <c r="K54" s="53">
        <v>-9.1041999999999998E-2</v>
      </c>
      <c r="L54" s="52">
        <f>INDEX(sckey!$A$2:$A$38,MATCH(KOREA!J54,sckey!$B$2:$B$38,0))</f>
        <v>8</v>
      </c>
      <c r="M54" s="89"/>
      <c r="N54" s="89" t="str">
        <f t="shared" si="4"/>
        <v>-0.091042 8</v>
      </c>
      <c r="S54" t="s">
        <v>55</v>
      </c>
      <c r="T54">
        <v>-9.1041999999999998E-2</v>
      </c>
    </row>
    <row r="55" spans="10:20">
      <c r="J55" s="53" t="s">
        <v>38</v>
      </c>
      <c r="K55" s="53">
        <v>-0.65177499999999999</v>
      </c>
      <c r="L55" s="52">
        <f>INDEX(sckey!$A$2:$A$38,MATCH(KOREA!J55,sckey!$B$2:$B$38,0))</f>
        <v>23</v>
      </c>
      <c r="M55" s="89"/>
      <c r="N55" s="89" t="str">
        <f t="shared" si="4"/>
        <v>-0.651775 23</v>
      </c>
      <c r="S55" t="s">
        <v>38</v>
      </c>
      <c r="T55">
        <v>-0.65177499999999999</v>
      </c>
    </row>
    <row r="56" spans="10:20">
      <c r="J56" s="53" t="s">
        <v>53</v>
      </c>
      <c r="K56" s="53">
        <v>-3.5E-4</v>
      </c>
      <c r="L56" s="52">
        <f>INDEX(sckey!$A$2:$A$38,MATCH(KOREA!J56,sckey!$B$2:$B$38,0))</f>
        <v>12</v>
      </c>
      <c r="M56" s="89"/>
      <c r="N56" s="89" t="str">
        <f t="shared" si="4"/>
        <v>-0.00035 12</v>
      </c>
      <c r="S56" t="s">
        <v>53</v>
      </c>
      <c r="T56">
        <v>-3.5E-4</v>
      </c>
    </row>
    <row r="57" spans="10:20">
      <c r="J57" s="53" t="s">
        <v>43</v>
      </c>
      <c r="K57" s="53">
        <v>1.7943830000000001</v>
      </c>
      <c r="L57" s="52">
        <f>INDEX(sckey!$A$2:$A$38,MATCH(KOREA!J57,sckey!$B$2:$B$38,0))</f>
        <v>21</v>
      </c>
      <c r="M57" s="89"/>
      <c r="N57" s="89" t="str">
        <f t="shared" si="4"/>
        <v>1.794383 21</v>
      </c>
      <c r="S57" t="s">
        <v>43</v>
      </c>
      <c r="T57">
        <v>1.7943830000000001</v>
      </c>
    </row>
    <row r="58" spans="10:20">
      <c r="J58" s="53" t="s">
        <v>44</v>
      </c>
      <c r="K58" s="53">
        <v>-3.2000000000000003E-4</v>
      </c>
      <c r="L58" s="52">
        <f>INDEX(sckey!$A$2:$A$38,MATCH(KOREA!J58,sckey!$B$2:$B$38,0))</f>
        <v>22</v>
      </c>
      <c r="M58" s="89"/>
      <c r="N58" s="89" t="str">
        <f t="shared" si="4"/>
        <v>-0.00032 22</v>
      </c>
      <c r="S58" t="s">
        <v>44</v>
      </c>
      <c r="T58">
        <v>-3.2000000000000003E-4</v>
      </c>
    </row>
    <row r="59" spans="10:20">
      <c r="J59" s="53" t="s">
        <v>42</v>
      </c>
      <c r="K59" s="53">
        <v>0.93477600000000005</v>
      </c>
      <c r="L59" s="52">
        <f>INDEX(sckey!$A$2:$A$38,MATCH(KOREA!J59,sckey!$B$2:$B$38,0))</f>
        <v>17</v>
      </c>
      <c r="M59" s="89"/>
      <c r="N59" s="89" t="str">
        <f t="shared" si="4"/>
        <v>0.934776 17</v>
      </c>
      <c r="S59" t="s">
        <v>42</v>
      </c>
      <c r="T59">
        <v>0.93477600000000005</v>
      </c>
    </row>
    <row r="60" spans="10:20">
      <c r="J60" s="53" t="s">
        <v>56</v>
      </c>
      <c r="K60" s="53">
        <v>0.10542899999999999</v>
      </c>
      <c r="L60" s="52">
        <f>INDEX(sckey!$A$2:$A$38,MATCH(KOREA!J60,sckey!$B$2:$B$38,0))</f>
        <v>3</v>
      </c>
      <c r="M60" s="89"/>
      <c r="N60" s="89" t="str">
        <f t="shared" si="4"/>
        <v>0.105429 3</v>
      </c>
      <c r="S60" t="s">
        <v>56</v>
      </c>
      <c r="T60">
        <v>0.10542899999999999</v>
      </c>
    </row>
    <row r="61" spans="10:20">
      <c r="J61" t="s">
        <v>34</v>
      </c>
      <c r="M61" s="90"/>
      <c r="N61" s="91"/>
      <c r="T61" s="30"/>
    </row>
    <row r="62" spans="10:20">
      <c r="J62" s="53">
        <v>4</v>
      </c>
      <c r="K62" s="53"/>
      <c r="L62" s="52"/>
      <c r="M62" s="86">
        <f>J62</f>
        <v>4</v>
      </c>
      <c r="N62" s="87"/>
      <c r="S62">
        <v>4</v>
      </c>
    </row>
    <row r="63" spans="10:20">
      <c r="J63" s="53" t="s">
        <v>76</v>
      </c>
      <c r="K63" s="53" t="s">
        <v>77</v>
      </c>
      <c r="L63" s="52"/>
      <c r="M63" s="86"/>
      <c r="N63" s="88">
        <f>K64</f>
        <v>-20.349910999999999</v>
      </c>
      <c r="S63" t="s">
        <v>76</v>
      </c>
      <c r="T63" t="s">
        <v>77</v>
      </c>
    </row>
    <row r="64" spans="10:20">
      <c r="J64" s="53" t="s">
        <v>75</v>
      </c>
      <c r="K64" s="53">
        <v>-20.349910999999999</v>
      </c>
      <c r="L64" s="52"/>
      <c r="M64" s="89">
        <f>COUNTA(J65:J78)</f>
        <v>14</v>
      </c>
      <c r="N64" s="89"/>
      <c r="S64" t="s">
        <v>75</v>
      </c>
      <c r="T64">
        <v>-20.349910999999999</v>
      </c>
    </row>
    <row r="65" spans="10:20">
      <c r="J65" s="53" t="s">
        <v>36</v>
      </c>
      <c r="K65" s="53">
        <v>-6.4859999999999996E-3</v>
      </c>
      <c r="L65" s="52">
        <f>INDEX(sckey!$A$2:$A$38,MATCH(KOREA!J65,sckey!$B$2:$B$38,0))</f>
        <v>10</v>
      </c>
      <c r="M65" s="89"/>
      <c r="N65" s="89" t="str">
        <f>K65&amp;" "&amp;L65</f>
        <v>-0.006486 10</v>
      </c>
      <c r="S65" t="s">
        <v>36</v>
      </c>
      <c r="T65">
        <v>-6.4859999999999996E-3</v>
      </c>
    </row>
    <row r="66" spans="10:20">
      <c r="J66" s="53" t="s">
        <v>52</v>
      </c>
      <c r="K66" s="53">
        <v>-0.111957</v>
      </c>
      <c r="L66" s="52">
        <f>INDEX(sckey!$A$2:$A$38,MATCH(KOREA!J66,sckey!$B$2:$B$38,0))</f>
        <v>7</v>
      </c>
      <c r="M66" s="89"/>
      <c r="N66" s="89" t="str">
        <f>K66&amp;" "&amp;L66</f>
        <v>-0.111957 7</v>
      </c>
      <c r="S66" t="s">
        <v>52</v>
      </c>
      <c r="T66">
        <v>-0.111957</v>
      </c>
    </row>
    <row r="67" spans="10:20">
      <c r="J67" s="53" t="s">
        <v>54</v>
      </c>
      <c r="K67" s="53">
        <v>1.136E-2</v>
      </c>
      <c r="L67" s="52">
        <f>INDEX(sckey!$A$2:$A$38,MATCH(KOREA!J67,sckey!$B$2:$B$38,0))</f>
        <v>26</v>
      </c>
      <c r="M67" s="89"/>
      <c r="N67" s="89" t="str">
        <f t="shared" ref="N67:N76" si="5">K67&amp;" "&amp;L67</f>
        <v>0.01136 26</v>
      </c>
      <c r="S67" t="s">
        <v>54</v>
      </c>
      <c r="T67">
        <v>1.136E-2</v>
      </c>
    </row>
    <row r="68" spans="10:20">
      <c r="J68" s="53" t="s">
        <v>61</v>
      </c>
      <c r="K68" s="53">
        <v>-0.20621500000000001</v>
      </c>
      <c r="L68" s="52">
        <f>INDEX(sckey!$A$2:$A$38,MATCH(KOREA!J68,sckey!$B$2:$B$38,0))</f>
        <v>25</v>
      </c>
      <c r="M68" s="89"/>
      <c r="N68" s="89" t="str">
        <f t="shared" si="5"/>
        <v>-0.206215 25</v>
      </c>
      <c r="S68" t="s">
        <v>61</v>
      </c>
      <c r="T68">
        <v>-0.20621500000000001</v>
      </c>
    </row>
    <row r="69" spans="10:20">
      <c r="J69" s="53" t="s">
        <v>41</v>
      </c>
      <c r="K69" s="53">
        <v>-4.7650000000000001E-3</v>
      </c>
      <c r="L69" s="52">
        <f>INDEX(sckey!$A$2:$A$38,MATCH(KOREA!J69,sckey!$B$2:$B$38,0))</f>
        <v>9</v>
      </c>
      <c r="M69" s="89"/>
      <c r="N69" s="89" t="str">
        <f t="shared" si="5"/>
        <v>-0.004765 9</v>
      </c>
      <c r="S69" t="s">
        <v>41</v>
      </c>
      <c r="T69">
        <v>-4.7650000000000001E-3</v>
      </c>
    </row>
    <row r="70" spans="10:20">
      <c r="J70" s="53" t="s">
        <v>43</v>
      </c>
      <c r="K70" s="53">
        <v>3.0850550000000001</v>
      </c>
      <c r="L70" s="52">
        <f>INDEX(sckey!$A$2:$A$38,MATCH(KOREA!J70,sckey!$B$2:$B$38,0))</f>
        <v>21</v>
      </c>
      <c r="M70" s="89"/>
      <c r="N70" s="89" t="str">
        <f t="shared" si="5"/>
        <v>3.085055 21</v>
      </c>
      <c r="S70" t="s">
        <v>43</v>
      </c>
      <c r="T70">
        <v>3.0850550000000001</v>
      </c>
    </row>
    <row r="71" spans="10:20">
      <c r="J71" s="53" t="s">
        <v>46</v>
      </c>
      <c r="K71" s="53">
        <v>0.17691899999999999</v>
      </c>
      <c r="L71" s="52">
        <f>INDEX(sckey!$A$2:$A$38,MATCH(KOREA!J71,sckey!$B$2:$B$38,0))</f>
        <v>14</v>
      </c>
      <c r="M71" s="89"/>
      <c r="N71" s="89" t="str">
        <f t="shared" si="5"/>
        <v>0.176919 14</v>
      </c>
      <c r="S71" t="s">
        <v>46</v>
      </c>
      <c r="T71">
        <v>0.17691899999999999</v>
      </c>
    </row>
    <row r="72" spans="10:20">
      <c r="J72" s="53" t="s">
        <v>38</v>
      </c>
      <c r="K72" s="53">
        <v>0.85435099999999997</v>
      </c>
      <c r="L72" s="52">
        <f>INDEX(sckey!$A$2:$A$38,MATCH(KOREA!J72,sckey!$B$2:$B$38,0))</f>
        <v>23</v>
      </c>
      <c r="M72" s="89"/>
      <c r="N72" s="89" t="str">
        <f t="shared" si="5"/>
        <v>0.854351 23</v>
      </c>
      <c r="S72" t="s">
        <v>38</v>
      </c>
      <c r="T72">
        <v>0.85435099999999997</v>
      </c>
    </row>
    <row r="73" spans="10:20">
      <c r="J73" s="53" t="s">
        <v>53</v>
      </c>
      <c r="K73" s="53">
        <v>1.73E-4</v>
      </c>
      <c r="L73" s="52">
        <f>INDEX(sckey!$A$2:$A$38,MATCH(KOREA!J73,sckey!$B$2:$B$38,0))</f>
        <v>12</v>
      </c>
      <c r="M73" s="89"/>
      <c r="N73" s="89" t="str">
        <f t="shared" si="5"/>
        <v>0.000173 12</v>
      </c>
      <c r="S73" t="s">
        <v>53</v>
      </c>
      <c r="T73">
        <v>1.73E-4</v>
      </c>
    </row>
    <row r="74" spans="10:20">
      <c r="J74" s="53" t="s">
        <v>60</v>
      </c>
      <c r="K74" s="53">
        <v>-4.7642999999999998E-2</v>
      </c>
      <c r="L74" s="52">
        <f>INDEX(sckey!$A$2:$A$38,MATCH(KOREA!J74,sckey!$B$2:$B$38,0))</f>
        <v>2</v>
      </c>
      <c r="M74" s="89"/>
      <c r="N74" s="89" t="str">
        <f t="shared" si="5"/>
        <v>-0.047643 2</v>
      </c>
      <c r="S74" t="s">
        <v>60</v>
      </c>
      <c r="T74">
        <v>-4.7642999999999998E-2</v>
      </c>
    </row>
    <row r="75" spans="10:20">
      <c r="J75" s="53" t="s">
        <v>59</v>
      </c>
      <c r="K75" s="53">
        <v>6.9666000000000006E-2</v>
      </c>
      <c r="L75" s="52">
        <f>INDEX(sckey!$A$2:$A$38,MATCH(KOREA!J75,sckey!$B$2:$B$38,0))</f>
        <v>18</v>
      </c>
      <c r="M75" s="89"/>
      <c r="N75" s="89" t="str">
        <f t="shared" si="5"/>
        <v>0.069666 18</v>
      </c>
      <c r="S75" t="s">
        <v>59</v>
      </c>
      <c r="T75">
        <v>6.9666000000000006E-2</v>
      </c>
    </row>
    <row r="76" spans="10:20">
      <c r="J76" s="53" t="s">
        <v>47</v>
      </c>
      <c r="K76" s="53">
        <v>0.106209</v>
      </c>
      <c r="L76" s="52">
        <f>INDEX(sckey!$A$2:$A$38,MATCH(KOREA!J76,sckey!$B$2:$B$38,0))</f>
        <v>15</v>
      </c>
      <c r="M76" s="89"/>
      <c r="N76" s="89" t="str">
        <f t="shared" si="5"/>
        <v>0.106209 15</v>
      </c>
      <c r="S76" t="s">
        <v>47</v>
      </c>
      <c r="T76">
        <v>0.106209</v>
      </c>
    </row>
    <row r="77" spans="10:20">
      <c r="J77" s="53" t="s">
        <v>37</v>
      </c>
      <c r="K77" s="53">
        <v>-7.4250150000000001</v>
      </c>
      <c r="L77" s="52">
        <f>INDEX(sckey!$A$2:$A$38,MATCH(KOREA!J77,sckey!$B$2:$B$38,0))</f>
        <v>19</v>
      </c>
      <c r="M77" s="89"/>
      <c r="N77" s="89" t="str">
        <f t="shared" ref="N77:N78" si="6">K77&amp;" "&amp;L77</f>
        <v>-7.425015 19</v>
      </c>
      <c r="S77" t="s">
        <v>37</v>
      </c>
      <c r="T77">
        <v>-7.4250150000000001</v>
      </c>
    </row>
    <row r="78" spans="10:20">
      <c r="J78" s="53" t="s">
        <v>63</v>
      </c>
      <c r="K78" s="53">
        <v>3.4669999999999999E-2</v>
      </c>
      <c r="L78" s="52">
        <f>INDEX(sckey!$A$2:$A$38,MATCH(KOREA!J78,sckey!$B$2:$B$38,0))</f>
        <v>6</v>
      </c>
      <c r="M78" s="89"/>
      <c r="N78" s="89" t="str">
        <f t="shared" si="6"/>
        <v>0.03467 6</v>
      </c>
      <c r="S78" t="s">
        <v>63</v>
      </c>
      <c r="T78">
        <v>3.4669999999999999E-2</v>
      </c>
    </row>
    <row r="79" spans="10:20">
      <c r="J79" t="s">
        <v>34</v>
      </c>
      <c r="M79" s="90"/>
      <c r="N79" s="91"/>
      <c r="T79" s="30"/>
    </row>
    <row r="80" spans="10:20">
      <c r="J80" s="53">
        <v>5</v>
      </c>
      <c r="K80" s="53"/>
      <c r="L80" s="52"/>
      <c r="M80" s="86">
        <f>J80</f>
        <v>5</v>
      </c>
      <c r="N80" s="87"/>
      <c r="S80">
        <v>5</v>
      </c>
    </row>
    <row r="81" spans="10:20">
      <c r="J81" s="53" t="s">
        <v>76</v>
      </c>
      <c r="K81" s="53" t="s">
        <v>77</v>
      </c>
      <c r="L81" s="52"/>
      <c r="M81" s="86"/>
      <c r="N81" s="88">
        <f>K82</f>
        <v>6.8854709999999999</v>
      </c>
      <c r="S81" t="s">
        <v>76</v>
      </c>
      <c r="T81" t="s">
        <v>77</v>
      </c>
    </row>
    <row r="82" spans="10:20">
      <c r="J82" s="53" t="s">
        <v>75</v>
      </c>
      <c r="K82" s="53">
        <v>6.8854709999999999</v>
      </c>
      <c r="L82" s="52"/>
      <c r="M82" s="89">
        <f>COUNTA(J83:J94)</f>
        <v>12</v>
      </c>
      <c r="N82" s="89"/>
      <c r="S82" t="s">
        <v>75</v>
      </c>
      <c r="T82">
        <v>6.8854709999999999</v>
      </c>
    </row>
    <row r="83" spans="10:20">
      <c r="J83" s="53" t="s">
        <v>36</v>
      </c>
      <c r="K83" s="53">
        <v>-1.0078E-2</v>
      </c>
      <c r="L83" s="52">
        <f>INDEX(sckey!$A$2:$A$38,MATCH(KOREA!J83,sckey!$B$2:$B$38,0))</f>
        <v>10</v>
      </c>
      <c r="M83" s="89"/>
      <c r="N83" s="89" t="str">
        <f>K83&amp;" "&amp;L83</f>
        <v>-0.010078 10</v>
      </c>
      <c r="S83" t="s">
        <v>36</v>
      </c>
      <c r="T83">
        <v>-1.0078E-2</v>
      </c>
    </row>
    <row r="84" spans="10:20">
      <c r="J84" s="53" t="s">
        <v>55</v>
      </c>
      <c r="K84" s="53">
        <v>-5.7390999999999998E-2</v>
      </c>
      <c r="L84" s="52">
        <f>INDEX(sckey!$A$2:$A$38,MATCH(KOREA!J84,sckey!$B$2:$B$38,0))</f>
        <v>8</v>
      </c>
      <c r="M84" s="89"/>
      <c r="N84" s="89" t="str">
        <f>K84&amp;" "&amp;L84</f>
        <v>-0.057391 8</v>
      </c>
      <c r="S84" t="s">
        <v>55</v>
      </c>
      <c r="T84">
        <v>-5.7390999999999998E-2</v>
      </c>
    </row>
    <row r="85" spans="10:20">
      <c r="J85" s="53" t="s">
        <v>41</v>
      </c>
      <c r="K85" s="53">
        <v>-3.5769999999999999E-3</v>
      </c>
      <c r="L85" s="52">
        <f>INDEX(sckey!$A$2:$A$38,MATCH(KOREA!J85,sckey!$B$2:$B$38,0))</f>
        <v>9</v>
      </c>
      <c r="M85" s="89"/>
      <c r="N85" s="89" t="str">
        <f t="shared" ref="N85:N94" si="7">K85&amp;" "&amp;L85</f>
        <v>-0.003577 9</v>
      </c>
      <c r="S85" t="s">
        <v>41</v>
      </c>
      <c r="T85">
        <v>-3.5769999999999999E-3</v>
      </c>
    </row>
    <row r="86" spans="10:20">
      <c r="J86" s="53" t="s">
        <v>44</v>
      </c>
      <c r="K86" s="53">
        <v>-1.1169999999999999E-3</v>
      </c>
      <c r="L86" s="52">
        <f>INDEX(sckey!$A$2:$A$38,MATCH(KOREA!J86,sckey!$B$2:$B$38,0))</f>
        <v>22</v>
      </c>
      <c r="M86" s="89"/>
      <c r="N86" s="89" t="str">
        <f t="shared" si="7"/>
        <v>-0.001117 22</v>
      </c>
      <c r="S86" t="s">
        <v>44</v>
      </c>
      <c r="T86">
        <v>-1.1169999999999999E-3</v>
      </c>
    </row>
    <row r="87" spans="10:20">
      <c r="J87" s="53" t="s">
        <v>37</v>
      </c>
      <c r="K87" s="53">
        <v>-10.367372</v>
      </c>
      <c r="L87" s="52">
        <f>INDEX(sckey!$A$2:$A$38,MATCH(KOREA!J87,sckey!$B$2:$B$38,0))</f>
        <v>19</v>
      </c>
      <c r="M87" s="89"/>
      <c r="N87" s="89" t="str">
        <f t="shared" si="7"/>
        <v>-10.367372 19</v>
      </c>
      <c r="S87" t="s">
        <v>37</v>
      </c>
      <c r="T87">
        <v>-10.367372</v>
      </c>
    </row>
    <row r="88" spans="10:20">
      <c r="J88" s="53" t="s">
        <v>60</v>
      </c>
      <c r="K88" s="53">
        <v>8.6850999999999998E-2</v>
      </c>
      <c r="L88" s="52">
        <f>INDEX(sckey!$A$2:$A$38,MATCH(KOREA!J88,sckey!$B$2:$B$38,0))</f>
        <v>2</v>
      </c>
      <c r="M88" s="89"/>
      <c r="N88" s="89" t="str">
        <f t="shared" si="7"/>
        <v>0.086851 2</v>
      </c>
      <c r="S88" t="s">
        <v>60</v>
      </c>
      <c r="T88">
        <v>8.6850999999999998E-2</v>
      </c>
    </row>
    <row r="89" spans="10:20">
      <c r="J89" s="53" t="s">
        <v>38</v>
      </c>
      <c r="K89" s="53">
        <v>-0.502556</v>
      </c>
      <c r="L89" s="52">
        <f>INDEX(sckey!$A$2:$A$38,MATCH(KOREA!J89,sckey!$B$2:$B$38,0))</f>
        <v>23</v>
      </c>
      <c r="M89" s="89"/>
      <c r="N89" s="89" t="str">
        <f t="shared" si="7"/>
        <v>-0.502556 23</v>
      </c>
      <c r="S89" t="s">
        <v>38</v>
      </c>
      <c r="T89">
        <v>-0.502556</v>
      </c>
    </row>
    <row r="90" spans="10:20">
      <c r="J90" s="53" t="s">
        <v>40</v>
      </c>
      <c r="K90" s="62">
        <v>-7.1000000000000005E-5</v>
      </c>
      <c r="L90" s="52">
        <f>INDEX(sckey!$A$2:$A$38,MATCH(KOREA!J90,sckey!$B$2:$B$38,0))</f>
        <v>27</v>
      </c>
      <c r="M90" s="89"/>
      <c r="N90" s="89" t="str">
        <f t="shared" si="7"/>
        <v>-0.000071 27</v>
      </c>
      <c r="S90" t="s">
        <v>40</v>
      </c>
      <c r="T90" s="31">
        <v>-7.1000000000000005E-5</v>
      </c>
    </row>
    <row r="91" spans="10:20">
      <c r="J91" s="53" t="s">
        <v>54</v>
      </c>
      <c r="K91" s="53">
        <v>3.32E-3</v>
      </c>
      <c r="L91" s="52">
        <f>INDEX(sckey!$A$2:$A$38,MATCH(KOREA!J91,sckey!$B$2:$B$38,0))</f>
        <v>26</v>
      </c>
      <c r="M91" s="89"/>
      <c r="N91" s="89" t="str">
        <f t="shared" si="7"/>
        <v>0.00332 26</v>
      </c>
      <c r="S91" t="s">
        <v>54</v>
      </c>
      <c r="T91">
        <v>3.32E-3</v>
      </c>
    </row>
    <row r="92" spans="10:20">
      <c r="J92" s="53" t="s">
        <v>61</v>
      </c>
      <c r="K92" s="53">
        <v>-0.167378</v>
      </c>
      <c r="L92" s="52">
        <f>INDEX(sckey!$A$2:$A$38,MATCH(KOREA!J92,sckey!$B$2:$B$38,0))</f>
        <v>25</v>
      </c>
      <c r="M92" s="89"/>
      <c r="N92" s="89" t="str">
        <f t="shared" si="7"/>
        <v>-0.167378 25</v>
      </c>
      <c r="S92" t="s">
        <v>61</v>
      </c>
      <c r="T92">
        <v>-0.167378</v>
      </c>
    </row>
    <row r="93" spans="10:20">
      <c r="J93" s="53" t="s">
        <v>59</v>
      </c>
      <c r="K93" s="53">
        <v>-5.9934000000000001E-2</v>
      </c>
      <c r="L93" s="52">
        <f>INDEX(sckey!$A$2:$A$38,MATCH(KOREA!J93,sckey!$B$2:$B$38,0))</f>
        <v>18</v>
      </c>
      <c r="M93" s="89"/>
      <c r="N93" s="89" t="str">
        <f t="shared" si="7"/>
        <v>-0.059934 18</v>
      </c>
      <c r="S93" t="s">
        <v>59</v>
      </c>
      <c r="T93">
        <v>-5.9934000000000001E-2</v>
      </c>
    </row>
    <row r="94" spans="10:20">
      <c r="J94" s="53" t="s">
        <v>47</v>
      </c>
      <c r="K94" s="53">
        <v>-7.2350999999999999E-2</v>
      </c>
      <c r="L94" s="52">
        <f>INDEX(sckey!$A$2:$A$38,MATCH(KOREA!J94,sckey!$B$2:$B$38,0))</f>
        <v>15</v>
      </c>
      <c r="M94" s="89"/>
      <c r="N94" s="89" t="str">
        <f t="shared" si="7"/>
        <v>-0.072351 15</v>
      </c>
      <c r="S94" t="s">
        <v>47</v>
      </c>
      <c r="T94">
        <v>-7.2350999999999999E-2</v>
      </c>
    </row>
    <row r="95" spans="10:20">
      <c r="J95" t="s">
        <v>34</v>
      </c>
      <c r="M95" s="90"/>
      <c r="N95" s="91"/>
      <c r="T95" s="30"/>
    </row>
    <row r="96" spans="10:20">
      <c r="J96" s="53">
        <v>6</v>
      </c>
      <c r="K96" s="53"/>
      <c r="L96" s="52"/>
      <c r="M96" s="86">
        <f>J96</f>
        <v>6</v>
      </c>
      <c r="N96" s="87"/>
      <c r="S96">
        <v>6</v>
      </c>
    </row>
    <row r="97" spans="10:20">
      <c r="J97" s="53" t="s">
        <v>76</v>
      </c>
      <c r="K97" s="53" t="s">
        <v>77</v>
      </c>
      <c r="L97" s="52"/>
      <c r="M97" s="86"/>
      <c r="N97" s="88">
        <f>K98</f>
        <v>-14.426251000000001</v>
      </c>
      <c r="S97" t="s">
        <v>76</v>
      </c>
      <c r="T97" t="s">
        <v>77</v>
      </c>
    </row>
    <row r="98" spans="10:20">
      <c r="J98" s="53" t="s">
        <v>75</v>
      </c>
      <c r="K98" s="53">
        <v>-14.426251000000001</v>
      </c>
      <c r="L98" s="52"/>
      <c r="M98" s="89">
        <f>COUNTA(J99:J113)</f>
        <v>15</v>
      </c>
      <c r="N98" s="89"/>
      <c r="S98" t="s">
        <v>75</v>
      </c>
      <c r="T98">
        <v>-14.426251000000001</v>
      </c>
    </row>
    <row r="99" spans="10:20">
      <c r="J99" s="53" t="s">
        <v>54</v>
      </c>
      <c r="K99" s="53">
        <v>1.2716E-2</v>
      </c>
      <c r="L99" s="52">
        <f>INDEX(sckey!$A$2:$A$38,MATCH(KOREA!J99,sckey!$B$2:$B$38,0))</f>
        <v>26</v>
      </c>
      <c r="M99" s="89"/>
      <c r="N99" s="89" t="str">
        <f>K99&amp;" "&amp;L99</f>
        <v>0.012716 26</v>
      </c>
      <c r="S99" t="s">
        <v>54</v>
      </c>
      <c r="T99">
        <v>1.2716E-2</v>
      </c>
    </row>
    <row r="100" spans="10:20">
      <c r="J100" s="53" t="s">
        <v>41</v>
      </c>
      <c r="K100" s="53">
        <v>-5.3569999999999998E-3</v>
      </c>
      <c r="L100" s="52">
        <f>INDEX(sckey!$A$2:$A$38,MATCH(KOREA!J100,sckey!$B$2:$B$38,0))</f>
        <v>9</v>
      </c>
      <c r="M100" s="89"/>
      <c r="N100" s="89" t="str">
        <f>K100&amp;" "&amp;L100</f>
        <v>-0.005357 9</v>
      </c>
      <c r="S100" t="s">
        <v>41</v>
      </c>
      <c r="T100">
        <v>-5.3569999999999998E-3</v>
      </c>
    </row>
    <row r="101" spans="10:20">
      <c r="J101" s="53" t="s">
        <v>44</v>
      </c>
      <c r="K101" s="53">
        <v>-8.1300000000000003E-4</v>
      </c>
      <c r="L101" s="52">
        <f>INDEX(sckey!$A$2:$A$38,MATCH(KOREA!J101,sckey!$B$2:$B$38,0))</f>
        <v>22</v>
      </c>
      <c r="M101" s="89"/>
      <c r="N101" s="89" t="str">
        <f t="shared" ref="N101:N112" si="8">K101&amp;" "&amp;L101</f>
        <v>-0.000813 22</v>
      </c>
      <c r="S101" t="s">
        <v>44</v>
      </c>
      <c r="T101">
        <v>-8.1300000000000003E-4</v>
      </c>
    </row>
    <row r="102" spans="10:20">
      <c r="J102" s="53" t="s">
        <v>66</v>
      </c>
      <c r="K102" s="53">
        <v>-2.3869000000000001E-2</v>
      </c>
      <c r="L102" s="52">
        <f>INDEX(sckey!$A$2:$A$38,MATCH(KOREA!J102,sckey!$B$2:$B$38,0))</f>
        <v>1</v>
      </c>
      <c r="M102" s="89"/>
      <c r="N102" s="89" t="str">
        <f t="shared" si="8"/>
        <v>-0.023869 1</v>
      </c>
      <c r="S102" t="s">
        <v>66</v>
      </c>
      <c r="T102">
        <v>-2.3869000000000001E-2</v>
      </c>
    </row>
    <row r="103" spans="10:20">
      <c r="J103" s="53" t="s">
        <v>38</v>
      </c>
      <c r="K103" s="53">
        <v>2.6378550000000001</v>
      </c>
      <c r="L103" s="52">
        <f>INDEX(sckey!$A$2:$A$38,MATCH(KOREA!J103,sckey!$B$2:$B$38,0))</f>
        <v>23</v>
      </c>
      <c r="M103" s="89"/>
      <c r="N103" s="89" t="str">
        <f t="shared" si="8"/>
        <v>2.637855 23</v>
      </c>
      <c r="S103" t="s">
        <v>38</v>
      </c>
      <c r="T103">
        <v>2.6378550000000001</v>
      </c>
    </row>
    <row r="104" spans="10:20">
      <c r="J104" s="53" t="s">
        <v>39</v>
      </c>
      <c r="K104" s="53">
        <v>-4.1779999999999998E-2</v>
      </c>
      <c r="L104" s="52">
        <f>INDEX(sckey!$A$2:$A$38,MATCH(KOREA!J104,sckey!$B$2:$B$38,0))</f>
        <v>24</v>
      </c>
      <c r="M104" s="89"/>
      <c r="N104" s="89" t="str">
        <f t="shared" si="8"/>
        <v>-0.04178 24</v>
      </c>
      <c r="S104" t="s">
        <v>39</v>
      </c>
      <c r="T104">
        <v>-4.1779999999999998E-2</v>
      </c>
    </row>
    <row r="105" spans="10:20">
      <c r="J105" s="53" t="s">
        <v>45</v>
      </c>
      <c r="K105" s="53">
        <v>0.120291</v>
      </c>
      <c r="L105" s="52">
        <f>INDEX(sckey!$A$2:$A$38,MATCH(KOREA!J105,sckey!$B$2:$B$38,0))</f>
        <v>16</v>
      </c>
      <c r="M105" s="89"/>
      <c r="N105" s="89" t="str">
        <f t="shared" si="8"/>
        <v>0.120291 16</v>
      </c>
      <c r="S105" t="s">
        <v>45</v>
      </c>
      <c r="T105">
        <v>0.120291</v>
      </c>
    </row>
    <row r="106" spans="10:20">
      <c r="J106" s="53" t="s">
        <v>52</v>
      </c>
      <c r="K106" s="53">
        <v>-5.0971000000000002E-2</v>
      </c>
      <c r="L106" s="52">
        <f>INDEX(sckey!$A$2:$A$38,MATCH(KOREA!J106,sckey!$B$2:$B$38,0))</f>
        <v>7</v>
      </c>
      <c r="M106" s="89"/>
      <c r="N106" s="89" t="str">
        <f t="shared" si="8"/>
        <v>-0.050971 7</v>
      </c>
      <c r="S106" t="s">
        <v>52</v>
      </c>
      <c r="T106">
        <v>-5.0971000000000002E-2</v>
      </c>
    </row>
    <row r="107" spans="10:20">
      <c r="J107" s="53" t="s">
        <v>63</v>
      </c>
      <c r="K107" s="53">
        <v>0.11070000000000001</v>
      </c>
      <c r="L107" s="52">
        <f>INDEX(sckey!$A$2:$A$38,MATCH(KOREA!J107,sckey!$B$2:$B$38,0))</f>
        <v>6</v>
      </c>
      <c r="M107" s="89"/>
      <c r="N107" s="89" t="str">
        <f t="shared" si="8"/>
        <v>0.1107 6</v>
      </c>
      <c r="S107" t="s">
        <v>63</v>
      </c>
      <c r="T107">
        <v>0.11070000000000001</v>
      </c>
    </row>
    <row r="108" spans="10:20">
      <c r="J108" s="53" t="s">
        <v>55</v>
      </c>
      <c r="K108" s="53">
        <v>-1.1613E-2</v>
      </c>
      <c r="L108" s="52">
        <f>INDEX(sckey!$A$2:$A$38,MATCH(KOREA!J108,sckey!$B$2:$B$38,0))</f>
        <v>8</v>
      </c>
      <c r="M108" s="89"/>
      <c r="N108" s="89" t="str">
        <f t="shared" si="8"/>
        <v>-0.011613 8</v>
      </c>
      <c r="S108" t="s">
        <v>55</v>
      </c>
      <c r="T108">
        <v>-1.1613E-2</v>
      </c>
    </row>
    <row r="109" spans="10:20">
      <c r="J109" s="53" t="s">
        <v>60</v>
      </c>
      <c r="K109" s="53">
        <v>-3.9704000000000003E-2</v>
      </c>
      <c r="L109" s="52">
        <f>INDEX(sckey!$A$2:$A$38,MATCH(KOREA!J109,sckey!$B$2:$B$38,0))</f>
        <v>2</v>
      </c>
      <c r="M109" s="89"/>
      <c r="N109" s="89" t="str">
        <f t="shared" si="8"/>
        <v>-0.039704 2</v>
      </c>
      <c r="S109" t="s">
        <v>60</v>
      </c>
      <c r="T109">
        <v>-3.9704000000000003E-2</v>
      </c>
    </row>
    <row r="110" spans="10:20">
      <c r="J110" s="53" t="s">
        <v>40</v>
      </c>
      <c r="K110" s="58">
        <v>-9.1000000000000003E-5</v>
      </c>
      <c r="L110" s="52">
        <f>INDEX(sckey!$A$2:$A$38,MATCH(KOREA!J110,sckey!$B$2:$B$38,0))</f>
        <v>27</v>
      </c>
      <c r="M110" s="89"/>
      <c r="N110" s="89" t="str">
        <f t="shared" si="8"/>
        <v>-0.000091 27</v>
      </c>
      <c r="S110" t="s">
        <v>40</v>
      </c>
      <c r="T110" s="26">
        <v>-9.1000000000000003E-5</v>
      </c>
    </row>
    <row r="111" spans="10:20">
      <c r="J111" s="53" t="s">
        <v>49</v>
      </c>
      <c r="K111" s="53">
        <v>-1.5969999999999999E-3</v>
      </c>
      <c r="L111" s="52">
        <f>INDEX(sckey!$A$2:$A$38,MATCH(KOREA!J111,sckey!$B$2:$B$38,0))</f>
        <v>11</v>
      </c>
      <c r="M111" s="89"/>
      <c r="N111" s="89" t="str">
        <f t="shared" si="8"/>
        <v>-0.001597 11</v>
      </c>
      <c r="S111" t="s">
        <v>49</v>
      </c>
      <c r="T111">
        <v>-1.5969999999999999E-3</v>
      </c>
    </row>
    <row r="112" spans="10:20">
      <c r="J112" s="53" t="s">
        <v>42</v>
      </c>
      <c r="K112" s="53">
        <v>0.65083999999999997</v>
      </c>
      <c r="L112" s="52">
        <f>INDEX(sckey!$A$2:$A$38,MATCH(KOREA!J112,sckey!$B$2:$B$38,0))</f>
        <v>17</v>
      </c>
      <c r="M112" s="89"/>
      <c r="N112" s="89" t="str">
        <f t="shared" si="8"/>
        <v>0.65084 17</v>
      </c>
      <c r="S112" t="s">
        <v>42</v>
      </c>
      <c r="T112">
        <v>0.65083999999999997</v>
      </c>
    </row>
    <row r="113" spans="10:20">
      <c r="J113" s="53" t="s">
        <v>43</v>
      </c>
      <c r="K113" s="53">
        <v>0.61813899999999999</v>
      </c>
      <c r="L113" s="52">
        <f>INDEX(sckey!$A$2:$A$38,MATCH(KOREA!J113,sckey!$B$2:$B$38,0))</f>
        <v>21</v>
      </c>
      <c r="M113" s="89"/>
      <c r="N113" s="89" t="str">
        <f t="shared" ref="N113" si="9">K113&amp;" "&amp;L113</f>
        <v>0.618139 21</v>
      </c>
      <c r="S113" t="s">
        <v>43</v>
      </c>
      <c r="T113">
        <v>0.61813899999999999</v>
      </c>
    </row>
    <row r="114" spans="10:20">
      <c r="J114" t="s">
        <v>34</v>
      </c>
      <c r="M114" s="90"/>
      <c r="N114" s="91"/>
      <c r="T114" s="30"/>
    </row>
    <row r="115" spans="10:20">
      <c r="J115" s="53">
        <v>7</v>
      </c>
      <c r="K115" s="53"/>
      <c r="L115" s="52"/>
      <c r="M115" s="86">
        <f>J115</f>
        <v>7</v>
      </c>
      <c r="N115" s="87"/>
      <c r="S115">
        <v>7</v>
      </c>
    </row>
    <row r="116" spans="10:20">
      <c r="J116" s="53" t="s">
        <v>76</v>
      </c>
      <c r="K116" s="53" t="s">
        <v>77</v>
      </c>
      <c r="L116" s="52"/>
      <c r="M116" s="86"/>
      <c r="N116" s="88">
        <f>K117</f>
        <v>-8.7603939999999998</v>
      </c>
      <c r="S116" t="s">
        <v>76</v>
      </c>
      <c r="T116" t="s">
        <v>77</v>
      </c>
    </row>
    <row r="117" spans="10:20">
      <c r="J117" s="53" t="s">
        <v>75</v>
      </c>
      <c r="K117" s="53">
        <v>-8.7603939999999998</v>
      </c>
      <c r="L117" s="52"/>
      <c r="M117" s="89">
        <f>COUNTA(J118:J125)</f>
        <v>8</v>
      </c>
      <c r="N117" s="89"/>
      <c r="S117" t="s">
        <v>75</v>
      </c>
      <c r="T117">
        <v>-8.7603939999999998</v>
      </c>
    </row>
    <row r="118" spans="10:20">
      <c r="J118" s="53" t="s">
        <v>54</v>
      </c>
      <c r="K118" s="53">
        <v>1.0519000000000001E-2</v>
      </c>
      <c r="L118" s="52">
        <f>INDEX(sckey!$A$2:$A$38,MATCH(KOREA!J118,sckey!$B$2:$B$38,0))</f>
        <v>26</v>
      </c>
      <c r="M118" s="89"/>
      <c r="N118" s="89" t="str">
        <f>K118&amp;" "&amp;L118</f>
        <v>0.010519 26</v>
      </c>
      <c r="S118" t="s">
        <v>54</v>
      </c>
      <c r="T118">
        <v>1.0519000000000001E-2</v>
      </c>
    </row>
    <row r="119" spans="10:20">
      <c r="J119" s="53" t="s">
        <v>55</v>
      </c>
      <c r="K119" s="53">
        <v>-1.6383999999999999E-2</v>
      </c>
      <c r="L119" s="52">
        <f>INDEX(sckey!$A$2:$A$38,MATCH(KOREA!J119,sckey!$B$2:$B$38,0))</f>
        <v>8</v>
      </c>
      <c r="M119" s="89"/>
      <c r="N119" s="89" t="str">
        <f>K119&amp;" "&amp;L119</f>
        <v>-0.016384 8</v>
      </c>
      <c r="S119" t="s">
        <v>55</v>
      </c>
      <c r="T119">
        <v>-1.6383999999999999E-2</v>
      </c>
    </row>
    <row r="120" spans="10:20">
      <c r="J120" s="53" t="s">
        <v>38</v>
      </c>
      <c r="K120" s="53">
        <v>2.722232</v>
      </c>
      <c r="L120" s="52">
        <f>INDEX(sckey!$A$2:$A$38,MATCH(KOREA!J120,sckey!$B$2:$B$38,0))</f>
        <v>23</v>
      </c>
      <c r="M120" s="89"/>
      <c r="N120" s="89" t="str">
        <f t="shared" ref="N120:N125" si="10">K120&amp;" "&amp;L120</f>
        <v>2.722232 23</v>
      </c>
      <c r="S120" t="s">
        <v>38</v>
      </c>
      <c r="T120">
        <v>2.722232</v>
      </c>
    </row>
    <row r="121" spans="10:20">
      <c r="J121" s="53" t="s">
        <v>61</v>
      </c>
      <c r="K121" s="53">
        <v>-0.161604</v>
      </c>
      <c r="L121" s="52">
        <f>INDEX(sckey!$A$2:$A$38,MATCH(KOREA!J121,sckey!$B$2:$B$38,0))</f>
        <v>25</v>
      </c>
      <c r="M121" s="89"/>
      <c r="N121" s="89" t="str">
        <f t="shared" si="10"/>
        <v>-0.161604 25</v>
      </c>
      <c r="S121" t="s">
        <v>61</v>
      </c>
      <c r="T121">
        <v>-0.161604</v>
      </c>
    </row>
    <row r="122" spans="10:20">
      <c r="J122" s="53" t="s">
        <v>49</v>
      </c>
      <c r="K122" s="53">
        <v>-2.846E-3</v>
      </c>
      <c r="L122" s="52">
        <f>INDEX(sckey!$A$2:$A$38,MATCH(KOREA!J122,sckey!$B$2:$B$38,0))</f>
        <v>11</v>
      </c>
      <c r="M122" s="89"/>
      <c r="N122" s="89" t="str">
        <f t="shared" si="10"/>
        <v>-0.002846 11</v>
      </c>
      <c r="S122" t="s">
        <v>49</v>
      </c>
      <c r="T122">
        <v>-2.846E-3</v>
      </c>
    </row>
    <row r="123" spans="10:20">
      <c r="J123" s="53" t="s">
        <v>52</v>
      </c>
      <c r="K123" s="53">
        <v>-6.7531999999999995E-2</v>
      </c>
      <c r="L123" s="52">
        <f>INDEX(sckey!$A$2:$A$38,MATCH(KOREA!J123,sckey!$B$2:$B$38,0))</f>
        <v>7</v>
      </c>
      <c r="M123" s="89"/>
      <c r="N123" s="89" t="str">
        <f t="shared" si="10"/>
        <v>-0.067532 7</v>
      </c>
      <c r="S123" t="s">
        <v>52</v>
      </c>
      <c r="T123">
        <v>-6.7531999999999995E-2</v>
      </c>
    </row>
    <row r="124" spans="10:20">
      <c r="J124" s="53" t="s">
        <v>47</v>
      </c>
      <c r="K124" s="53">
        <v>0.13544700000000001</v>
      </c>
      <c r="L124" s="52">
        <f>INDEX(sckey!$A$2:$A$38,MATCH(KOREA!J124,sckey!$B$2:$B$38,0))</f>
        <v>15</v>
      </c>
      <c r="M124" s="89"/>
      <c r="N124" s="89" t="str">
        <f t="shared" si="10"/>
        <v>0.135447 15</v>
      </c>
      <c r="S124" t="s">
        <v>47</v>
      </c>
      <c r="T124">
        <v>0.13544700000000001</v>
      </c>
    </row>
    <row r="125" spans="10:20">
      <c r="J125" s="53" t="s">
        <v>41</v>
      </c>
      <c r="K125" s="53">
        <v>-2.362E-3</v>
      </c>
      <c r="L125" s="52">
        <f>INDEX(sckey!$A$2:$A$38,MATCH(KOREA!J125,sckey!$B$2:$B$38,0))</f>
        <v>9</v>
      </c>
      <c r="M125" s="89"/>
      <c r="N125" s="89" t="str">
        <f t="shared" si="10"/>
        <v>-0.002362 9</v>
      </c>
      <c r="S125" t="s">
        <v>41</v>
      </c>
      <c r="T125">
        <v>-2.362E-3</v>
      </c>
    </row>
    <row r="126" spans="10:20">
      <c r="J126" t="s">
        <v>34</v>
      </c>
      <c r="M126" s="90"/>
      <c r="N126" s="91"/>
      <c r="T126" s="30"/>
    </row>
    <row r="127" spans="10:20">
      <c r="J127" s="53">
        <v>8</v>
      </c>
      <c r="K127" s="53"/>
      <c r="L127" s="52"/>
      <c r="M127" s="86">
        <f>J127</f>
        <v>8</v>
      </c>
      <c r="N127" s="87"/>
      <c r="S127">
        <v>8</v>
      </c>
    </row>
    <row r="128" spans="10:20">
      <c r="J128" s="53" t="s">
        <v>76</v>
      </c>
      <c r="K128" s="53" t="s">
        <v>77</v>
      </c>
      <c r="L128" s="52"/>
      <c r="M128" s="86"/>
      <c r="N128" s="88">
        <f>K129</f>
        <v>-3.9295640000000001</v>
      </c>
      <c r="S128" t="s">
        <v>76</v>
      </c>
      <c r="T128" t="s">
        <v>77</v>
      </c>
    </row>
    <row r="129" spans="10:20">
      <c r="J129" s="53" t="s">
        <v>75</v>
      </c>
      <c r="K129" s="53">
        <v>-3.9295640000000001</v>
      </c>
      <c r="L129" s="52"/>
      <c r="M129" s="89">
        <f>COUNTA(J130:J142)</f>
        <v>13</v>
      </c>
      <c r="N129" s="89"/>
      <c r="S129" t="s">
        <v>75</v>
      </c>
      <c r="T129">
        <v>-3.9295640000000001</v>
      </c>
    </row>
    <row r="130" spans="10:20">
      <c r="J130" s="53" t="s">
        <v>49</v>
      </c>
      <c r="K130" s="53">
        <v>-2.0330000000000001E-3</v>
      </c>
      <c r="L130" s="52">
        <f>INDEX(sckey!$A$2:$A$38,MATCH(KOREA!J130,sckey!$B$2:$B$38,0))</f>
        <v>11</v>
      </c>
      <c r="M130" s="89"/>
      <c r="N130" s="89" t="str">
        <f>K130&amp;" "&amp;L130</f>
        <v>-0.002033 11</v>
      </c>
      <c r="S130" t="s">
        <v>49</v>
      </c>
      <c r="T130">
        <v>-2.0330000000000001E-3</v>
      </c>
    </row>
    <row r="131" spans="10:20">
      <c r="J131" s="53" t="s">
        <v>38</v>
      </c>
      <c r="K131" s="53">
        <v>2.7887900000000001</v>
      </c>
      <c r="L131" s="52">
        <f>INDEX(sckey!$A$2:$A$38,MATCH(KOREA!J131,sckey!$B$2:$B$38,0))</f>
        <v>23</v>
      </c>
      <c r="M131" s="89"/>
      <c r="N131" s="89" t="str">
        <f>K131&amp;" "&amp;L131</f>
        <v>2.78879 23</v>
      </c>
      <c r="S131" t="s">
        <v>38</v>
      </c>
      <c r="T131">
        <v>2.7887900000000001</v>
      </c>
    </row>
    <row r="132" spans="10:20">
      <c r="J132" s="53" t="s">
        <v>46</v>
      </c>
      <c r="K132" s="53">
        <v>0.303199</v>
      </c>
      <c r="L132" s="52">
        <f>INDEX(sckey!$A$2:$A$38,MATCH(KOREA!J132,sckey!$B$2:$B$38,0))</f>
        <v>14</v>
      </c>
      <c r="M132" s="89"/>
      <c r="N132" s="89" t="str">
        <f t="shared" ref="N132:N142" si="11">K132&amp;" "&amp;L132</f>
        <v>0.303199 14</v>
      </c>
      <c r="S132" t="s">
        <v>46</v>
      </c>
      <c r="T132">
        <v>0.303199</v>
      </c>
    </row>
    <row r="133" spans="10:20">
      <c r="J133" s="53" t="s">
        <v>39</v>
      </c>
      <c r="K133" s="53">
        <v>-7.6451000000000005E-2</v>
      </c>
      <c r="L133" s="52">
        <f>INDEX(sckey!$A$2:$A$38,MATCH(KOREA!J133,sckey!$B$2:$B$38,0))</f>
        <v>24</v>
      </c>
      <c r="M133" s="89"/>
      <c r="N133" s="89" t="str">
        <f t="shared" si="11"/>
        <v>-0.076451 24</v>
      </c>
      <c r="S133" t="s">
        <v>39</v>
      </c>
      <c r="T133">
        <v>-7.6451000000000005E-2</v>
      </c>
    </row>
    <row r="134" spans="10:20">
      <c r="J134" s="53" t="s">
        <v>59</v>
      </c>
      <c r="K134" s="53">
        <v>-4.2457000000000002E-2</v>
      </c>
      <c r="L134" s="52">
        <f>INDEX(sckey!$A$2:$A$38,MATCH(KOREA!J134,sckey!$B$2:$B$38,0))</f>
        <v>18</v>
      </c>
      <c r="M134" s="89"/>
      <c r="N134" s="89" t="str">
        <f t="shared" si="11"/>
        <v>-0.042457 18</v>
      </c>
      <c r="S134" t="s">
        <v>59</v>
      </c>
      <c r="T134">
        <v>-4.2457000000000002E-2</v>
      </c>
    </row>
    <row r="135" spans="10:20">
      <c r="J135" s="53" t="s">
        <v>57</v>
      </c>
      <c r="K135" s="53">
        <v>-3.5771999999999998E-2</v>
      </c>
      <c r="L135" s="52">
        <f>INDEX(sckey!$A$2:$A$38,MATCH(KOREA!J135,sckey!$B$2:$B$38,0))</f>
        <v>20</v>
      </c>
      <c r="M135" s="89"/>
      <c r="N135" s="89" t="str">
        <f t="shared" si="11"/>
        <v>-0.035772 20</v>
      </c>
      <c r="S135" t="s">
        <v>57</v>
      </c>
      <c r="T135">
        <v>-3.5771999999999998E-2</v>
      </c>
    </row>
    <row r="136" spans="10:20">
      <c r="J136" s="53" t="s">
        <v>54</v>
      </c>
      <c r="K136" s="53">
        <v>6.7980000000000002E-3</v>
      </c>
      <c r="L136" s="52">
        <f>INDEX(sckey!$A$2:$A$38,MATCH(KOREA!J136,sckey!$B$2:$B$38,0))</f>
        <v>26</v>
      </c>
      <c r="M136" s="89"/>
      <c r="N136" s="89" t="str">
        <f t="shared" si="11"/>
        <v>0.006798 26</v>
      </c>
      <c r="S136" t="s">
        <v>54</v>
      </c>
      <c r="T136">
        <v>6.7980000000000002E-3</v>
      </c>
    </row>
    <row r="137" spans="10:20">
      <c r="J137" s="53" t="s">
        <v>65</v>
      </c>
      <c r="K137" s="53">
        <v>-5.5159E-2</v>
      </c>
      <c r="L137" s="52">
        <f>INDEX(sckey!$A$2:$A$38,MATCH(KOREA!J137,sckey!$B$2:$B$38,0))</f>
        <v>36</v>
      </c>
      <c r="M137" s="89"/>
      <c r="N137" s="89" t="str">
        <f t="shared" si="11"/>
        <v>-0.055159 36</v>
      </c>
      <c r="S137" t="s">
        <v>65</v>
      </c>
      <c r="T137">
        <v>-5.5159E-2</v>
      </c>
    </row>
    <row r="138" spans="10:20">
      <c r="J138" s="53" t="s">
        <v>62</v>
      </c>
      <c r="K138" s="53">
        <v>0.142459</v>
      </c>
      <c r="L138" s="52">
        <f>INDEX(sckey!$A$2:$A$38,MATCH(KOREA!J138,sckey!$B$2:$B$38,0))</f>
        <v>4</v>
      </c>
      <c r="M138" s="89"/>
      <c r="N138" s="89" t="str">
        <f t="shared" si="11"/>
        <v>0.142459 4</v>
      </c>
      <c r="S138" t="s">
        <v>62</v>
      </c>
      <c r="T138">
        <v>0.142459</v>
      </c>
    </row>
    <row r="139" spans="10:20">
      <c r="J139" s="53" t="s">
        <v>53</v>
      </c>
      <c r="K139" s="53">
        <v>1.9799999999999999E-4</v>
      </c>
      <c r="L139" s="52">
        <f>INDEX(sckey!$A$2:$A$38,MATCH(KOREA!J139,sckey!$B$2:$B$38,0))</f>
        <v>12</v>
      </c>
      <c r="M139" s="89"/>
      <c r="N139" s="89" t="str">
        <f t="shared" si="11"/>
        <v>0.000198 12</v>
      </c>
      <c r="S139" t="s">
        <v>53</v>
      </c>
      <c r="T139">
        <v>1.9799999999999999E-4</v>
      </c>
    </row>
    <row r="140" spans="10:20">
      <c r="J140" s="53" t="s">
        <v>41</v>
      </c>
      <c r="K140" s="53">
        <v>-1.9319999999999999E-3</v>
      </c>
      <c r="L140" s="52">
        <f>INDEX(sckey!$A$2:$A$38,MATCH(KOREA!J140,sckey!$B$2:$B$38,0))</f>
        <v>9</v>
      </c>
      <c r="M140" s="89"/>
      <c r="N140" s="89" t="str">
        <f t="shared" si="11"/>
        <v>-0.001932 9</v>
      </c>
      <c r="S140" t="s">
        <v>41</v>
      </c>
      <c r="T140">
        <v>-1.9319999999999999E-3</v>
      </c>
    </row>
    <row r="141" spans="10:20">
      <c r="J141" s="53" t="s">
        <v>55</v>
      </c>
      <c r="K141" s="53">
        <v>-1.4984000000000001E-2</v>
      </c>
      <c r="L141" s="52">
        <f>INDEX(sckey!$A$2:$A$38,MATCH(KOREA!J141,sckey!$B$2:$B$38,0))</f>
        <v>8</v>
      </c>
      <c r="M141" s="89"/>
      <c r="N141" s="89" t="str">
        <f t="shared" si="11"/>
        <v>-0.014984 8</v>
      </c>
      <c r="S141" t="s">
        <v>55</v>
      </c>
      <c r="T141">
        <v>-1.4984000000000001E-2</v>
      </c>
    </row>
    <row r="142" spans="10:20">
      <c r="J142" s="53" t="s">
        <v>66</v>
      </c>
      <c r="K142" s="53">
        <v>-2.3907000000000001E-2</v>
      </c>
      <c r="L142" s="52">
        <f>INDEX(sckey!$A$2:$A$38,MATCH(KOREA!J142,sckey!$B$2:$B$38,0))</f>
        <v>1</v>
      </c>
      <c r="M142" s="89"/>
      <c r="N142" s="89" t="str">
        <f t="shared" si="11"/>
        <v>-0.023907 1</v>
      </c>
      <c r="S142" t="s">
        <v>66</v>
      </c>
      <c r="T142">
        <v>-2.3907000000000001E-2</v>
      </c>
    </row>
    <row r="144" spans="10:20">
      <c r="M144" s="85">
        <v>9</v>
      </c>
    </row>
    <row r="145" spans="13:14">
      <c r="N145" s="85">
        <v>37.917743999999999</v>
      </c>
    </row>
    <row r="146" spans="13:14">
      <c r="M146" s="85">
        <v>11</v>
      </c>
    </row>
    <row r="147" spans="13:14">
      <c r="N147" s="85" t="s">
        <v>1032</v>
      </c>
    </row>
    <row r="148" spans="13:14">
      <c r="N148" s="85" t="s">
        <v>1033</v>
      </c>
    </row>
    <row r="149" spans="13:14">
      <c r="N149" s="85" t="s">
        <v>1034</v>
      </c>
    </row>
    <row r="150" spans="13:14">
      <c r="N150" s="85" t="s">
        <v>1035</v>
      </c>
    </row>
    <row r="151" spans="13:14">
      <c r="N151" s="85" t="s">
        <v>1036</v>
      </c>
    </row>
    <row r="152" spans="13:14">
      <c r="N152" s="85" t="s">
        <v>1037</v>
      </c>
    </row>
    <row r="153" spans="13:14">
      <c r="N153" s="85" t="s">
        <v>1038</v>
      </c>
    </row>
    <row r="154" spans="13:14">
      <c r="N154" s="85" t="s">
        <v>1039</v>
      </c>
    </row>
    <row r="155" spans="13:14">
      <c r="N155" s="85" t="s">
        <v>1040</v>
      </c>
    </row>
    <row r="156" spans="13:14">
      <c r="N156" s="85" t="s">
        <v>1041</v>
      </c>
    </row>
    <row r="157" spans="13:14">
      <c r="N157" s="85" t="s">
        <v>1042</v>
      </c>
    </row>
    <row r="159" spans="13:14">
      <c r="M159" s="85">
        <v>10</v>
      </c>
    </row>
    <row r="160" spans="13:14">
      <c r="N160" s="85">
        <v>-4.3866759999999996</v>
      </c>
    </row>
    <row r="161" spans="13:14">
      <c r="M161" s="85">
        <v>8</v>
      </c>
    </row>
    <row r="162" spans="13:14">
      <c r="N162" s="85" t="s">
        <v>1043</v>
      </c>
    </row>
    <row r="163" spans="13:14">
      <c r="N163" s="85" t="s">
        <v>1044</v>
      </c>
    </row>
    <row r="164" spans="13:14">
      <c r="N164" s="85" t="s">
        <v>1045</v>
      </c>
    </row>
    <row r="165" spans="13:14">
      <c r="N165" s="85" t="s">
        <v>1046</v>
      </c>
    </row>
    <row r="166" spans="13:14">
      <c r="N166" s="85" t="s">
        <v>1047</v>
      </c>
    </row>
    <row r="167" spans="13:14">
      <c r="N167" s="85" t="s">
        <v>1048</v>
      </c>
    </row>
    <row r="168" spans="13:14">
      <c r="N168" s="85" t="s">
        <v>1049</v>
      </c>
    </row>
    <row r="169" spans="13:14">
      <c r="N169" s="85" t="s">
        <v>1050</v>
      </c>
    </row>
    <row r="171" spans="13:14">
      <c r="M171" s="85">
        <v>11</v>
      </c>
    </row>
    <row r="172" spans="13:14">
      <c r="N172" s="85">
        <v>-29.012288999999999</v>
      </c>
    </row>
    <row r="173" spans="13:14">
      <c r="M173" s="85">
        <v>12</v>
      </c>
    </row>
    <row r="174" spans="13:14">
      <c r="N174" s="85" t="s">
        <v>1051</v>
      </c>
    </row>
    <row r="175" spans="13:14">
      <c r="N175" s="85" t="s">
        <v>1052</v>
      </c>
    </row>
    <row r="176" spans="13:14">
      <c r="N176" s="85" t="s">
        <v>1053</v>
      </c>
    </row>
    <row r="177" spans="13:14">
      <c r="N177" s="85" t="s">
        <v>1054</v>
      </c>
    </row>
    <row r="178" spans="13:14">
      <c r="N178" s="85" t="s">
        <v>1055</v>
      </c>
    </row>
    <row r="179" spans="13:14">
      <c r="N179" s="85" t="s">
        <v>1056</v>
      </c>
    </row>
    <row r="180" spans="13:14">
      <c r="N180" s="85" t="s">
        <v>1057</v>
      </c>
    </row>
    <row r="181" spans="13:14">
      <c r="N181" s="85" t="s">
        <v>1058</v>
      </c>
    </row>
    <row r="182" spans="13:14">
      <c r="N182" s="85" t="s">
        <v>1059</v>
      </c>
    </row>
    <row r="183" spans="13:14">
      <c r="N183" s="85" t="s">
        <v>1060</v>
      </c>
    </row>
    <row r="184" spans="13:14">
      <c r="N184" s="85" t="s">
        <v>1061</v>
      </c>
    </row>
    <row r="185" spans="13:14">
      <c r="N185" s="85" t="s">
        <v>1062</v>
      </c>
    </row>
    <row r="187" spans="13:14">
      <c r="M187" s="85">
        <v>12</v>
      </c>
    </row>
    <row r="188" spans="13:14">
      <c r="N188" s="85">
        <v>-2.7531750000000001</v>
      </c>
    </row>
    <row r="189" spans="13:14">
      <c r="M189" s="85">
        <v>13</v>
      </c>
    </row>
    <row r="190" spans="13:14">
      <c r="N190" s="85" t="s">
        <v>1063</v>
      </c>
    </row>
    <row r="191" spans="13:14">
      <c r="N191" s="85" t="s">
        <v>1064</v>
      </c>
    </row>
    <row r="192" spans="13:14">
      <c r="N192" s="85" t="s">
        <v>1065</v>
      </c>
    </row>
    <row r="193" spans="13:14">
      <c r="N193" s="85" t="s">
        <v>1066</v>
      </c>
    </row>
    <row r="194" spans="13:14">
      <c r="N194" s="85" t="s">
        <v>1067</v>
      </c>
    </row>
    <row r="195" spans="13:14">
      <c r="N195" s="85" t="s">
        <v>1068</v>
      </c>
    </row>
    <row r="196" spans="13:14">
      <c r="N196" s="85" t="s">
        <v>1069</v>
      </c>
    </row>
    <row r="197" spans="13:14">
      <c r="N197" s="85" t="s">
        <v>1070</v>
      </c>
    </row>
    <row r="198" spans="13:14">
      <c r="N198" s="85" t="s">
        <v>1071</v>
      </c>
    </row>
    <row r="199" spans="13:14">
      <c r="N199" s="85" t="s">
        <v>1072</v>
      </c>
    </row>
    <row r="200" spans="13:14">
      <c r="N200" s="85" t="s">
        <v>1073</v>
      </c>
    </row>
    <row r="201" spans="13:14">
      <c r="N201" s="85" t="s">
        <v>1074</v>
      </c>
    </row>
    <row r="202" spans="13:14">
      <c r="N202" s="85" t="s">
        <v>1075</v>
      </c>
    </row>
    <row r="204" spans="13:14">
      <c r="M204" s="85">
        <v>13</v>
      </c>
    </row>
    <row r="205" spans="13:14">
      <c r="N205" s="85">
        <v>-11.483230000000001</v>
      </c>
    </row>
    <row r="206" spans="13:14">
      <c r="M206" s="85">
        <v>13</v>
      </c>
    </row>
    <row r="207" spans="13:14">
      <c r="N207" s="85" t="s">
        <v>1076</v>
      </c>
    </row>
    <row r="208" spans="13:14">
      <c r="N208" s="85" t="s">
        <v>1077</v>
      </c>
    </row>
    <row r="209" spans="13:14">
      <c r="N209" s="85" t="s">
        <v>1078</v>
      </c>
    </row>
    <row r="210" spans="13:14">
      <c r="N210" s="85" t="s">
        <v>1079</v>
      </c>
    </row>
    <row r="211" spans="13:14">
      <c r="N211" s="85" t="s">
        <v>1080</v>
      </c>
    </row>
    <row r="212" spans="13:14">
      <c r="N212" s="85" t="s">
        <v>1081</v>
      </c>
    </row>
    <row r="213" spans="13:14">
      <c r="N213" s="85" t="s">
        <v>1082</v>
      </c>
    </row>
    <row r="214" spans="13:14">
      <c r="N214" s="85" t="s">
        <v>1083</v>
      </c>
    </row>
    <row r="215" spans="13:14">
      <c r="N215" s="85" t="s">
        <v>1084</v>
      </c>
    </row>
    <row r="216" spans="13:14">
      <c r="N216" s="85" t="s">
        <v>1085</v>
      </c>
    </row>
    <row r="217" spans="13:14">
      <c r="N217" s="85" t="s">
        <v>1086</v>
      </c>
    </row>
    <row r="218" spans="13:14">
      <c r="N218" s="85" t="s">
        <v>1087</v>
      </c>
    </row>
    <row r="219" spans="13:14">
      <c r="N219" s="85" t="s">
        <v>1088</v>
      </c>
    </row>
    <row r="221" spans="13:14">
      <c r="M221" s="85">
        <v>14</v>
      </c>
    </row>
    <row r="222" spans="13:14">
      <c r="N222" s="85">
        <v>-19.079743000000001</v>
      </c>
    </row>
    <row r="223" spans="13:14">
      <c r="M223" s="85">
        <v>8</v>
      </c>
    </row>
    <row r="224" spans="13:14">
      <c r="N224" s="85" t="s">
        <v>819</v>
      </c>
    </row>
    <row r="225" spans="13:14">
      <c r="N225" s="85" t="s">
        <v>820</v>
      </c>
    </row>
    <row r="226" spans="13:14">
      <c r="N226" s="85" t="s">
        <v>821</v>
      </c>
    </row>
    <row r="227" spans="13:14">
      <c r="N227" s="85" t="s">
        <v>822</v>
      </c>
    </row>
    <row r="228" spans="13:14">
      <c r="N228" s="85" t="s">
        <v>823</v>
      </c>
    </row>
    <row r="229" spans="13:14">
      <c r="N229" s="85" t="s">
        <v>824</v>
      </c>
    </row>
    <row r="230" spans="13:14">
      <c r="N230" s="85" t="s">
        <v>825</v>
      </c>
    </row>
    <row r="231" spans="13:14">
      <c r="N231" s="85" t="s">
        <v>826</v>
      </c>
    </row>
    <row r="233" spans="13:14">
      <c r="M233" s="85">
        <v>15</v>
      </c>
    </row>
    <row r="234" spans="13:14">
      <c r="N234" s="85">
        <v>-20.036940999999999</v>
      </c>
    </row>
    <row r="235" spans="13:14">
      <c r="M235" s="85">
        <v>9</v>
      </c>
    </row>
    <row r="236" spans="13:14">
      <c r="N236" s="85" t="s">
        <v>1089</v>
      </c>
    </row>
    <row r="237" spans="13:14">
      <c r="N237" s="85" t="s">
        <v>1090</v>
      </c>
    </row>
    <row r="238" spans="13:14">
      <c r="N238" s="85" t="s">
        <v>1091</v>
      </c>
    </row>
    <row r="239" spans="13:14">
      <c r="N239" s="85" t="s">
        <v>1092</v>
      </c>
    </row>
    <row r="240" spans="13:14">
      <c r="N240" s="85" t="s">
        <v>1093</v>
      </c>
    </row>
    <row r="241" spans="13:14">
      <c r="N241" s="85" t="s">
        <v>1094</v>
      </c>
    </row>
    <row r="242" spans="13:14">
      <c r="N242" s="85" t="s">
        <v>1095</v>
      </c>
    </row>
    <row r="243" spans="13:14">
      <c r="N243" s="85" t="s">
        <v>1096</v>
      </c>
    </row>
    <row r="244" spans="13:14">
      <c r="N244" s="85" t="s">
        <v>1097</v>
      </c>
    </row>
    <row r="245" spans="13:14">
      <c r="N245" s="85" t="s">
        <v>531</v>
      </c>
    </row>
    <row r="246" spans="13:14">
      <c r="M246" s="85">
        <v>16</v>
      </c>
    </row>
    <row r="247" spans="13:14">
      <c r="N247" s="85">
        <v>24.556756</v>
      </c>
    </row>
    <row r="248" spans="13:14">
      <c r="M248" s="85">
        <v>8</v>
      </c>
    </row>
    <row r="249" spans="13:14">
      <c r="N249" s="85" t="s">
        <v>532</v>
      </c>
    </row>
    <row r="250" spans="13:14">
      <c r="N250" s="85" t="s">
        <v>533</v>
      </c>
    </row>
    <row r="251" spans="13:14">
      <c r="N251" s="85" t="s">
        <v>534</v>
      </c>
    </row>
    <row r="252" spans="13:14">
      <c r="N252" s="85" t="s">
        <v>535</v>
      </c>
    </row>
    <row r="253" spans="13:14">
      <c r="N253" s="85" t="s">
        <v>536</v>
      </c>
    </row>
    <row r="254" spans="13:14">
      <c r="N254" s="85" t="s">
        <v>537</v>
      </c>
    </row>
    <row r="255" spans="13:14">
      <c r="N255" s="85" t="s">
        <v>538</v>
      </c>
    </row>
    <row r="256" spans="13:14">
      <c r="N256" s="85" t="s">
        <v>539</v>
      </c>
    </row>
    <row r="258" spans="13:14">
      <c r="M258" s="85">
        <v>17</v>
      </c>
    </row>
    <row r="259" spans="13:14">
      <c r="N259" s="85">
        <v>-0.46343600000000001</v>
      </c>
    </row>
    <row r="260" spans="13:14">
      <c r="M260" s="85">
        <v>4</v>
      </c>
    </row>
    <row r="261" spans="13:14">
      <c r="N261" s="85" t="s">
        <v>1098</v>
      </c>
    </row>
    <row r="262" spans="13:14">
      <c r="N262" s="85" t="s">
        <v>1099</v>
      </c>
    </row>
    <row r="263" spans="13:14">
      <c r="N263" s="85" t="s">
        <v>1100</v>
      </c>
    </row>
    <row r="264" spans="13:14">
      <c r="N264" s="85" t="s">
        <v>1101</v>
      </c>
    </row>
    <row r="266" spans="13:14">
      <c r="M266" s="85">
        <v>18</v>
      </c>
    </row>
    <row r="267" spans="13:14">
      <c r="N267" s="85">
        <v>-1.533372</v>
      </c>
    </row>
    <row r="268" spans="13:14">
      <c r="M268" s="85">
        <v>2</v>
      </c>
    </row>
    <row r="269" spans="13:14">
      <c r="N269" s="85" t="s">
        <v>1102</v>
      </c>
    </row>
    <row r="270" spans="13:14">
      <c r="N270" s="85" t="s">
        <v>1103</v>
      </c>
    </row>
    <row r="272" spans="13:14">
      <c r="M272" s="85">
        <v>19</v>
      </c>
    </row>
    <row r="273" spans="13:14">
      <c r="N273" s="85">
        <v>4.625534</v>
      </c>
    </row>
    <row r="274" spans="13:14">
      <c r="M274" s="85">
        <v>12</v>
      </c>
    </row>
    <row r="275" spans="13:14">
      <c r="N275" s="85" t="s">
        <v>1104</v>
      </c>
    </row>
    <row r="276" spans="13:14">
      <c r="N276" s="85" t="s">
        <v>1105</v>
      </c>
    </row>
    <row r="277" spans="13:14">
      <c r="N277" s="85" t="s">
        <v>1106</v>
      </c>
    </row>
    <row r="278" spans="13:14">
      <c r="N278" s="85" t="s">
        <v>1107</v>
      </c>
    </row>
    <row r="279" spans="13:14">
      <c r="N279" s="85" t="s">
        <v>1108</v>
      </c>
    </row>
    <row r="280" spans="13:14">
      <c r="N280" s="85" t="s">
        <v>1109</v>
      </c>
    </row>
    <row r="281" spans="13:14">
      <c r="N281" s="85" t="s">
        <v>1110</v>
      </c>
    </row>
    <row r="282" spans="13:14">
      <c r="N282" s="85" t="s">
        <v>1111</v>
      </c>
    </row>
    <row r="283" spans="13:14">
      <c r="N283" s="85" t="s">
        <v>1112</v>
      </c>
    </row>
    <row r="284" spans="13:14">
      <c r="N284" s="85" t="s">
        <v>1113</v>
      </c>
    </row>
    <row r="285" spans="13:14">
      <c r="N285" s="85" t="s">
        <v>1114</v>
      </c>
    </row>
    <row r="286" spans="13:14">
      <c r="N286" s="85" t="s">
        <v>1115</v>
      </c>
    </row>
    <row r="288" spans="13:14">
      <c r="M288" s="85">
        <v>20</v>
      </c>
    </row>
    <row r="289" spans="13:14">
      <c r="N289" s="85">
        <v>-3.013525</v>
      </c>
    </row>
    <row r="290" spans="13:14">
      <c r="M290" s="85">
        <v>11</v>
      </c>
    </row>
    <row r="291" spans="13:14">
      <c r="N291" s="85" t="s">
        <v>1116</v>
      </c>
    </row>
    <row r="292" spans="13:14">
      <c r="N292" s="85" t="s">
        <v>1117</v>
      </c>
    </row>
    <row r="293" spans="13:14">
      <c r="N293" s="85" t="s">
        <v>1118</v>
      </c>
    </row>
    <row r="294" spans="13:14">
      <c r="N294" s="85" t="s">
        <v>1119</v>
      </c>
    </row>
    <row r="295" spans="13:14">
      <c r="N295" s="85" t="s">
        <v>1120</v>
      </c>
    </row>
    <row r="296" spans="13:14">
      <c r="N296" s="85" t="s">
        <v>1121</v>
      </c>
    </row>
    <row r="297" spans="13:14">
      <c r="N297" s="85" t="s">
        <v>1122</v>
      </c>
    </row>
    <row r="298" spans="13:14">
      <c r="N298" s="85" t="s">
        <v>1123</v>
      </c>
    </row>
    <row r="299" spans="13:14">
      <c r="N299" s="85" t="s">
        <v>1124</v>
      </c>
    </row>
    <row r="300" spans="13:14">
      <c r="N300" s="85" t="s">
        <v>1125</v>
      </c>
    </row>
    <row r="301" spans="13:14">
      <c r="N301" s="85" t="s">
        <v>1126</v>
      </c>
    </row>
    <row r="303" spans="13:14">
      <c r="M303" s="85">
        <v>21</v>
      </c>
    </row>
    <row r="304" spans="13:14">
      <c r="N304" s="85">
        <v>-1.942118</v>
      </c>
    </row>
    <row r="305" spans="13:14">
      <c r="M305" s="85">
        <v>9</v>
      </c>
    </row>
    <row r="306" spans="13:14">
      <c r="N306" s="85" t="s">
        <v>1127</v>
      </c>
    </row>
    <row r="307" spans="13:14">
      <c r="N307" s="85" t="s">
        <v>1128</v>
      </c>
    </row>
    <row r="308" spans="13:14">
      <c r="N308" s="85" t="s">
        <v>1129</v>
      </c>
    </row>
    <row r="309" spans="13:14">
      <c r="N309" s="85" t="s">
        <v>1130</v>
      </c>
    </row>
    <row r="310" spans="13:14">
      <c r="N310" s="85" t="s">
        <v>1131</v>
      </c>
    </row>
    <row r="311" spans="13:14">
      <c r="N311" s="85" t="s">
        <v>1132</v>
      </c>
    </row>
    <row r="312" spans="13:14">
      <c r="N312" s="85" t="s">
        <v>1133</v>
      </c>
    </row>
    <row r="313" spans="13:14">
      <c r="N313" s="85" t="s">
        <v>1134</v>
      </c>
    </row>
    <row r="314" spans="13:14">
      <c r="N314" s="85" t="s">
        <v>1135</v>
      </c>
    </row>
    <row r="316" spans="13:14">
      <c r="M316" s="85">
        <v>22</v>
      </c>
    </row>
    <row r="317" spans="13:14">
      <c r="N317" s="85">
        <v>16.010912000000001</v>
      </c>
    </row>
    <row r="318" spans="13:14">
      <c r="M318" s="85">
        <v>5</v>
      </c>
    </row>
    <row r="319" spans="13:14">
      <c r="N319" s="85" t="s">
        <v>1136</v>
      </c>
    </row>
    <row r="320" spans="13:14">
      <c r="N320" s="85" t="s">
        <v>1137</v>
      </c>
    </row>
    <row r="321" spans="14:14">
      <c r="N321" s="85" t="s">
        <v>1138</v>
      </c>
    </row>
    <row r="322" spans="14:14">
      <c r="N322" s="85" t="s">
        <v>1139</v>
      </c>
    </row>
    <row r="323" spans="14:14">
      <c r="N323" s="85" t="s">
        <v>1140</v>
      </c>
    </row>
  </sheetData>
  <conditionalFormatting sqref="B1">
    <cfRule type="expression" dxfId="37" priority="1">
      <formula>OR($F1="",$G1="",$H1="")</formula>
    </cfRule>
  </conditionalFormatting>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B7A446-F23C-4C17-9C19-CE6DF686421B}">
  <dimension ref="A1:O357"/>
  <sheetViews>
    <sheetView topLeftCell="A318" zoomScale="80" zoomScaleNormal="80" workbookViewId="0">
      <selection activeCell="S7" sqref="S7"/>
    </sheetView>
  </sheetViews>
  <sheetFormatPr defaultRowHeight="15"/>
  <cols>
    <col min="1" max="1" width="36.140625" bestFit="1" customWidth="1"/>
    <col min="5" max="5" width="15.28515625" bestFit="1" customWidth="1"/>
    <col min="14" max="15" width="9.140625" style="85"/>
  </cols>
  <sheetData>
    <row r="1" spans="1:15">
      <c r="A1" t="s">
        <v>0</v>
      </c>
      <c r="B1" t="s">
        <v>1</v>
      </c>
      <c r="C1" t="s">
        <v>2</v>
      </c>
      <c r="D1" t="s">
        <v>3</v>
      </c>
      <c r="E1" t="s">
        <v>31</v>
      </c>
      <c r="F1" t="s">
        <v>4</v>
      </c>
      <c r="G1" t="s">
        <v>5</v>
      </c>
      <c r="H1" t="s">
        <v>6</v>
      </c>
      <c r="J1" t="s">
        <v>34</v>
      </c>
      <c r="N1" s="84" t="s">
        <v>1539</v>
      </c>
      <c r="O1" s="84" t="s">
        <v>1540</v>
      </c>
    </row>
    <row r="2" spans="1:15">
      <c r="A2" s="1" t="s">
        <v>7</v>
      </c>
      <c r="B2" s="1">
        <v>0</v>
      </c>
      <c r="C2">
        <v>440</v>
      </c>
      <c r="E2" t="s">
        <v>30</v>
      </c>
      <c r="F2">
        <v>300</v>
      </c>
      <c r="G2">
        <v>1</v>
      </c>
      <c r="H2">
        <v>0.93297777777777802</v>
      </c>
      <c r="J2">
        <v>0</v>
      </c>
      <c r="N2" s="85">
        <f>J2</f>
        <v>0</v>
      </c>
    </row>
    <row r="3" spans="1:15">
      <c r="A3" s="2" t="s">
        <v>8</v>
      </c>
      <c r="B3" s="2">
        <v>1</v>
      </c>
      <c r="C3">
        <v>204</v>
      </c>
      <c r="D3">
        <v>2790</v>
      </c>
      <c r="E3" t="s">
        <v>90</v>
      </c>
      <c r="F3">
        <v>1000</v>
      </c>
      <c r="H3">
        <v>0.95869199999999999</v>
      </c>
      <c r="J3" t="s">
        <v>76</v>
      </c>
      <c r="K3" t="s">
        <v>77</v>
      </c>
      <c r="L3" t="s">
        <v>1538</v>
      </c>
      <c r="O3" s="85">
        <f>K4</f>
        <v>5.1989190000000001</v>
      </c>
    </row>
    <row r="4" spans="1:15">
      <c r="A4" s="3" t="s">
        <v>9</v>
      </c>
      <c r="B4" s="3">
        <v>2</v>
      </c>
      <c r="C4">
        <v>87</v>
      </c>
      <c r="D4">
        <v>7510</v>
      </c>
      <c r="E4" t="s">
        <v>90</v>
      </c>
      <c r="F4">
        <v>2000</v>
      </c>
      <c r="H4">
        <v>0.96421299999999799</v>
      </c>
      <c r="J4" t="s">
        <v>75</v>
      </c>
      <c r="K4">
        <v>5.1989190000000001</v>
      </c>
      <c r="N4" s="85">
        <f>COUNT(K5:K13)</f>
        <v>9</v>
      </c>
    </row>
    <row r="5" spans="1:15">
      <c r="A5" s="4" t="s">
        <v>10</v>
      </c>
      <c r="B5" s="4">
        <v>3</v>
      </c>
      <c r="C5">
        <v>793</v>
      </c>
      <c r="E5" t="s">
        <v>30</v>
      </c>
      <c r="F5">
        <v>500</v>
      </c>
      <c r="G5">
        <v>1</v>
      </c>
      <c r="H5">
        <v>0.87998399999999999</v>
      </c>
      <c r="J5" t="s">
        <v>61</v>
      </c>
      <c r="K5">
        <v>-0.61939299999999997</v>
      </c>
      <c r="L5">
        <f>INDEX(sckey!$A$2:$A$38,MATCH(MEX!J5,sckey!$B$2:$B$38,0))</f>
        <v>25</v>
      </c>
      <c r="O5" s="85" t="str">
        <f>K5&amp;" "&amp;L5</f>
        <v>-0.619393 25</v>
      </c>
    </row>
    <row r="6" spans="1:15">
      <c r="A6" s="5" t="s">
        <v>11</v>
      </c>
      <c r="B6" s="5">
        <v>4</v>
      </c>
      <c r="C6">
        <v>286</v>
      </c>
      <c r="D6">
        <v>3075</v>
      </c>
      <c r="E6" t="s">
        <v>90</v>
      </c>
      <c r="F6">
        <v>1500</v>
      </c>
      <c r="H6">
        <v>0.93801422222222797</v>
      </c>
      <c r="J6" t="s">
        <v>70</v>
      </c>
      <c r="K6">
        <v>1.7311E-2</v>
      </c>
      <c r="L6">
        <f>INDEX(sckey!$A$2:$A$38,MATCH(MEX!J6,sckey!$B$2:$B$38,0))</f>
        <v>5</v>
      </c>
      <c r="O6" s="85" t="str">
        <f t="shared" ref="O6:O13" si="0">K6&amp;" "&amp;L6</f>
        <v>0.017311 5</v>
      </c>
    </row>
    <row r="7" spans="1:15">
      <c r="A7" s="6" t="s">
        <v>12</v>
      </c>
      <c r="B7" s="6">
        <v>5</v>
      </c>
      <c r="C7">
        <v>53</v>
      </c>
      <c r="D7">
        <v>1858</v>
      </c>
      <c r="E7" t="s">
        <v>90</v>
      </c>
      <c r="F7">
        <v>1000</v>
      </c>
      <c r="H7">
        <v>0.92577199999999804</v>
      </c>
      <c r="J7" t="s">
        <v>36</v>
      </c>
      <c r="K7">
        <v>-1.3369000000000001E-2</v>
      </c>
      <c r="L7">
        <f>INDEX(sckey!$A$2:$A$38,MATCH(MEX!J7,sckey!$B$2:$B$38,0))</f>
        <v>10</v>
      </c>
      <c r="O7" s="85" t="str">
        <f t="shared" si="0"/>
        <v>-0.013369 10</v>
      </c>
    </row>
    <row r="8" spans="1:15">
      <c r="A8" s="7" t="s">
        <v>13</v>
      </c>
      <c r="B8" s="7">
        <v>6</v>
      </c>
      <c r="C8">
        <v>890</v>
      </c>
      <c r="E8" t="s">
        <v>30</v>
      </c>
      <c r="F8">
        <v>500</v>
      </c>
      <c r="G8">
        <v>1</v>
      </c>
      <c r="H8">
        <v>0.92446399999999895</v>
      </c>
      <c r="J8" t="s">
        <v>41</v>
      </c>
      <c r="K8">
        <v>-1.5529999999999999E-3</v>
      </c>
      <c r="L8">
        <f>INDEX(sckey!$A$2:$A$38,MATCH(MEX!J8,sckey!$B$2:$B$38,0))</f>
        <v>9</v>
      </c>
      <c r="O8" s="85" t="str">
        <f t="shared" si="0"/>
        <v>-0.001553 9</v>
      </c>
    </row>
    <row r="9" spans="1:15">
      <c r="A9" s="8" t="s">
        <v>14</v>
      </c>
      <c r="B9" s="8">
        <v>7</v>
      </c>
      <c r="C9">
        <v>362</v>
      </c>
      <c r="E9" t="s">
        <v>30</v>
      </c>
      <c r="F9">
        <v>300</v>
      </c>
      <c r="G9">
        <v>1</v>
      </c>
      <c r="H9">
        <v>0.91937777777777796</v>
      </c>
      <c r="J9" t="s">
        <v>60</v>
      </c>
      <c r="K9">
        <v>7.1068000000000006E-2</v>
      </c>
      <c r="L9">
        <f>INDEX(sckey!$A$2:$A$38,MATCH(MEX!J9,sckey!$B$2:$B$38,0))</f>
        <v>2</v>
      </c>
      <c r="O9" s="85" t="str">
        <f t="shared" si="0"/>
        <v>0.071068 2</v>
      </c>
    </row>
    <row r="10" spans="1:15">
      <c r="A10" s="9" t="s">
        <v>15</v>
      </c>
      <c r="B10" s="9">
        <v>8</v>
      </c>
      <c r="C10">
        <v>62</v>
      </c>
      <c r="D10">
        <v>4702</v>
      </c>
      <c r="E10" t="s">
        <v>90</v>
      </c>
      <c r="F10">
        <v>2000</v>
      </c>
      <c r="H10">
        <v>0.924342000000001</v>
      </c>
      <c r="J10" t="s">
        <v>38</v>
      </c>
      <c r="K10">
        <v>-1.2275039999999999</v>
      </c>
      <c r="L10">
        <f>INDEX(sckey!$A$2:$A$38,MATCH(MEX!J10,sckey!$B$2:$B$38,0))</f>
        <v>23</v>
      </c>
      <c r="O10" s="85" t="str">
        <f t="shared" si="0"/>
        <v>-1.227504 23</v>
      </c>
    </row>
    <row r="11" spans="1:15">
      <c r="A11" s="10" t="s">
        <v>16</v>
      </c>
      <c r="B11" s="10">
        <v>9</v>
      </c>
      <c r="C11" s="28">
        <v>1620</v>
      </c>
      <c r="D11" s="28"/>
      <c r="E11" s="28" t="s">
        <v>30</v>
      </c>
      <c r="F11" s="28">
        <v>800</v>
      </c>
      <c r="G11" s="28">
        <v>1</v>
      </c>
      <c r="H11" s="28">
        <v>0.94461250000000097</v>
      </c>
      <c r="J11" t="s">
        <v>48</v>
      </c>
      <c r="K11">
        <v>-2.033614</v>
      </c>
      <c r="L11">
        <f>INDEX(sckey!$A$2:$A$38,MATCH(MEX!J11,sckey!$B$2:$B$38,0))</f>
        <v>13</v>
      </c>
      <c r="O11" s="85" t="str">
        <f t="shared" si="0"/>
        <v>-2.033614 13</v>
      </c>
    </row>
    <row r="12" spans="1:15">
      <c r="A12" s="11" t="s">
        <v>17</v>
      </c>
      <c r="B12" s="11">
        <v>10</v>
      </c>
      <c r="C12">
        <v>4078</v>
      </c>
      <c r="E12" t="s">
        <v>30</v>
      </c>
      <c r="F12">
        <v>1000</v>
      </c>
      <c r="G12">
        <v>1</v>
      </c>
      <c r="H12">
        <v>0.88699599999999901</v>
      </c>
      <c r="J12" t="s">
        <v>37</v>
      </c>
      <c r="K12">
        <v>-10.167293000000001</v>
      </c>
      <c r="L12">
        <f>INDEX(sckey!$A$2:$A$38,MATCH(MEX!J12,sckey!$B$2:$B$38,0))</f>
        <v>19</v>
      </c>
      <c r="O12" s="85" t="str">
        <f t="shared" si="0"/>
        <v>-10.167293 19</v>
      </c>
    </row>
    <row r="13" spans="1:15">
      <c r="A13" s="12" t="s">
        <v>18</v>
      </c>
      <c r="B13" s="12">
        <v>11</v>
      </c>
      <c r="C13">
        <v>2366</v>
      </c>
      <c r="E13" t="s">
        <v>30</v>
      </c>
      <c r="F13">
        <v>1000</v>
      </c>
      <c r="G13">
        <v>1</v>
      </c>
      <c r="H13">
        <v>0.79409199999999902</v>
      </c>
      <c r="J13" t="s">
        <v>46</v>
      </c>
      <c r="K13">
        <v>-0.14008300000000001</v>
      </c>
      <c r="L13">
        <f>INDEX(sckey!$A$2:$A$38,MATCH(MEX!J13,sckey!$B$2:$B$38,0))</f>
        <v>14</v>
      </c>
      <c r="O13" s="85" t="str">
        <f t="shared" si="0"/>
        <v>-0.140083 14</v>
      </c>
    </row>
    <row r="14" spans="1:15">
      <c r="A14" s="13" t="s">
        <v>19</v>
      </c>
      <c r="B14" s="13">
        <v>12</v>
      </c>
      <c r="C14">
        <v>1349</v>
      </c>
      <c r="E14" t="s">
        <v>30</v>
      </c>
      <c r="F14">
        <v>600</v>
      </c>
      <c r="G14">
        <v>1</v>
      </c>
      <c r="H14">
        <v>0.97064444444444398</v>
      </c>
    </row>
    <row r="15" spans="1:15">
      <c r="A15" s="14" t="s">
        <v>20</v>
      </c>
      <c r="B15" s="14">
        <v>13</v>
      </c>
      <c r="C15">
        <v>4862</v>
      </c>
      <c r="E15" t="s">
        <v>30</v>
      </c>
      <c r="F15">
        <v>2000</v>
      </c>
      <c r="G15">
        <v>1</v>
      </c>
      <c r="H15">
        <v>0.91351800000000705</v>
      </c>
      <c r="J15">
        <v>1</v>
      </c>
      <c r="N15" s="85">
        <f>J15</f>
        <v>1</v>
      </c>
    </row>
    <row r="16" spans="1:15">
      <c r="A16" s="15" t="s">
        <v>21</v>
      </c>
      <c r="B16" s="15">
        <v>14</v>
      </c>
      <c r="C16">
        <v>89</v>
      </c>
      <c r="E16" t="s">
        <v>91</v>
      </c>
      <c r="J16" t="s">
        <v>76</v>
      </c>
      <c r="K16" t="s">
        <v>77</v>
      </c>
      <c r="O16" s="85">
        <f>K17</f>
        <v>-3.404655</v>
      </c>
    </row>
    <row r="17" spans="1:15">
      <c r="A17" s="16" t="s">
        <v>22</v>
      </c>
      <c r="B17" s="16">
        <v>15</v>
      </c>
      <c r="C17">
        <v>203</v>
      </c>
      <c r="D17">
        <v>763</v>
      </c>
      <c r="E17" t="s">
        <v>94</v>
      </c>
      <c r="F17">
        <v>400</v>
      </c>
      <c r="G17">
        <v>1</v>
      </c>
      <c r="H17">
        <v>0.88627499999999904</v>
      </c>
      <c r="J17" t="s">
        <v>75</v>
      </c>
      <c r="K17">
        <v>-3.404655</v>
      </c>
      <c r="N17" s="85">
        <f>COUNT(K18:K30)</f>
        <v>13</v>
      </c>
    </row>
    <row r="18" spans="1:15">
      <c r="A18" s="17" t="s">
        <v>23</v>
      </c>
      <c r="B18" s="17">
        <v>16</v>
      </c>
      <c r="C18">
        <v>652</v>
      </c>
      <c r="E18" t="s">
        <v>30</v>
      </c>
      <c r="F18">
        <v>400</v>
      </c>
      <c r="G18">
        <v>1</v>
      </c>
      <c r="H18">
        <v>0.90687499999999999</v>
      </c>
      <c r="J18" t="s">
        <v>45</v>
      </c>
      <c r="K18">
        <v>-0.26639600000000002</v>
      </c>
      <c r="L18">
        <f>INDEX(sckey!$A$2:$A$38,MATCH(MEX!J18,sckey!$B$2:$B$38,0))</f>
        <v>16</v>
      </c>
      <c r="O18" s="85" t="str">
        <f>K18&amp;" "&amp;L18</f>
        <v>-0.266396 16</v>
      </c>
    </row>
    <row r="19" spans="1:15">
      <c r="A19" s="18" t="s">
        <v>24</v>
      </c>
      <c r="B19" s="18">
        <v>17</v>
      </c>
      <c r="C19">
        <v>704</v>
      </c>
      <c r="E19" t="s">
        <v>30</v>
      </c>
      <c r="F19">
        <v>500</v>
      </c>
      <c r="G19">
        <v>1</v>
      </c>
      <c r="H19">
        <v>0.94787199999999805</v>
      </c>
      <c r="J19" t="s">
        <v>53</v>
      </c>
      <c r="K19">
        <v>-2.1000000000000001E-4</v>
      </c>
      <c r="L19">
        <f>INDEX(sckey!$A$2:$A$38,MATCH(MEX!J19,sckey!$B$2:$B$38,0))</f>
        <v>12</v>
      </c>
      <c r="O19" s="85" t="str">
        <f t="shared" ref="O19:O30" si="1">K19&amp;" "&amp;L19</f>
        <v>-0.00021 12</v>
      </c>
    </row>
    <row r="20" spans="1:15" ht="15.75" thickBot="1">
      <c r="A20" s="19" t="s">
        <v>25</v>
      </c>
      <c r="B20" s="19">
        <v>18</v>
      </c>
      <c r="C20">
        <v>180</v>
      </c>
      <c r="D20">
        <v>2179</v>
      </c>
      <c r="E20" t="s">
        <v>90</v>
      </c>
      <c r="F20">
        <v>1000</v>
      </c>
      <c r="G20">
        <v>1</v>
      </c>
      <c r="H20">
        <v>0.98764799999999897</v>
      </c>
      <c r="J20" t="s">
        <v>65</v>
      </c>
      <c r="K20">
        <v>8.7057999999999996E-2</v>
      </c>
      <c r="L20">
        <f>INDEX(sckey!$A$2:$A$38,MATCH(MEX!J20,sckey!$B$2:$B$38,0))</f>
        <v>36</v>
      </c>
      <c r="O20" s="85" t="str">
        <f t="shared" si="1"/>
        <v>0.087058 36</v>
      </c>
    </row>
    <row r="21" spans="1:15" ht="15.75" thickBot="1">
      <c r="A21" s="20" t="s">
        <v>26</v>
      </c>
      <c r="B21" s="20">
        <v>19</v>
      </c>
      <c r="C21">
        <v>0</v>
      </c>
      <c r="E21" t="s">
        <v>92</v>
      </c>
      <c r="J21" t="s">
        <v>47</v>
      </c>
      <c r="K21">
        <v>9.4028E-2</v>
      </c>
      <c r="L21">
        <f>INDEX(sckey!$A$2:$A$38,MATCH(MEX!J21,sckey!$B$2:$B$38,0))</f>
        <v>15</v>
      </c>
      <c r="O21" s="85" t="str">
        <f t="shared" si="1"/>
        <v>0.094028 15</v>
      </c>
    </row>
    <row r="22" spans="1:15" ht="15.75" thickBot="1">
      <c r="A22" s="21" t="s">
        <v>27</v>
      </c>
      <c r="B22" s="21">
        <v>20</v>
      </c>
      <c r="C22">
        <v>233</v>
      </c>
      <c r="E22" t="s">
        <v>102</v>
      </c>
      <c r="J22" t="s">
        <v>36</v>
      </c>
      <c r="K22">
        <v>-5.8329999999999996E-3</v>
      </c>
      <c r="L22">
        <f>INDEX(sckey!$A$2:$A$38,MATCH(MEX!J22,sckey!$B$2:$B$38,0))</f>
        <v>10</v>
      </c>
      <c r="O22" s="85" t="str">
        <f t="shared" si="1"/>
        <v>-0.005833 10</v>
      </c>
    </row>
    <row r="23" spans="1:15">
      <c r="A23" s="22" t="s">
        <v>28</v>
      </c>
      <c r="B23" s="22">
        <v>21</v>
      </c>
      <c r="C23">
        <v>394</v>
      </c>
      <c r="E23" t="s">
        <v>102</v>
      </c>
      <c r="J23" t="s">
        <v>52</v>
      </c>
      <c r="K23">
        <v>-6.2205000000000003E-2</v>
      </c>
      <c r="L23">
        <f>INDEX(sckey!$A$2:$A$38,MATCH(MEX!J23,sckey!$B$2:$B$38,0))</f>
        <v>7</v>
      </c>
      <c r="O23" s="85" t="str">
        <f t="shared" si="1"/>
        <v>-0.062205 7</v>
      </c>
    </row>
    <row r="24" spans="1:15">
      <c r="A24" s="23" t="s">
        <v>29</v>
      </c>
      <c r="B24" s="23">
        <v>22</v>
      </c>
      <c r="C24">
        <v>0</v>
      </c>
      <c r="E24" t="s">
        <v>102</v>
      </c>
      <c r="J24" t="s">
        <v>54</v>
      </c>
      <c r="K24">
        <v>8.5210000000000008E-3</v>
      </c>
      <c r="L24">
        <f>INDEX(sckey!$A$2:$A$38,MATCH(MEX!J24,sckey!$B$2:$B$38,0))</f>
        <v>26</v>
      </c>
      <c r="O24" s="85" t="str">
        <f t="shared" si="1"/>
        <v>0.008521 26</v>
      </c>
    </row>
    <row r="25" spans="1:15">
      <c r="J25" t="s">
        <v>44</v>
      </c>
      <c r="K25">
        <v>1.3550000000000001E-3</v>
      </c>
      <c r="L25">
        <f>INDEX(sckey!$A$2:$A$38,MATCH(MEX!J25,sckey!$B$2:$B$38,0))</f>
        <v>22</v>
      </c>
      <c r="O25" s="85" t="str">
        <f t="shared" si="1"/>
        <v>0.001355 22</v>
      </c>
    </row>
    <row r="26" spans="1:15">
      <c r="J26" t="s">
        <v>74</v>
      </c>
      <c r="K26">
        <v>-2.1284839999999998</v>
      </c>
      <c r="L26">
        <f>INDEX(sckey!$A$2:$A$38,MATCH(MEX!J26,sckey!$B$2:$B$38,0))</f>
        <v>35</v>
      </c>
      <c r="O26" s="85" t="str">
        <f t="shared" si="1"/>
        <v>-2.128484 35</v>
      </c>
    </row>
    <row r="27" spans="1:15">
      <c r="A27" t="s">
        <v>112</v>
      </c>
      <c r="B27" t="s">
        <v>2</v>
      </c>
      <c r="J27" t="s">
        <v>38</v>
      </c>
      <c r="K27">
        <v>-0.43654799999999999</v>
      </c>
      <c r="L27">
        <f>INDEX(sckey!$A$2:$A$38,MATCH(MEX!J27,sckey!$B$2:$B$38,0))</f>
        <v>23</v>
      </c>
      <c r="O27" s="85" t="str">
        <f t="shared" si="1"/>
        <v>-0.436548 23</v>
      </c>
    </row>
    <row r="28" spans="1:15">
      <c r="A28">
        <v>0</v>
      </c>
      <c r="B28">
        <v>440</v>
      </c>
      <c r="J28" t="s">
        <v>37</v>
      </c>
      <c r="K28">
        <v>-3.418107</v>
      </c>
      <c r="L28">
        <f>INDEX(sckey!$A$2:$A$38,MATCH(MEX!J28,sckey!$B$2:$B$38,0))</f>
        <v>19</v>
      </c>
      <c r="O28" s="85" t="str">
        <f t="shared" si="1"/>
        <v>-3.418107 19</v>
      </c>
    </row>
    <row r="29" spans="1:15">
      <c r="A29">
        <v>1</v>
      </c>
      <c r="B29">
        <v>204</v>
      </c>
      <c r="J29" t="s">
        <v>66</v>
      </c>
      <c r="K29">
        <v>3.9578000000000002E-2</v>
      </c>
      <c r="L29">
        <f>INDEX(sckey!$A$2:$A$38,MATCH(MEX!J29,sckey!$B$2:$B$38,0))</f>
        <v>1</v>
      </c>
      <c r="O29" s="85" t="str">
        <f t="shared" si="1"/>
        <v>0.039578 1</v>
      </c>
    </row>
    <row r="30" spans="1:15">
      <c r="A30">
        <v>2</v>
      </c>
      <c r="B30">
        <v>87</v>
      </c>
      <c r="J30" t="s">
        <v>60</v>
      </c>
      <c r="K30">
        <v>-3.7643000000000003E-2</v>
      </c>
      <c r="L30">
        <f>INDEX(sckey!$A$2:$A$38,MATCH(MEX!J30,sckey!$B$2:$B$38,0))</f>
        <v>2</v>
      </c>
      <c r="O30" s="85" t="str">
        <f t="shared" si="1"/>
        <v>-0.037643 2</v>
      </c>
    </row>
    <row r="31" spans="1:15">
      <c r="A31">
        <v>3</v>
      </c>
      <c r="B31">
        <v>793</v>
      </c>
    </row>
    <row r="32" spans="1:15">
      <c r="A32">
        <v>4</v>
      </c>
      <c r="B32">
        <v>286</v>
      </c>
      <c r="J32">
        <v>2</v>
      </c>
      <c r="N32" s="85">
        <f>J32</f>
        <v>2</v>
      </c>
    </row>
    <row r="33" spans="1:15">
      <c r="A33">
        <v>5</v>
      </c>
      <c r="B33">
        <v>53</v>
      </c>
      <c r="J33" t="s">
        <v>76</v>
      </c>
      <c r="K33" t="s">
        <v>77</v>
      </c>
      <c r="O33" s="85">
        <f>K34</f>
        <v>6.2951329999999999</v>
      </c>
    </row>
    <row r="34" spans="1:15">
      <c r="A34">
        <v>6</v>
      </c>
      <c r="B34">
        <v>890</v>
      </c>
      <c r="J34" t="s">
        <v>75</v>
      </c>
      <c r="K34">
        <v>6.2951329999999999</v>
      </c>
      <c r="N34" s="85">
        <f>COUNT(K35:K49)</f>
        <v>15</v>
      </c>
    </row>
    <row r="35" spans="1:15">
      <c r="A35">
        <v>7</v>
      </c>
      <c r="B35">
        <v>362</v>
      </c>
      <c r="J35" t="s">
        <v>45</v>
      </c>
      <c r="K35">
        <v>-0.26341500000000001</v>
      </c>
      <c r="L35">
        <f>INDEX(sckey!$A$2:$A$38,MATCH(MEX!J35,sckey!$B$2:$B$38,0))</f>
        <v>16</v>
      </c>
      <c r="O35" s="85" t="str">
        <f>K35&amp;" "&amp;L35</f>
        <v>-0.263415 16</v>
      </c>
    </row>
    <row r="36" spans="1:15">
      <c r="A36">
        <v>8</v>
      </c>
      <c r="B36">
        <v>62</v>
      </c>
      <c r="J36" t="s">
        <v>36</v>
      </c>
      <c r="K36">
        <v>-1.8790999999999999E-2</v>
      </c>
      <c r="L36">
        <f>INDEX(sckey!$A$2:$A$38,MATCH(MEX!J36,sckey!$B$2:$B$38,0))</f>
        <v>10</v>
      </c>
      <c r="O36" s="85" t="str">
        <f t="shared" ref="O36:O49" si="2">K36&amp;" "&amp;L36</f>
        <v>-0.018791 10</v>
      </c>
    </row>
    <row r="37" spans="1:15">
      <c r="A37">
        <v>9</v>
      </c>
      <c r="B37">
        <v>1620</v>
      </c>
      <c r="J37" t="s">
        <v>46</v>
      </c>
      <c r="K37">
        <v>8.8536000000000004E-2</v>
      </c>
      <c r="L37">
        <f>INDEX(sckey!$A$2:$A$38,MATCH(MEX!J37,sckey!$B$2:$B$38,0))</f>
        <v>14</v>
      </c>
      <c r="O37" s="85" t="str">
        <f t="shared" si="2"/>
        <v>0.088536 14</v>
      </c>
    </row>
    <row r="38" spans="1:15">
      <c r="A38">
        <v>10</v>
      </c>
      <c r="B38">
        <v>4078</v>
      </c>
      <c r="J38" t="s">
        <v>39</v>
      </c>
      <c r="K38">
        <v>-0.22941300000000001</v>
      </c>
      <c r="L38">
        <f>INDEX(sckey!$A$2:$A$38,MATCH(MEX!J38,sckey!$B$2:$B$38,0))</f>
        <v>24</v>
      </c>
      <c r="O38" s="85" t="str">
        <f t="shared" si="2"/>
        <v>-0.229413 24</v>
      </c>
    </row>
    <row r="39" spans="1:15">
      <c r="A39">
        <v>11</v>
      </c>
      <c r="B39">
        <v>2366</v>
      </c>
      <c r="J39" t="s">
        <v>59</v>
      </c>
      <c r="K39">
        <v>-9.8229999999999998E-2</v>
      </c>
      <c r="L39">
        <f>INDEX(sckey!$A$2:$A$38,MATCH(MEX!J39,sckey!$B$2:$B$38,0))</f>
        <v>18</v>
      </c>
      <c r="O39" s="85" t="str">
        <f t="shared" si="2"/>
        <v>-0.09823 18</v>
      </c>
    </row>
    <row r="40" spans="1:15">
      <c r="A40">
        <v>12</v>
      </c>
      <c r="B40">
        <v>1349</v>
      </c>
      <c r="J40" t="s">
        <v>35</v>
      </c>
      <c r="K40">
        <v>-0.128666</v>
      </c>
      <c r="L40">
        <f>INDEX(sckey!$A$2:$A$38,MATCH(MEX!J40,sckey!$B$2:$B$38,0))</f>
        <v>0</v>
      </c>
      <c r="O40" s="85" t="str">
        <f t="shared" si="2"/>
        <v>-0.128666 0</v>
      </c>
    </row>
    <row r="41" spans="1:15">
      <c r="A41">
        <v>13</v>
      </c>
      <c r="B41">
        <v>4862</v>
      </c>
      <c r="J41" t="s">
        <v>47</v>
      </c>
      <c r="K41">
        <v>-0.14057800000000001</v>
      </c>
      <c r="L41">
        <f>INDEX(sckey!$A$2:$A$38,MATCH(MEX!J41,sckey!$B$2:$B$38,0))</f>
        <v>15</v>
      </c>
      <c r="O41" s="85" t="str">
        <f t="shared" si="2"/>
        <v>-0.140578 15</v>
      </c>
    </row>
    <row r="42" spans="1:15">
      <c r="A42">
        <v>14</v>
      </c>
      <c r="B42">
        <v>89</v>
      </c>
      <c r="J42" t="s">
        <v>41</v>
      </c>
      <c r="K42">
        <v>-8.1960000000000002E-3</v>
      </c>
      <c r="L42">
        <f>INDEX(sckey!$A$2:$A$38,MATCH(MEX!J42,sckey!$B$2:$B$38,0))</f>
        <v>9</v>
      </c>
      <c r="O42" s="85" t="str">
        <f t="shared" si="2"/>
        <v>-0.008196 9</v>
      </c>
    </row>
    <row r="43" spans="1:15">
      <c r="A43">
        <v>15</v>
      </c>
      <c r="B43">
        <v>203</v>
      </c>
      <c r="J43" t="s">
        <v>38</v>
      </c>
      <c r="K43">
        <v>-1.5018309999999999</v>
      </c>
      <c r="L43">
        <f>INDEX(sckey!$A$2:$A$38,MATCH(MEX!J43,sckey!$B$2:$B$38,0))</f>
        <v>23</v>
      </c>
      <c r="O43" s="85" t="str">
        <f t="shared" si="2"/>
        <v>-1.501831 23</v>
      </c>
    </row>
    <row r="44" spans="1:15">
      <c r="A44">
        <v>16</v>
      </c>
      <c r="B44">
        <v>652</v>
      </c>
      <c r="J44" t="s">
        <v>66</v>
      </c>
      <c r="K44">
        <v>-0.108211</v>
      </c>
      <c r="L44">
        <f>INDEX(sckey!$A$2:$A$38,MATCH(MEX!J44,sckey!$B$2:$B$38,0))</f>
        <v>1</v>
      </c>
      <c r="O44" s="85" t="str">
        <f t="shared" si="2"/>
        <v>-0.108211 1</v>
      </c>
    </row>
    <row r="45" spans="1:15">
      <c r="A45">
        <v>17</v>
      </c>
      <c r="B45">
        <v>704</v>
      </c>
      <c r="J45" t="s">
        <v>60</v>
      </c>
      <c r="K45">
        <v>0.10563599999999999</v>
      </c>
      <c r="L45">
        <f>INDEX(sckey!$A$2:$A$38,MATCH(MEX!J45,sckey!$B$2:$B$38,0))</f>
        <v>2</v>
      </c>
      <c r="O45" s="85" t="str">
        <f t="shared" si="2"/>
        <v>0.105636 2</v>
      </c>
    </row>
    <row r="46" spans="1:15">
      <c r="A46">
        <v>18</v>
      </c>
      <c r="B46">
        <v>180</v>
      </c>
      <c r="J46" t="s">
        <v>55</v>
      </c>
      <c r="K46">
        <v>-1.9441E-2</v>
      </c>
      <c r="L46">
        <f>INDEX(sckey!$A$2:$A$38,MATCH(MEX!J46,sckey!$B$2:$B$38,0))</f>
        <v>8</v>
      </c>
      <c r="O46" s="85" t="str">
        <f t="shared" si="2"/>
        <v>-0.019441 8</v>
      </c>
    </row>
    <row r="47" spans="1:15">
      <c r="A47">
        <v>20</v>
      </c>
      <c r="B47">
        <v>233</v>
      </c>
      <c r="J47" t="s">
        <v>42</v>
      </c>
      <c r="K47">
        <v>-0.343414</v>
      </c>
      <c r="L47">
        <f>INDEX(sckey!$A$2:$A$38,MATCH(MEX!J47,sckey!$B$2:$B$38,0))</f>
        <v>17</v>
      </c>
      <c r="O47" s="85" t="str">
        <f t="shared" si="2"/>
        <v>-0.343414 17</v>
      </c>
    </row>
    <row r="48" spans="1:15">
      <c r="A48">
        <v>21</v>
      </c>
      <c r="B48">
        <v>394</v>
      </c>
      <c r="J48" t="s">
        <v>44</v>
      </c>
      <c r="K48">
        <v>-1.0139999999999999E-3</v>
      </c>
      <c r="L48">
        <f>INDEX(sckey!$A$2:$A$38,MATCH(MEX!J48,sckey!$B$2:$B$38,0))</f>
        <v>22</v>
      </c>
      <c r="O48" s="85" t="str">
        <f t="shared" si="2"/>
        <v>-0.001014 22</v>
      </c>
    </row>
    <row r="49" spans="2:15">
      <c r="B49">
        <v>39531</v>
      </c>
      <c r="J49" t="s">
        <v>74</v>
      </c>
      <c r="K49">
        <v>-1.21312</v>
      </c>
      <c r="L49">
        <f>INDEX(sckey!$A$2:$A$38,MATCH(MEX!J49,sckey!$B$2:$B$38,0))</f>
        <v>35</v>
      </c>
      <c r="O49" s="85" t="str">
        <f t="shared" si="2"/>
        <v>-1.21312 35</v>
      </c>
    </row>
    <row r="51" spans="2:15">
      <c r="J51">
        <v>3</v>
      </c>
      <c r="N51" s="85">
        <f>J51</f>
        <v>3</v>
      </c>
    </row>
    <row r="52" spans="2:15">
      <c r="J52" t="s">
        <v>76</v>
      </c>
      <c r="K52" t="s">
        <v>77</v>
      </c>
      <c r="O52" s="85">
        <f>K53</f>
        <v>15.73015</v>
      </c>
    </row>
    <row r="53" spans="2:15">
      <c r="J53" t="s">
        <v>75</v>
      </c>
      <c r="K53">
        <v>15.73015</v>
      </c>
      <c r="N53" s="85">
        <f>COUNT(K54:K65)</f>
        <v>12</v>
      </c>
    </row>
    <row r="54" spans="2:15">
      <c r="J54" t="s">
        <v>39</v>
      </c>
      <c r="K54">
        <v>-0.189331</v>
      </c>
      <c r="L54">
        <f>INDEX(sckey!$A$2:$A$38,MATCH(MEX!J54,sckey!$B$2:$B$38,0))</f>
        <v>24</v>
      </c>
      <c r="O54" s="85" t="str">
        <f>K54&amp;" "&amp;L54</f>
        <v>-0.189331 24</v>
      </c>
    </row>
    <row r="55" spans="2:15">
      <c r="J55" t="s">
        <v>44</v>
      </c>
      <c r="K55">
        <v>5.9500000000000004E-4</v>
      </c>
      <c r="L55">
        <f>INDEX(sckey!$A$2:$A$38,MATCH(MEX!J55,sckey!$B$2:$B$38,0))</f>
        <v>22</v>
      </c>
      <c r="O55" s="85" t="str">
        <f t="shared" ref="O55:O65" si="3">K55&amp;" "&amp;L55</f>
        <v>0.000595 22</v>
      </c>
    </row>
    <row r="56" spans="2:15">
      <c r="J56" t="s">
        <v>65</v>
      </c>
      <c r="K56">
        <v>6.0809999999999996E-3</v>
      </c>
      <c r="L56">
        <f>INDEX(sckey!$A$2:$A$38,MATCH(MEX!J56,sckey!$B$2:$B$38,0))</f>
        <v>36</v>
      </c>
      <c r="O56" s="85" t="str">
        <f t="shared" si="3"/>
        <v>0.006081 36</v>
      </c>
    </row>
    <row r="57" spans="2:15">
      <c r="J57" t="s">
        <v>41</v>
      </c>
      <c r="K57">
        <v>-4.2589999999999998E-3</v>
      </c>
      <c r="L57">
        <f>INDEX(sckey!$A$2:$A$38,MATCH(MEX!J57,sckey!$B$2:$B$38,0))</f>
        <v>9</v>
      </c>
      <c r="O57" s="85" t="str">
        <f t="shared" si="3"/>
        <v>-0.004259 9</v>
      </c>
    </row>
    <row r="58" spans="2:15">
      <c r="J58" t="s">
        <v>49</v>
      </c>
      <c r="K58">
        <v>-1.5330000000000001E-3</v>
      </c>
      <c r="L58">
        <f>INDEX(sckey!$A$2:$A$38,MATCH(MEX!J58,sckey!$B$2:$B$38,0))</f>
        <v>11</v>
      </c>
      <c r="O58" s="85" t="str">
        <f t="shared" si="3"/>
        <v>-0.001533 11</v>
      </c>
    </row>
    <row r="59" spans="2:15">
      <c r="J59" t="s">
        <v>57</v>
      </c>
      <c r="K59">
        <v>-2.4749E-2</v>
      </c>
      <c r="L59">
        <f>INDEX(sckey!$A$2:$A$38,MATCH(MEX!J59,sckey!$B$2:$B$38,0))</f>
        <v>20</v>
      </c>
      <c r="O59" s="85" t="str">
        <f t="shared" si="3"/>
        <v>-0.024749 20</v>
      </c>
    </row>
    <row r="60" spans="2:15">
      <c r="J60" t="s">
        <v>43</v>
      </c>
      <c r="K60">
        <v>-1.908533</v>
      </c>
      <c r="L60">
        <f>INDEX(sckey!$A$2:$A$38,MATCH(MEX!J60,sckey!$B$2:$B$38,0))</f>
        <v>21</v>
      </c>
      <c r="O60" s="85" t="str">
        <f t="shared" si="3"/>
        <v>-1.908533 21</v>
      </c>
    </row>
    <row r="61" spans="2:15">
      <c r="J61" t="s">
        <v>55</v>
      </c>
      <c r="K61">
        <v>-1.3434E-2</v>
      </c>
      <c r="L61">
        <f>INDEX(sckey!$A$2:$A$38,MATCH(MEX!J61,sckey!$B$2:$B$38,0))</f>
        <v>8</v>
      </c>
      <c r="O61" s="85" t="str">
        <f t="shared" si="3"/>
        <v>-0.013434 8</v>
      </c>
    </row>
    <row r="62" spans="2:15">
      <c r="J62" t="s">
        <v>52</v>
      </c>
      <c r="K62">
        <v>-2.3959000000000001E-2</v>
      </c>
      <c r="L62">
        <f>INDEX(sckey!$A$2:$A$38,MATCH(MEX!J62,sckey!$B$2:$B$38,0))</f>
        <v>7</v>
      </c>
      <c r="O62" s="85" t="str">
        <f t="shared" si="3"/>
        <v>-0.023959 7</v>
      </c>
    </row>
    <row r="63" spans="2:15">
      <c r="J63" t="s">
        <v>38</v>
      </c>
      <c r="K63">
        <v>-0.53936200000000001</v>
      </c>
      <c r="L63">
        <f>INDEX(sckey!$A$2:$A$38,MATCH(MEX!J63,sckey!$B$2:$B$38,0))</f>
        <v>23</v>
      </c>
      <c r="O63" s="85" t="str">
        <f t="shared" si="3"/>
        <v>-0.539362 23</v>
      </c>
    </row>
    <row r="64" spans="2:15">
      <c r="J64" t="s">
        <v>59</v>
      </c>
      <c r="K64">
        <v>3.6160999999999999E-2</v>
      </c>
      <c r="L64">
        <f>INDEX(sckey!$A$2:$A$38,MATCH(MEX!J64,sckey!$B$2:$B$38,0))</f>
        <v>18</v>
      </c>
      <c r="O64" s="85" t="str">
        <f t="shared" si="3"/>
        <v>0.036161 18</v>
      </c>
    </row>
    <row r="65" spans="10:15">
      <c r="J65" t="s">
        <v>36</v>
      </c>
      <c r="K65">
        <v>-2.7209999999999999E-3</v>
      </c>
      <c r="L65">
        <f>INDEX(sckey!$A$2:$A$38,MATCH(MEX!J65,sckey!$B$2:$B$38,0))</f>
        <v>10</v>
      </c>
      <c r="O65" s="85" t="str">
        <f t="shared" si="3"/>
        <v>-0.002721 10</v>
      </c>
    </row>
    <row r="67" spans="10:15">
      <c r="J67">
        <v>4</v>
      </c>
      <c r="N67" s="85">
        <f>J67</f>
        <v>4</v>
      </c>
    </row>
    <row r="68" spans="10:15">
      <c r="J68" t="s">
        <v>76</v>
      </c>
      <c r="K68" t="s">
        <v>77</v>
      </c>
      <c r="O68" s="85">
        <f>K69</f>
        <v>-6.93316</v>
      </c>
    </row>
    <row r="69" spans="10:15">
      <c r="J69" t="s">
        <v>75</v>
      </c>
      <c r="K69">
        <v>-6.93316</v>
      </c>
      <c r="N69" s="85">
        <f>COUNT(K70:K84)</f>
        <v>15</v>
      </c>
    </row>
    <row r="70" spans="10:15">
      <c r="J70" t="s">
        <v>52</v>
      </c>
      <c r="K70">
        <v>-6.5707000000000002E-2</v>
      </c>
      <c r="L70">
        <f>INDEX(sckey!$A$2:$A$38,MATCH(MEX!J70,sckey!$B$2:$B$38,0))</f>
        <v>7</v>
      </c>
      <c r="O70" s="85" t="str">
        <f>K70&amp;" "&amp;L70</f>
        <v>-0.065707 7</v>
      </c>
    </row>
    <row r="71" spans="10:15">
      <c r="J71" t="s">
        <v>65</v>
      </c>
      <c r="K71">
        <v>4.2874000000000002E-2</v>
      </c>
      <c r="L71">
        <f>INDEX(sckey!$A$2:$A$38,MATCH(MEX!J71,sckey!$B$2:$B$38,0))</f>
        <v>36</v>
      </c>
      <c r="O71" s="85" t="str">
        <f t="shared" ref="O71:O84" si="4">K71&amp;" "&amp;L71</f>
        <v>0.042874 36</v>
      </c>
    </row>
    <row r="72" spans="10:15">
      <c r="J72" t="s">
        <v>54</v>
      </c>
      <c r="K72">
        <v>8.1460000000000005E-3</v>
      </c>
      <c r="L72">
        <f>INDEX(sckey!$A$2:$A$38,MATCH(MEX!J72,sckey!$B$2:$B$38,0))</f>
        <v>26</v>
      </c>
      <c r="O72" s="85" t="str">
        <f t="shared" si="4"/>
        <v>0.008146 26</v>
      </c>
    </row>
    <row r="73" spans="10:15">
      <c r="J73" t="s">
        <v>55</v>
      </c>
      <c r="K73">
        <v>-1.7173999999999998E-2</v>
      </c>
      <c r="L73">
        <f>INDEX(sckey!$A$2:$A$38,MATCH(MEX!J73,sckey!$B$2:$B$38,0))</f>
        <v>8</v>
      </c>
      <c r="O73" s="85" t="str">
        <f t="shared" si="4"/>
        <v>-0.017174 8</v>
      </c>
    </row>
    <row r="74" spans="10:15">
      <c r="J74" t="s">
        <v>53</v>
      </c>
      <c r="K74">
        <v>-1.3300000000000001E-4</v>
      </c>
      <c r="L74">
        <f>INDEX(sckey!$A$2:$A$38,MATCH(MEX!J74,sckey!$B$2:$B$38,0))</f>
        <v>12</v>
      </c>
      <c r="O74" s="85" t="str">
        <f t="shared" si="4"/>
        <v>-0.000133 12</v>
      </c>
    </row>
    <row r="75" spans="10:15">
      <c r="J75" t="s">
        <v>57</v>
      </c>
      <c r="K75">
        <v>-1.2026999999999999E-2</v>
      </c>
      <c r="L75">
        <f>INDEX(sckey!$A$2:$A$38,MATCH(MEX!J75,sckey!$B$2:$B$38,0))</f>
        <v>20</v>
      </c>
      <c r="O75" s="85" t="str">
        <f t="shared" si="4"/>
        <v>-0.012027 20</v>
      </c>
    </row>
    <row r="76" spans="10:15">
      <c r="J76" t="s">
        <v>39</v>
      </c>
      <c r="K76">
        <v>-0.11415500000000001</v>
      </c>
      <c r="L76">
        <f>INDEX(sckey!$A$2:$A$38,MATCH(MEX!J76,sckey!$B$2:$B$38,0))</f>
        <v>24</v>
      </c>
      <c r="O76" s="85" t="str">
        <f t="shared" si="4"/>
        <v>-0.114155 24</v>
      </c>
    </row>
    <row r="77" spans="10:15">
      <c r="J77" t="s">
        <v>64</v>
      </c>
      <c r="K77">
        <v>-16.757546000000001</v>
      </c>
      <c r="L77">
        <f>INDEX(sckey!$A$2:$A$38,MATCH(MEX!J77,sckey!$B$2:$B$38,0))</f>
        <v>29</v>
      </c>
      <c r="O77" s="85" t="str">
        <f t="shared" si="4"/>
        <v>-16.757546 29</v>
      </c>
    </row>
    <row r="78" spans="10:15">
      <c r="J78" t="s">
        <v>38</v>
      </c>
      <c r="K78">
        <v>0.94858600000000004</v>
      </c>
      <c r="L78">
        <f>INDEX(sckey!$A$2:$A$38,MATCH(MEX!J78,sckey!$B$2:$B$38,0))</f>
        <v>23</v>
      </c>
      <c r="O78" s="85" t="str">
        <f t="shared" si="4"/>
        <v>0.948586 23</v>
      </c>
    </row>
    <row r="79" spans="10:15">
      <c r="J79" t="s">
        <v>74</v>
      </c>
      <c r="K79">
        <v>-1.542459</v>
      </c>
      <c r="L79">
        <f>INDEX(sckey!$A$2:$A$38,MATCH(MEX!J79,sckey!$B$2:$B$38,0))</f>
        <v>35</v>
      </c>
      <c r="O79" s="85" t="str">
        <f t="shared" si="4"/>
        <v>-1.542459 35</v>
      </c>
    </row>
    <row r="80" spans="10:15">
      <c r="J80" t="s">
        <v>66</v>
      </c>
      <c r="K80">
        <v>2.5755E-2</v>
      </c>
      <c r="L80">
        <f>INDEX(sckey!$A$2:$A$38,MATCH(MEX!J80,sckey!$B$2:$B$38,0))</f>
        <v>1</v>
      </c>
      <c r="O80" s="85" t="str">
        <f t="shared" si="4"/>
        <v>0.025755 1</v>
      </c>
    </row>
    <row r="81" spans="10:15">
      <c r="J81" t="s">
        <v>45</v>
      </c>
      <c r="K81">
        <v>-0.108052</v>
      </c>
      <c r="L81">
        <f>INDEX(sckey!$A$2:$A$38,MATCH(MEX!J81,sckey!$B$2:$B$38,0))</f>
        <v>16</v>
      </c>
      <c r="O81" s="85" t="str">
        <f t="shared" si="4"/>
        <v>-0.108052 16</v>
      </c>
    </row>
    <row r="82" spans="10:15">
      <c r="J82" t="s">
        <v>59</v>
      </c>
      <c r="K82">
        <v>-2.5946E-2</v>
      </c>
      <c r="L82">
        <f>INDEX(sckey!$A$2:$A$38,MATCH(MEX!J82,sckey!$B$2:$B$38,0))</f>
        <v>18</v>
      </c>
      <c r="O82" s="85" t="str">
        <f t="shared" si="4"/>
        <v>-0.025946 18</v>
      </c>
    </row>
    <row r="83" spans="10:15">
      <c r="J83" t="s">
        <v>44</v>
      </c>
      <c r="K83">
        <v>7.36E-4</v>
      </c>
      <c r="L83">
        <f>INDEX(sckey!$A$2:$A$38,MATCH(MEX!J83,sckey!$B$2:$B$38,0))</f>
        <v>22</v>
      </c>
      <c r="O83" s="85" t="str">
        <f t="shared" si="4"/>
        <v>0.000736 22</v>
      </c>
    </row>
    <row r="84" spans="10:15">
      <c r="J84" t="s">
        <v>49</v>
      </c>
      <c r="K84">
        <v>-9.7000000000000005E-4</v>
      </c>
      <c r="L84">
        <f>INDEX(sckey!$A$2:$A$38,MATCH(MEX!J84,sckey!$B$2:$B$38,0))</f>
        <v>11</v>
      </c>
      <c r="O84" s="85" t="str">
        <f t="shared" si="4"/>
        <v>-0.00097 11</v>
      </c>
    </row>
    <row r="86" spans="10:15">
      <c r="J86">
        <v>5</v>
      </c>
      <c r="N86" s="85">
        <f>J86</f>
        <v>5</v>
      </c>
    </row>
    <row r="87" spans="10:15">
      <c r="J87" t="s">
        <v>76</v>
      </c>
      <c r="K87" t="s">
        <v>77</v>
      </c>
      <c r="O87" s="85">
        <f>K88</f>
        <v>14.159794</v>
      </c>
    </row>
    <row r="88" spans="10:15">
      <c r="J88" t="s">
        <v>75</v>
      </c>
      <c r="K88">
        <v>14.159794</v>
      </c>
      <c r="N88" s="85">
        <f>COUNT(K89:K102)</f>
        <v>14</v>
      </c>
    </row>
    <row r="89" spans="10:15">
      <c r="J89" t="s">
        <v>39</v>
      </c>
      <c r="K89">
        <v>-9.3002000000000001E-2</v>
      </c>
      <c r="L89">
        <f>INDEX(sckey!$A$2:$A$38,MATCH(MEX!J89,sckey!$B$2:$B$38,0))</f>
        <v>24</v>
      </c>
      <c r="O89" s="85" t="str">
        <f>K89&amp;" "&amp;L89</f>
        <v>-0.093002 24</v>
      </c>
    </row>
    <row r="90" spans="10:15">
      <c r="J90" t="s">
        <v>52</v>
      </c>
      <c r="K90">
        <v>-0.16741600000000001</v>
      </c>
      <c r="L90">
        <f>INDEX(sckey!$A$2:$A$38,MATCH(MEX!J90,sckey!$B$2:$B$38,0))</f>
        <v>7</v>
      </c>
      <c r="O90" s="85" t="str">
        <f t="shared" ref="O90:O102" si="5">K90&amp;" "&amp;L90</f>
        <v>-0.167416 7</v>
      </c>
    </row>
    <row r="91" spans="10:15">
      <c r="J91" t="s">
        <v>36</v>
      </c>
      <c r="K91">
        <v>-1.3847E-2</v>
      </c>
      <c r="L91">
        <f>INDEX(sckey!$A$2:$A$38,MATCH(MEX!J91,sckey!$B$2:$B$38,0))</f>
        <v>10</v>
      </c>
      <c r="O91" s="85" t="str">
        <f t="shared" si="5"/>
        <v>-0.013847 10</v>
      </c>
    </row>
    <row r="92" spans="10:15">
      <c r="J92" t="s">
        <v>45</v>
      </c>
      <c r="K92">
        <v>-0.13197900000000001</v>
      </c>
      <c r="L92">
        <f>INDEX(sckey!$A$2:$A$38,MATCH(MEX!J92,sckey!$B$2:$B$38,0))</f>
        <v>16</v>
      </c>
      <c r="O92" s="85" t="str">
        <f t="shared" si="5"/>
        <v>-0.131979 16</v>
      </c>
    </row>
    <row r="93" spans="10:15">
      <c r="J93" t="s">
        <v>41</v>
      </c>
      <c r="K93">
        <v>-6.2630000000000003E-3</v>
      </c>
      <c r="L93">
        <f>INDEX(sckey!$A$2:$A$38,MATCH(MEX!J93,sckey!$B$2:$B$38,0))</f>
        <v>9</v>
      </c>
      <c r="O93" s="85" t="str">
        <f t="shared" si="5"/>
        <v>-0.006263 9</v>
      </c>
    </row>
    <row r="94" spans="10:15">
      <c r="J94" t="s">
        <v>74</v>
      </c>
      <c r="K94">
        <v>-1.543992</v>
      </c>
      <c r="L94">
        <f>INDEX(sckey!$A$2:$A$38,MATCH(MEX!J94,sckey!$B$2:$B$38,0))</f>
        <v>35</v>
      </c>
      <c r="O94" s="85" t="str">
        <f t="shared" si="5"/>
        <v>-1.543992 35</v>
      </c>
    </row>
    <row r="95" spans="10:15">
      <c r="J95" t="s">
        <v>47</v>
      </c>
      <c r="K95">
        <v>-0.211892</v>
      </c>
      <c r="L95">
        <f>INDEX(sckey!$A$2:$A$38,MATCH(MEX!J95,sckey!$B$2:$B$38,0))</f>
        <v>15</v>
      </c>
      <c r="O95" s="85" t="str">
        <f t="shared" si="5"/>
        <v>-0.211892 15</v>
      </c>
    </row>
    <row r="96" spans="10:15">
      <c r="J96" t="s">
        <v>59</v>
      </c>
      <c r="K96">
        <v>-7.6271000000000005E-2</v>
      </c>
      <c r="L96">
        <f>INDEX(sckey!$A$2:$A$38,MATCH(MEX!J96,sckey!$B$2:$B$38,0))</f>
        <v>18</v>
      </c>
      <c r="O96" s="85" t="str">
        <f t="shared" si="5"/>
        <v>-0.076271 18</v>
      </c>
    </row>
    <row r="97" spans="10:15">
      <c r="J97" t="s">
        <v>55</v>
      </c>
      <c r="K97">
        <v>-3.0794999999999999E-2</v>
      </c>
      <c r="L97">
        <f>INDEX(sckey!$A$2:$A$38,MATCH(MEX!J97,sckey!$B$2:$B$38,0))</f>
        <v>8</v>
      </c>
      <c r="O97" s="85" t="str">
        <f t="shared" si="5"/>
        <v>-0.030795 8</v>
      </c>
    </row>
    <row r="98" spans="10:15">
      <c r="J98" t="s">
        <v>54</v>
      </c>
      <c r="K98">
        <v>1.7650000000000001E-3</v>
      </c>
      <c r="L98">
        <f>INDEX(sckey!$A$2:$A$38,MATCH(MEX!J98,sckey!$B$2:$B$38,0))</f>
        <v>26</v>
      </c>
      <c r="O98" s="85" t="str">
        <f t="shared" si="5"/>
        <v>0.001765 26</v>
      </c>
    </row>
    <row r="99" spans="10:15">
      <c r="J99" t="s">
        <v>46</v>
      </c>
      <c r="K99">
        <v>8.0632999999999996E-2</v>
      </c>
      <c r="L99">
        <f>INDEX(sckey!$A$2:$A$38,MATCH(MEX!J99,sckey!$B$2:$B$38,0))</f>
        <v>14</v>
      </c>
      <c r="O99" s="85" t="str">
        <f t="shared" si="5"/>
        <v>0.080633 14</v>
      </c>
    </row>
    <row r="100" spans="10:15">
      <c r="J100" t="s">
        <v>43</v>
      </c>
      <c r="K100">
        <v>-0.71603700000000003</v>
      </c>
      <c r="L100">
        <f>INDEX(sckey!$A$2:$A$38,MATCH(MEX!J100,sckey!$B$2:$B$38,0))</f>
        <v>21</v>
      </c>
      <c r="O100" s="85" t="str">
        <f t="shared" si="5"/>
        <v>-0.716037 21</v>
      </c>
    </row>
    <row r="101" spans="10:15">
      <c r="J101" t="s">
        <v>60</v>
      </c>
      <c r="K101">
        <v>1.3209E-2</v>
      </c>
      <c r="L101">
        <f>INDEX(sckey!$A$2:$A$38,MATCH(MEX!J101,sckey!$B$2:$B$38,0))</f>
        <v>2</v>
      </c>
      <c r="O101" s="85" t="str">
        <f t="shared" si="5"/>
        <v>0.013209 2</v>
      </c>
    </row>
    <row r="102" spans="10:15">
      <c r="J102" t="s">
        <v>38</v>
      </c>
      <c r="K102">
        <v>-0.33222299999999999</v>
      </c>
      <c r="L102">
        <f>INDEX(sckey!$A$2:$A$38,MATCH(MEX!J102,sckey!$B$2:$B$38,0))</f>
        <v>23</v>
      </c>
      <c r="O102" s="85" t="str">
        <f t="shared" si="5"/>
        <v>-0.332223 23</v>
      </c>
    </row>
    <row r="104" spans="10:15">
      <c r="J104">
        <v>6</v>
      </c>
      <c r="N104" s="85">
        <f>J104</f>
        <v>6</v>
      </c>
    </row>
    <row r="105" spans="10:15">
      <c r="J105" t="s">
        <v>76</v>
      </c>
      <c r="K105" t="s">
        <v>77</v>
      </c>
      <c r="O105" s="85">
        <f>K106</f>
        <v>-13.822621</v>
      </c>
    </row>
    <row r="106" spans="10:15">
      <c r="J106" t="s">
        <v>75</v>
      </c>
      <c r="K106">
        <v>-13.822621</v>
      </c>
      <c r="N106" s="85">
        <f>COUNT(K107:K117)</f>
        <v>11</v>
      </c>
    </row>
    <row r="107" spans="10:15">
      <c r="J107" t="s">
        <v>54</v>
      </c>
      <c r="K107" s="26">
        <v>8.9589999999999999E-3</v>
      </c>
      <c r="L107">
        <f>INDEX(sckey!$A$2:$A$38,MATCH(MEX!J107,sckey!$B$2:$B$38,0))</f>
        <v>26</v>
      </c>
      <c r="O107" s="85" t="str">
        <f>K107&amp;" "&amp;L107</f>
        <v>0.008959 26</v>
      </c>
    </row>
    <row r="108" spans="10:15">
      <c r="J108" t="s">
        <v>49</v>
      </c>
      <c r="K108">
        <v>-7.6480000000000003E-3</v>
      </c>
      <c r="L108">
        <f>INDEX(sckey!$A$2:$A$38,MATCH(MEX!J108,sckey!$B$2:$B$38,0))</f>
        <v>11</v>
      </c>
      <c r="O108" s="85" t="str">
        <f t="shared" ref="O108:O117" si="6">K108&amp;" "&amp;L108</f>
        <v>-0.007648 11</v>
      </c>
    </row>
    <row r="109" spans="10:15">
      <c r="J109" t="s">
        <v>37</v>
      </c>
      <c r="K109">
        <v>6.2282010000000003</v>
      </c>
      <c r="L109">
        <f>INDEX(sckey!$A$2:$A$38,MATCH(MEX!J109,sckey!$B$2:$B$38,0))</f>
        <v>19</v>
      </c>
      <c r="O109" s="85" t="str">
        <f t="shared" si="6"/>
        <v>6.228201 19</v>
      </c>
    </row>
    <row r="110" spans="10:15">
      <c r="J110" t="s">
        <v>41</v>
      </c>
      <c r="K110">
        <v>-3.771E-3</v>
      </c>
      <c r="L110">
        <f>INDEX(sckey!$A$2:$A$38,MATCH(MEX!J110,sckey!$B$2:$B$38,0))</f>
        <v>9</v>
      </c>
      <c r="O110" s="85" t="str">
        <f t="shared" si="6"/>
        <v>-0.003771 9</v>
      </c>
    </row>
    <row r="111" spans="10:15">
      <c r="J111" t="s">
        <v>38</v>
      </c>
      <c r="K111">
        <v>1.4164000000000001</v>
      </c>
      <c r="L111">
        <f>INDEX(sckey!$A$2:$A$38,MATCH(MEX!J111,sckey!$B$2:$B$38,0))</f>
        <v>23</v>
      </c>
      <c r="O111" s="85" t="str">
        <f t="shared" si="6"/>
        <v>1.4164 23</v>
      </c>
    </row>
    <row r="112" spans="10:15">
      <c r="J112" t="s">
        <v>39</v>
      </c>
      <c r="K112">
        <v>-5.8373000000000001E-2</v>
      </c>
      <c r="L112">
        <f>INDEX(sckey!$A$2:$A$38,MATCH(MEX!J112,sckey!$B$2:$B$38,0))</f>
        <v>24</v>
      </c>
      <c r="O112" s="85" t="str">
        <f t="shared" si="6"/>
        <v>-0.058373 24</v>
      </c>
    </row>
    <row r="113" spans="10:15">
      <c r="J113" t="s">
        <v>52</v>
      </c>
      <c r="K113">
        <v>-2.3663E-2</v>
      </c>
      <c r="L113">
        <f>INDEX(sckey!$A$2:$A$38,MATCH(MEX!J113,sckey!$B$2:$B$38,0))</f>
        <v>7</v>
      </c>
      <c r="O113" s="85" t="str">
        <f t="shared" si="6"/>
        <v>-0.023663 7</v>
      </c>
    </row>
    <row r="114" spans="10:15">
      <c r="J114" t="s">
        <v>65</v>
      </c>
      <c r="K114">
        <v>1.7432E-2</v>
      </c>
      <c r="L114">
        <f>INDEX(sckey!$A$2:$A$38,MATCH(MEX!J114,sckey!$B$2:$B$38,0))</f>
        <v>36</v>
      </c>
      <c r="O114" s="85" t="str">
        <f t="shared" si="6"/>
        <v>0.017432 36</v>
      </c>
    </row>
    <row r="115" spans="10:15">
      <c r="J115" t="s">
        <v>40</v>
      </c>
      <c r="K115" s="26">
        <v>-2.1999999999999999E-5</v>
      </c>
      <c r="L115">
        <f>INDEX(sckey!$A$2:$A$38,MATCH(MEX!J115,sckey!$B$2:$B$38,0))</f>
        <v>27</v>
      </c>
      <c r="O115" s="85" t="str">
        <f t="shared" si="6"/>
        <v>-0.000022 27</v>
      </c>
    </row>
    <row r="116" spans="10:15">
      <c r="J116" t="s">
        <v>48</v>
      </c>
      <c r="K116">
        <v>-1.0511740000000001</v>
      </c>
      <c r="L116">
        <f>INDEX(sckey!$A$2:$A$38,MATCH(MEX!J116,sckey!$B$2:$B$38,0))</f>
        <v>13</v>
      </c>
      <c r="O116" s="85" t="str">
        <f t="shared" si="6"/>
        <v>-1.051174 13</v>
      </c>
    </row>
    <row r="117" spans="10:15">
      <c r="J117" t="s">
        <v>74</v>
      </c>
      <c r="K117" s="26">
        <v>0.77810500000000005</v>
      </c>
      <c r="L117">
        <f>INDEX(sckey!$A$2:$A$38,MATCH(MEX!J117,sckey!$B$2:$B$38,0))</f>
        <v>35</v>
      </c>
      <c r="O117" s="85" t="str">
        <f t="shared" si="6"/>
        <v>0.778105 35</v>
      </c>
    </row>
    <row r="119" spans="10:15">
      <c r="J119">
        <v>7</v>
      </c>
      <c r="N119" s="85">
        <f>J119</f>
        <v>7</v>
      </c>
    </row>
    <row r="120" spans="10:15">
      <c r="J120" t="s">
        <v>76</v>
      </c>
      <c r="K120" t="s">
        <v>77</v>
      </c>
      <c r="O120" s="85">
        <f>K121</f>
        <v>-3.7800289999999999</v>
      </c>
    </row>
    <row r="121" spans="10:15">
      <c r="J121" t="s">
        <v>75</v>
      </c>
      <c r="K121">
        <v>-3.7800289999999999</v>
      </c>
      <c r="N121" s="85">
        <f>COUNT(K122:K132)</f>
        <v>11</v>
      </c>
    </row>
    <row r="122" spans="10:15">
      <c r="J122" t="s">
        <v>54</v>
      </c>
      <c r="K122">
        <v>6.2259999999999998E-3</v>
      </c>
      <c r="L122">
        <f>INDEX(sckey!$A$2:$A$38,MATCH(MEX!J122,sckey!$B$2:$B$38,0))</f>
        <v>26</v>
      </c>
      <c r="O122" s="85" t="str">
        <f>K122&amp;" "&amp;L122</f>
        <v>0.006226 26</v>
      </c>
    </row>
    <row r="123" spans="10:15">
      <c r="J123" t="s">
        <v>65</v>
      </c>
      <c r="K123">
        <v>3.7793E-2</v>
      </c>
      <c r="L123">
        <f>INDEX(sckey!$A$2:$A$38,MATCH(MEX!J123,sckey!$B$2:$B$38,0))</f>
        <v>36</v>
      </c>
      <c r="O123" s="85" t="str">
        <f t="shared" ref="O123:O132" si="7">K123&amp;" "&amp;L123</f>
        <v>0.037793 36</v>
      </c>
    </row>
    <row r="124" spans="10:15">
      <c r="J124" t="s">
        <v>48</v>
      </c>
      <c r="K124">
        <v>2.8618649999999999</v>
      </c>
      <c r="L124">
        <f>INDEX(sckey!$A$2:$A$38,MATCH(MEX!J124,sckey!$B$2:$B$38,0))</f>
        <v>13</v>
      </c>
      <c r="O124" s="85" t="str">
        <f t="shared" si="7"/>
        <v>2.861865 13</v>
      </c>
    </row>
    <row r="125" spans="10:15">
      <c r="J125" t="s">
        <v>41</v>
      </c>
      <c r="K125">
        <v>-3.8539999999999998E-3</v>
      </c>
      <c r="L125">
        <f>INDEX(sckey!$A$2:$A$38,MATCH(MEX!J125,sckey!$B$2:$B$38,0))</f>
        <v>9</v>
      </c>
      <c r="O125" s="85" t="str">
        <f t="shared" si="7"/>
        <v>-0.003854 9</v>
      </c>
    </row>
    <row r="126" spans="10:15">
      <c r="J126" t="s">
        <v>52</v>
      </c>
      <c r="K126">
        <v>-2.0319E-2</v>
      </c>
      <c r="L126">
        <f>INDEX(sckey!$A$2:$A$38,MATCH(MEX!J126,sckey!$B$2:$B$38,0))</f>
        <v>7</v>
      </c>
      <c r="O126" s="85" t="str">
        <f t="shared" si="7"/>
        <v>-0.020319 7</v>
      </c>
    </row>
    <row r="127" spans="10:15">
      <c r="J127" t="s">
        <v>43</v>
      </c>
      <c r="K127">
        <v>-2.0576840000000001</v>
      </c>
      <c r="L127">
        <f>INDEX(sckey!$A$2:$A$38,MATCH(MEX!J127,sckey!$B$2:$B$38,0))</f>
        <v>21</v>
      </c>
      <c r="O127" s="85" t="str">
        <f t="shared" si="7"/>
        <v>-2.057684 21</v>
      </c>
    </row>
    <row r="128" spans="10:15">
      <c r="J128" t="s">
        <v>39</v>
      </c>
      <c r="K128">
        <v>-8.2171999999999995E-2</v>
      </c>
      <c r="L128">
        <f>INDEX(sckey!$A$2:$A$38,MATCH(MEX!J128,sckey!$B$2:$B$38,0))</f>
        <v>24</v>
      </c>
      <c r="O128" s="85" t="str">
        <f t="shared" si="7"/>
        <v>-0.082172 24</v>
      </c>
    </row>
    <row r="129" spans="10:15">
      <c r="J129" t="s">
        <v>37</v>
      </c>
      <c r="K129">
        <v>12.62214</v>
      </c>
      <c r="L129">
        <f>INDEX(sckey!$A$2:$A$38,MATCH(MEX!J129,sckey!$B$2:$B$38,0))</f>
        <v>19</v>
      </c>
      <c r="O129" s="85" t="str">
        <f t="shared" si="7"/>
        <v>12.62214 19</v>
      </c>
    </row>
    <row r="130" spans="10:15">
      <c r="J130" t="s">
        <v>45</v>
      </c>
      <c r="K130">
        <v>0.21521399999999999</v>
      </c>
      <c r="L130">
        <f>INDEX(sckey!$A$2:$A$38,MATCH(MEX!J130,sckey!$B$2:$B$38,0))</f>
        <v>16</v>
      </c>
      <c r="O130" s="85" t="str">
        <f t="shared" si="7"/>
        <v>0.215214 16</v>
      </c>
    </row>
    <row r="131" spans="10:15">
      <c r="J131" t="s">
        <v>63</v>
      </c>
      <c r="K131">
        <v>-5.8464000000000002E-2</v>
      </c>
      <c r="L131">
        <f>INDEX(sckey!$A$2:$A$38,MATCH(MEX!J131,sckey!$B$2:$B$38,0))</f>
        <v>6</v>
      </c>
      <c r="O131" s="85" t="str">
        <f t="shared" si="7"/>
        <v>-0.058464 6</v>
      </c>
    </row>
    <row r="132" spans="10:15">
      <c r="J132" t="s">
        <v>38</v>
      </c>
      <c r="K132">
        <v>-0.86296600000000001</v>
      </c>
      <c r="L132">
        <f>INDEX(sckey!$A$2:$A$38,MATCH(MEX!J132,sckey!$B$2:$B$38,0))</f>
        <v>23</v>
      </c>
      <c r="O132" s="85" t="str">
        <f t="shared" si="7"/>
        <v>-0.862966 23</v>
      </c>
    </row>
    <row r="134" spans="10:15">
      <c r="J134">
        <v>8</v>
      </c>
      <c r="N134" s="85">
        <f>J134</f>
        <v>8</v>
      </c>
    </row>
    <row r="135" spans="10:15">
      <c r="J135" t="s">
        <v>76</v>
      </c>
      <c r="K135" t="s">
        <v>77</v>
      </c>
      <c r="O135" s="85">
        <f>K136</f>
        <v>-1.5235920000000001</v>
      </c>
    </row>
    <row r="136" spans="10:15">
      <c r="J136" t="s">
        <v>75</v>
      </c>
      <c r="K136">
        <v>-1.5235920000000001</v>
      </c>
      <c r="N136" s="85">
        <f>COUNT(K137:K149)</f>
        <v>13</v>
      </c>
    </row>
    <row r="137" spans="10:15">
      <c r="J137" t="s">
        <v>36</v>
      </c>
      <c r="K137">
        <v>-1.2257000000000001E-2</v>
      </c>
      <c r="L137">
        <f>INDEX(sckey!$A$2:$A$38,MATCH(MEX!J137,sckey!$B$2:$B$38,0))</f>
        <v>10</v>
      </c>
      <c r="O137" s="85" t="str">
        <f>K137&amp;" "&amp;L137</f>
        <v>-0.012257 10</v>
      </c>
    </row>
    <row r="138" spans="10:15">
      <c r="J138" t="s">
        <v>66</v>
      </c>
      <c r="K138">
        <v>-3.3763000000000001E-2</v>
      </c>
      <c r="L138">
        <f>INDEX(sckey!$A$2:$A$38,MATCH(MEX!J138,sckey!$B$2:$B$38,0))</f>
        <v>1</v>
      </c>
      <c r="O138" s="85" t="str">
        <f t="shared" ref="O138:O149" si="8">K138&amp;" "&amp;L138</f>
        <v>-0.033763 1</v>
      </c>
    </row>
    <row r="139" spans="10:15">
      <c r="J139" t="s">
        <v>37</v>
      </c>
      <c r="K139">
        <v>7.0383490000000002</v>
      </c>
      <c r="L139">
        <f>INDEX(sckey!$A$2:$A$38,MATCH(MEX!J139,sckey!$B$2:$B$38,0))</f>
        <v>19</v>
      </c>
      <c r="O139" s="85" t="str">
        <f t="shared" si="8"/>
        <v>7.038349 19</v>
      </c>
    </row>
    <row r="140" spans="10:15">
      <c r="J140" t="s">
        <v>41</v>
      </c>
      <c r="K140">
        <v>-8.5929999999999999E-3</v>
      </c>
      <c r="L140">
        <f>INDEX(sckey!$A$2:$A$38,MATCH(MEX!J140,sckey!$B$2:$B$38,0))</f>
        <v>9</v>
      </c>
      <c r="O140" s="85" t="str">
        <f t="shared" si="8"/>
        <v>-0.008593 9</v>
      </c>
    </row>
    <row r="141" spans="10:15">
      <c r="J141" t="s">
        <v>49</v>
      </c>
      <c r="K141">
        <v>-4.5659999999999997E-3</v>
      </c>
      <c r="L141">
        <f>INDEX(sckey!$A$2:$A$38,MATCH(MEX!J141,sckey!$B$2:$B$38,0))</f>
        <v>11</v>
      </c>
      <c r="O141" s="85" t="str">
        <f t="shared" si="8"/>
        <v>-0.004566 11</v>
      </c>
    </row>
    <row r="142" spans="10:15">
      <c r="J142" t="s">
        <v>59</v>
      </c>
      <c r="K142">
        <v>-4.7502000000000003E-2</v>
      </c>
      <c r="L142">
        <f>INDEX(sckey!$A$2:$A$38,MATCH(MEX!J142,sckey!$B$2:$B$38,0))</f>
        <v>18</v>
      </c>
      <c r="O142" s="85" t="str">
        <f t="shared" si="8"/>
        <v>-0.047502 18</v>
      </c>
    </row>
    <row r="143" spans="10:15">
      <c r="J143" t="s">
        <v>55</v>
      </c>
      <c r="K143">
        <v>-1.5410999999999999E-2</v>
      </c>
      <c r="L143">
        <f>INDEX(sckey!$A$2:$A$38,MATCH(MEX!J143,sckey!$B$2:$B$38,0))</f>
        <v>8</v>
      </c>
      <c r="O143" s="85" t="str">
        <f t="shared" si="8"/>
        <v>-0.015411 8</v>
      </c>
    </row>
    <row r="144" spans="10:15">
      <c r="J144" t="s">
        <v>39</v>
      </c>
      <c r="K144">
        <v>-8.9303999999999994E-2</v>
      </c>
      <c r="L144">
        <f>INDEX(sckey!$A$2:$A$38,MATCH(MEX!J144,sckey!$B$2:$B$38,0))</f>
        <v>24</v>
      </c>
      <c r="O144" s="85" t="str">
        <f t="shared" si="8"/>
        <v>-0.089304 24</v>
      </c>
    </row>
    <row r="145" spans="10:15">
      <c r="J145" t="s">
        <v>47</v>
      </c>
      <c r="K145">
        <v>-5.5099000000000002E-2</v>
      </c>
      <c r="L145">
        <f>INDEX(sckey!$A$2:$A$38,MATCH(MEX!J145,sckey!$B$2:$B$38,0))</f>
        <v>15</v>
      </c>
      <c r="O145" s="85" t="str">
        <f t="shared" si="8"/>
        <v>-0.055099 15</v>
      </c>
    </row>
    <row r="146" spans="10:15">
      <c r="J146" t="s">
        <v>35</v>
      </c>
      <c r="K146">
        <v>2.009E-2</v>
      </c>
      <c r="L146">
        <f>INDEX(sckey!$A$2:$A$38,MATCH(MEX!J146,sckey!$B$2:$B$38,0))</f>
        <v>0</v>
      </c>
      <c r="O146" s="85" t="str">
        <f t="shared" si="8"/>
        <v>0.02009 0</v>
      </c>
    </row>
    <row r="147" spans="10:15">
      <c r="J147" t="s">
        <v>44</v>
      </c>
      <c r="K147">
        <v>7.5600000000000005E-4</v>
      </c>
      <c r="L147">
        <f>INDEX(sckey!$A$2:$A$38,MATCH(MEX!J147,sckey!$B$2:$B$38,0))</f>
        <v>22</v>
      </c>
      <c r="O147" s="85" t="str">
        <f t="shared" si="8"/>
        <v>0.000756 22</v>
      </c>
    </row>
    <row r="148" spans="10:15">
      <c r="J148" t="s">
        <v>65</v>
      </c>
      <c r="K148">
        <v>-2.0847000000000001E-2</v>
      </c>
      <c r="L148">
        <f>INDEX(sckey!$A$2:$A$38,MATCH(MEX!J148,sckey!$B$2:$B$38,0))</f>
        <v>36</v>
      </c>
      <c r="O148" s="85" t="str">
        <f t="shared" si="8"/>
        <v>-0.020847 36</v>
      </c>
    </row>
    <row r="149" spans="10:15">
      <c r="J149" t="s">
        <v>64</v>
      </c>
      <c r="K149">
        <v>0.45279999999999998</v>
      </c>
      <c r="L149">
        <f>INDEX(sckey!$A$2:$A$38,MATCH(MEX!J149,sckey!$B$2:$B$38,0))</f>
        <v>29</v>
      </c>
      <c r="O149" s="85" t="str">
        <f t="shared" si="8"/>
        <v>0.4528 29</v>
      </c>
    </row>
    <row r="151" spans="10:15">
      <c r="J151">
        <v>9</v>
      </c>
      <c r="N151" s="85">
        <f>J151</f>
        <v>9</v>
      </c>
    </row>
    <row r="152" spans="10:15">
      <c r="J152" t="s">
        <v>76</v>
      </c>
      <c r="K152" t="s">
        <v>77</v>
      </c>
      <c r="O152" s="85">
        <f>K153</f>
        <v>-6.4414860000000003</v>
      </c>
    </row>
    <row r="153" spans="10:15">
      <c r="J153" t="s">
        <v>75</v>
      </c>
      <c r="K153">
        <v>-6.4414860000000003</v>
      </c>
      <c r="N153" s="85">
        <f>COUNT(K154:K161)</f>
        <v>8</v>
      </c>
    </row>
    <row r="154" spans="10:15">
      <c r="J154" t="s">
        <v>42</v>
      </c>
      <c r="K154">
        <v>1.431198</v>
      </c>
      <c r="L154">
        <f>INDEX(sckey!$A$2:$A$38,MATCH(MEX!J154,sckey!$B$2:$B$38,0))</f>
        <v>17</v>
      </c>
      <c r="O154" s="85" t="str">
        <f>K154&amp;" "&amp;L154</f>
        <v>1.431198 17</v>
      </c>
    </row>
    <row r="155" spans="10:15">
      <c r="J155" t="s">
        <v>38</v>
      </c>
      <c r="K155">
        <v>2.3692250000000001</v>
      </c>
      <c r="L155">
        <f>INDEX(sckey!$A$2:$A$38,MATCH(MEX!J155,sckey!$B$2:$B$38,0))</f>
        <v>23</v>
      </c>
      <c r="O155" s="85" t="str">
        <f t="shared" ref="O155:O161" si="9">K155&amp;" "&amp;L155</f>
        <v>2.369225 23</v>
      </c>
    </row>
    <row r="156" spans="10:15">
      <c r="J156" t="s">
        <v>47</v>
      </c>
      <c r="K156">
        <v>0.15418299999999999</v>
      </c>
      <c r="L156">
        <f>INDEX(sckey!$A$2:$A$38,MATCH(MEX!J156,sckey!$B$2:$B$38,0))</f>
        <v>15</v>
      </c>
      <c r="O156" s="85" t="str">
        <f t="shared" si="9"/>
        <v>0.154183 15</v>
      </c>
    </row>
    <row r="157" spans="10:15">
      <c r="J157" t="s">
        <v>61</v>
      </c>
      <c r="K157">
        <v>0.118563</v>
      </c>
      <c r="L157">
        <f>INDEX(sckey!$A$2:$A$38,MATCH(MEX!J157,sckey!$B$2:$B$38,0))</f>
        <v>25</v>
      </c>
      <c r="O157" s="85" t="str">
        <f t="shared" si="9"/>
        <v>0.118563 25</v>
      </c>
    </row>
    <row r="158" spans="10:15">
      <c r="J158" t="s">
        <v>55</v>
      </c>
      <c r="K158">
        <v>5.8799999999999998E-3</v>
      </c>
      <c r="L158">
        <f>INDEX(sckey!$A$2:$A$38,MATCH(MEX!J158,sckey!$B$2:$B$38,0))</f>
        <v>8</v>
      </c>
      <c r="O158" s="85" t="str">
        <f t="shared" si="9"/>
        <v>0.00588 8</v>
      </c>
    </row>
    <row r="159" spans="10:15">
      <c r="J159" t="s">
        <v>74</v>
      </c>
      <c r="K159">
        <v>-1.22105</v>
      </c>
      <c r="L159">
        <f>INDEX(sckey!$A$2:$A$38,MATCH(MEX!J159,sckey!$B$2:$B$38,0))</f>
        <v>35</v>
      </c>
      <c r="O159" s="85" t="str">
        <f t="shared" si="9"/>
        <v>-1.22105 35</v>
      </c>
    </row>
    <row r="160" spans="10:15">
      <c r="J160" t="s">
        <v>37</v>
      </c>
      <c r="K160">
        <v>-5.4865709999999996</v>
      </c>
      <c r="L160">
        <f>INDEX(sckey!$A$2:$A$38,MATCH(MEX!J160,sckey!$B$2:$B$38,0))</f>
        <v>19</v>
      </c>
      <c r="O160" s="85" t="str">
        <f t="shared" si="9"/>
        <v>-5.486571 19</v>
      </c>
    </row>
    <row r="161" spans="10:15">
      <c r="J161" t="s">
        <v>52</v>
      </c>
      <c r="K161">
        <v>-9.5490000000000002E-3</v>
      </c>
      <c r="L161">
        <f>INDEX(sckey!$A$2:$A$38,MATCH(MEX!J161,sckey!$B$2:$B$38,0))</f>
        <v>7</v>
      </c>
      <c r="O161" s="85" t="str">
        <f t="shared" si="9"/>
        <v>-0.009549 7</v>
      </c>
    </row>
    <row r="163" spans="10:15">
      <c r="J163">
        <v>10</v>
      </c>
      <c r="N163" s="85">
        <f>J163</f>
        <v>10</v>
      </c>
    </row>
    <row r="164" spans="10:15">
      <c r="J164" t="s">
        <v>76</v>
      </c>
      <c r="K164" t="s">
        <v>77</v>
      </c>
      <c r="O164" s="85">
        <f>K165</f>
        <v>-3.0760190000000001</v>
      </c>
    </row>
    <row r="165" spans="10:15">
      <c r="J165" t="s">
        <v>75</v>
      </c>
      <c r="K165">
        <v>-3.0760190000000001</v>
      </c>
      <c r="N165" s="85">
        <f>COUNT(K166:K175)</f>
        <v>10</v>
      </c>
    </row>
    <row r="166" spans="10:15">
      <c r="J166" t="s">
        <v>39</v>
      </c>
      <c r="K166">
        <v>6.6185999999999995E-2</v>
      </c>
      <c r="L166">
        <f>INDEX(sckey!$A$2:$A$38,MATCH(MEX!J166,sckey!$B$2:$B$38,0))</f>
        <v>24</v>
      </c>
      <c r="O166" s="85" t="str">
        <f>K166&amp;" "&amp;L166</f>
        <v>0.066186 24</v>
      </c>
    </row>
    <row r="167" spans="10:15">
      <c r="J167" t="s">
        <v>35</v>
      </c>
      <c r="K167">
        <v>5.1773E-2</v>
      </c>
      <c r="L167">
        <f>INDEX(sckey!$A$2:$A$38,MATCH(MEX!J167,sckey!$B$2:$B$38,0))</f>
        <v>0</v>
      </c>
      <c r="O167" s="85" t="str">
        <f t="shared" ref="O167:O175" si="10">K167&amp;" "&amp;L167</f>
        <v>0.051773 0</v>
      </c>
    </row>
    <row r="168" spans="10:15">
      <c r="J168" t="s">
        <v>52</v>
      </c>
      <c r="K168">
        <v>-2.6973E-2</v>
      </c>
      <c r="L168">
        <f>INDEX(sckey!$A$2:$A$38,MATCH(MEX!J168,sckey!$B$2:$B$38,0))</f>
        <v>7</v>
      </c>
      <c r="O168" s="85" t="str">
        <f t="shared" si="10"/>
        <v>-0.026973 7</v>
      </c>
    </row>
    <row r="169" spans="10:15">
      <c r="J169" t="s">
        <v>65</v>
      </c>
      <c r="K169">
        <v>-1.9657999999999998E-2</v>
      </c>
      <c r="L169">
        <f>INDEX(sckey!$A$2:$A$38,MATCH(MEX!J169,sckey!$B$2:$B$38,0))</f>
        <v>36</v>
      </c>
      <c r="O169" s="85" t="str">
        <f t="shared" si="10"/>
        <v>-0.019658 36</v>
      </c>
    </row>
    <row r="170" spans="10:15">
      <c r="J170" t="s">
        <v>38</v>
      </c>
      <c r="K170">
        <v>1.3317000000000001</v>
      </c>
      <c r="L170">
        <f>INDEX(sckey!$A$2:$A$38,MATCH(MEX!J170,sckey!$B$2:$B$38,0))</f>
        <v>23</v>
      </c>
      <c r="O170" s="85" t="str">
        <f t="shared" si="10"/>
        <v>1.3317 23</v>
      </c>
    </row>
    <row r="171" spans="10:15">
      <c r="J171" t="s">
        <v>46</v>
      </c>
      <c r="K171">
        <v>0.214702</v>
      </c>
      <c r="L171">
        <f>INDEX(sckey!$A$2:$A$38,MATCH(MEX!J171,sckey!$B$2:$B$38,0))</f>
        <v>14</v>
      </c>
      <c r="O171" s="85" t="str">
        <f t="shared" si="10"/>
        <v>0.214702 14</v>
      </c>
    </row>
    <row r="172" spans="10:15">
      <c r="J172" t="s">
        <v>44</v>
      </c>
      <c r="K172">
        <v>-8.4900000000000004E-4</v>
      </c>
      <c r="L172">
        <f>INDEX(sckey!$A$2:$A$38,MATCH(MEX!J172,sckey!$B$2:$B$38,0))</f>
        <v>22</v>
      </c>
      <c r="O172" s="85" t="str">
        <f t="shared" si="10"/>
        <v>-0.000849 22</v>
      </c>
    </row>
    <row r="173" spans="10:15">
      <c r="J173" t="s">
        <v>47</v>
      </c>
      <c r="K173">
        <v>-5.7771999999999997E-2</v>
      </c>
      <c r="L173">
        <f>INDEX(sckey!$A$2:$A$38,MATCH(MEX!J173,sckey!$B$2:$B$38,0))</f>
        <v>15</v>
      </c>
      <c r="O173" s="85" t="str">
        <f t="shared" si="10"/>
        <v>-0.057772 15</v>
      </c>
    </row>
    <row r="174" spans="10:15">
      <c r="J174" t="s">
        <v>63</v>
      </c>
      <c r="K174">
        <v>-3.0374000000000002E-2</v>
      </c>
      <c r="L174">
        <f>INDEX(sckey!$A$2:$A$38,MATCH(MEX!J174,sckey!$B$2:$B$38,0))</f>
        <v>6</v>
      </c>
      <c r="O174" s="85" t="str">
        <f t="shared" si="10"/>
        <v>-0.030374 6</v>
      </c>
    </row>
    <row r="175" spans="10:15">
      <c r="J175" t="s">
        <v>36</v>
      </c>
      <c r="K175">
        <v>-1.3780000000000001E-3</v>
      </c>
      <c r="L175">
        <f>INDEX(sckey!$A$2:$A$38,MATCH(MEX!J175,sckey!$B$2:$B$38,0))</f>
        <v>10</v>
      </c>
      <c r="O175" s="85" t="str">
        <f t="shared" si="10"/>
        <v>-0.001378 10</v>
      </c>
    </row>
    <row r="177" spans="10:15">
      <c r="J177">
        <v>11</v>
      </c>
      <c r="N177" s="85">
        <f>J177</f>
        <v>11</v>
      </c>
    </row>
    <row r="178" spans="10:15">
      <c r="J178" t="s">
        <v>76</v>
      </c>
      <c r="K178" t="s">
        <v>77</v>
      </c>
      <c r="O178" s="85">
        <f>K179</f>
        <v>-8.357424</v>
      </c>
    </row>
    <row r="179" spans="10:15">
      <c r="J179" t="s">
        <v>75</v>
      </c>
      <c r="K179">
        <v>-8.357424</v>
      </c>
      <c r="N179" s="85">
        <f>COUNT(K180:K191)</f>
        <v>12</v>
      </c>
    </row>
    <row r="180" spans="10:15">
      <c r="J180" t="s">
        <v>39</v>
      </c>
      <c r="K180">
        <v>4.8654999999999997E-2</v>
      </c>
      <c r="L180">
        <f>INDEX(sckey!$A$2:$A$38,MATCH(MEX!J180,sckey!$B$2:$B$38,0))</f>
        <v>24</v>
      </c>
      <c r="O180" s="85" t="str">
        <f>K180&amp;" "&amp;L180</f>
        <v>0.048655 24</v>
      </c>
    </row>
    <row r="181" spans="10:15">
      <c r="J181" t="s">
        <v>52</v>
      </c>
      <c r="K181">
        <v>-0.108836</v>
      </c>
      <c r="L181">
        <f>INDEX(sckey!$A$2:$A$38,MATCH(MEX!J181,sckey!$B$2:$B$38,0))</f>
        <v>7</v>
      </c>
      <c r="O181" s="85" t="str">
        <f t="shared" ref="O181:O191" si="11">K181&amp;" "&amp;L181</f>
        <v>-0.108836 7</v>
      </c>
    </row>
    <row r="182" spans="10:15">
      <c r="J182" t="s">
        <v>35</v>
      </c>
      <c r="K182">
        <v>6.2144999999999999E-2</v>
      </c>
      <c r="L182">
        <f>INDEX(sckey!$A$2:$A$38,MATCH(MEX!J182,sckey!$B$2:$B$38,0))</f>
        <v>0</v>
      </c>
      <c r="O182" s="85" t="str">
        <f t="shared" si="11"/>
        <v>0.062145 0</v>
      </c>
    </row>
    <row r="183" spans="10:15">
      <c r="J183" t="s">
        <v>37</v>
      </c>
      <c r="K183">
        <v>10.50869</v>
      </c>
      <c r="L183">
        <f>INDEX(sckey!$A$2:$A$38,MATCH(MEX!J183,sckey!$B$2:$B$38,0))</f>
        <v>19</v>
      </c>
      <c r="O183" s="85" t="str">
        <f t="shared" si="11"/>
        <v>10.50869 19</v>
      </c>
    </row>
    <row r="184" spans="10:15">
      <c r="J184" t="s">
        <v>74</v>
      </c>
      <c r="K184">
        <v>0.87770199999999998</v>
      </c>
      <c r="L184">
        <f>INDEX(sckey!$A$2:$A$38,MATCH(MEX!J184,sckey!$B$2:$B$38,0))</f>
        <v>35</v>
      </c>
      <c r="O184" s="85" t="str">
        <f t="shared" si="11"/>
        <v>0.877702 35</v>
      </c>
    </row>
    <row r="185" spans="10:15">
      <c r="J185" t="s">
        <v>56</v>
      </c>
      <c r="K185">
        <v>-5.8112999999999998E-2</v>
      </c>
      <c r="L185">
        <f>INDEX(sckey!$A$2:$A$38,MATCH(MEX!J185,sckey!$B$2:$B$38,0))</f>
        <v>3</v>
      </c>
      <c r="O185" s="85" t="str">
        <f t="shared" si="11"/>
        <v>-0.058113 3</v>
      </c>
    </row>
    <row r="186" spans="10:15">
      <c r="J186" t="s">
        <v>60</v>
      </c>
      <c r="K186">
        <v>-3.7529E-2</v>
      </c>
      <c r="L186">
        <f>INDEX(sckey!$A$2:$A$38,MATCH(MEX!J186,sckey!$B$2:$B$38,0))</f>
        <v>2</v>
      </c>
      <c r="O186" s="85" t="str">
        <f t="shared" si="11"/>
        <v>-0.037529 2</v>
      </c>
    </row>
    <row r="187" spans="10:15">
      <c r="J187" t="s">
        <v>36</v>
      </c>
      <c r="K187">
        <v>-1.9680000000000001E-3</v>
      </c>
      <c r="L187">
        <f>INDEX(sckey!$A$2:$A$38,MATCH(MEX!J187,sckey!$B$2:$B$38,0))</f>
        <v>10</v>
      </c>
      <c r="O187" s="85" t="str">
        <f t="shared" si="11"/>
        <v>-0.001968 10</v>
      </c>
    </row>
    <row r="188" spans="10:15">
      <c r="J188" t="s">
        <v>38</v>
      </c>
      <c r="K188">
        <v>0.430261</v>
      </c>
      <c r="L188">
        <f>INDEX(sckey!$A$2:$A$38,MATCH(MEX!J188,sckey!$B$2:$B$38,0))</f>
        <v>23</v>
      </c>
      <c r="O188" s="85" t="str">
        <f t="shared" si="11"/>
        <v>0.430261 23</v>
      </c>
    </row>
    <row r="189" spans="10:15">
      <c r="J189" t="s">
        <v>47</v>
      </c>
      <c r="K189">
        <v>-3.1012999999999999E-2</v>
      </c>
      <c r="L189">
        <f>INDEX(sckey!$A$2:$A$38,MATCH(MEX!J189,sckey!$B$2:$B$38,0))</f>
        <v>15</v>
      </c>
      <c r="O189" s="85" t="str">
        <f t="shared" si="11"/>
        <v>-0.031013 15</v>
      </c>
    </row>
    <row r="190" spans="10:15">
      <c r="J190" t="s">
        <v>46</v>
      </c>
      <c r="K190">
        <v>5.9826999999999998E-2</v>
      </c>
      <c r="L190">
        <f>INDEX(sckey!$A$2:$A$38,MATCH(MEX!J190,sckey!$B$2:$B$38,0))</f>
        <v>14</v>
      </c>
      <c r="O190" s="85" t="str">
        <f t="shared" si="11"/>
        <v>0.059827 14</v>
      </c>
    </row>
    <row r="191" spans="10:15">
      <c r="J191" t="s">
        <v>65</v>
      </c>
      <c r="K191">
        <v>-5.0340000000000003E-3</v>
      </c>
      <c r="L191">
        <f>INDEX(sckey!$A$2:$A$38,MATCH(MEX!J191,sckey!$B$2:$B$38,0))</f>
        <v>36</v>
      </c>
      <c r="O191" s="85" t="str">
        <f t="shared" si="11"/>
        <v>-0.005034 36</v>
      </c>
    </row>
    <row r="193" spans="10:15">
      <c r="J193">
        <v>12</v>
      </c>
      <c r="N193" s="85">
        <f>J193</f>
        <v>12</v>
      </c>
    </row>
    <row r="194" spans="10:15">
      <c r="J194" t="s">
        <v>76</v>
      </c>
      <c r="K194" t="s">
        <v>77</v>
      </c>
      <c r="O194" s="85">
        <f>K195</f>
        <v>-20.072104</v>
      </c>
    </row>
    <row r="195" spans="10:15">
      <c r="J195" t="s">
        <v>75</v>
      </c>
      <c r="K195">
        <v>-20.072104</v>
      </c>
      <c r="N195" s="85">
        <f>COUNT(K196:K206)</f>
        <v>11</v>
      </c>
    </row>
    <row r="196" spans="10:15">
      <c r="J196" t="s">
        <v>35</v>
      </c>
      <c r="K196">
        <v>-5.5703000000000003E-2</v>
      </c>
      <c r="L196">
        <f>INDEX(sckey!$A$2:$A$38,MATCH(MEX!J196,sckey!$B$2:$B$38,0))</f>
        <v>0</v>
      </c>
      <c r="O196" s="85" t="str">
        <f>K196&amp;" "&amp;L196</f>
        <v>-0.055703 0</v>
      </c>
    </row>
    <row r="197" spans="10:15">
      <c r="J197" t="s">
        <v>65</v>
      </c>
      <c r="K197">
        <v>3.5458999999999997E-2</v>
      </c>
      <c r="L197">
        <f>INDEX(sckey!$A$2:$A$38,MATCH(MEX!J197,sckey!$B$2:$B$38,0))</f>
        <v>36</v>
      </c>
      <c r="O197" s="85" t="str">
        <f t="shared" ref="O197:O206" si="12">K197&amp;" "&amp;L197</f>
        <v>0.035459 36</v>
      </c>
    </row>
    <row r="198" spans="10:15">
      <c r="J198" t="s">
        <v>43</v>
      </c>
      <c r="K198">
        <v>2.3920349999999999</v>
      </c>
      <c r="L198">
        <f>INDEX(sckey!$A$2:$A$38,MATCH(MEX!J198,sckey!$B$2:$B$38,0))</f>
        <v>21</v>
      </c>
      <c r="O198" s="85" t="str">
        <f t="shared" si="12"/>
        <v>2.392035 21</v>
      </c>
    </row>
    <row r="199" spans="10:15">
      <c r="J199" t="s">
        <v>45</v>
      </c>
      <c r="K199">
        <v>0.27840700000000002</v>
      </c>
      <c r="L199">
        <f>INDEX(sckey!$A$2:$A$38,MATCH(MEX!J199,sckey!$B$2:$B$38,0))</f>
        <v>16</v>
      </c>
      <c r="O199" s="85" t="str">
        <f t="shared" si="12"/>
        <v>0.278407 16</v>
      </c>
    </row>
    <row r="200" spans="10:15">
      <c r="J200" t="s">
        <v>38</v>
      </c>
      <c r="K200">
        <v>-1.382401</v>
      </c>
      <c r="L200">
        <f>INDEX(sckey!$A$2:$A$38,MATCH(MEX!J200,sckey!$B$2:$B$38,0))</f>
        <v>23</v>
      </c>
      <c r="O200" s="85" t="str">
        <f t="shared" si="12"/>
        <v>-1.382401 23</v>
      </c>
    </row>
    <row r="201" spans="10:15">
      <c r="J201" t="s">
        <v>47</v>
      </c>
      <c r="K201">
        <v>-8.4524000000000002E-2</v>
      </c>
      <c r="L201">
        <f>INDEX(sckey!$A$2:$A$38,MATCH(MEX!J201,sckey!$B$2:$B$38,0))</f>
        <v>15</v>
      </c>
      <c r="O201" s="85" t="str">
        <f t="shared" si="12"/>
        <v>-0.084524 15</v>
      </c>
    </row>
    <row r="202" spans="10:15">
      <c r="J202" t="s">
        <v>53</v>
      </c>
      <c r="K202">
        <v>1.6100000000000001E-4</v>
      </c>
      <c r="L202">
        <f>INDEX(sckey!$A$2:$A$38,MATCH(MEX!J202,sckey!$B$2:$B$38,0))</f>
        <v>12</v>
      </c>
      <c r="O202" s="85" t="str">
        <f t="shared" si="12"/>
        <v>0.000161 12</v>
      </c>
    </row>
    <row r="203" spans="10:15">
      <c r="J203" t="s">
        <v>52</v>
      </c>
      <c r="K203">
        <v>7.0890999999999996E-2</v>
      </c>
      <c r="L203">
        <f>INDEX(sckey!$A$2:$A$38,MATCH(MEX!J203,sckey!$B$2:$B$38,0))</f>
        <v>7</v>
      </c>
      <c r="O203" s="85" t="str">
        <f t="shared" si="12"/>
        <v>0.070891 7</v>
      </c>
    </row>
    <row r="204" spans="10:15">
      <c r="J204" t="s">
        <v>56</v>
      </c>
      <c r="K204">
        <v>-0.16292799999999999</v>
      </c>
      <c r="L204">
        <f>INDEX(sckey!$A$2:$A$38,MATCH(MEX!J204,sckey!$B$2:$B$38,0))</f>
        <v>3</v>
      </c>
      <c r="O204" s="85" t="str">
        <f t="shared" si="12"/>
        <v>-0.162928 3</v>
      </c>
    </row>
    <row r="205" spans="10:15">
      <c r="J205" t="s">
        <v>46</v>
      </c>
      <c r="K205">
        <v>-0.16334299999999999</v>
      </c>
      <c r="L205">
        <f>INDEX(sckey!$A$2:$A$38,MATCH(MEX!J205,sckey!$B$2:$B$38,0))</f>
        <v>14</v>
      </c>
      <c r="O205" s="85" t="str">
        <f t="shared" si="12"/>
        <v>-0.163343 14</v>
      </c>
    </row>
    <row r="206" spans="10:15">
      <c r="J206" t="s">
        <v>60</v>
      </c>
      <c r="K206">
        <v>2.947E-2</v>
      </c>
      <c r="L206">
        <f>INDEX(sckey!$A$2:$A$38,MATCH(MEX!J206,sckey!$B$2:$B$38,0))</f>
        <v>2</v>
      </c>
      <c r="O206" s="85" t="str">
        <f t="shared" si="12"/>
        <v>0.02947 2</v>
      </c>
    </row>
    <row r="208" spans="10:15">
      <c r="J208">
        <v>13</v>
      </c>
      <c r="N208" s="85">
        <f>J208</f>
        <v>13</v>
      </c>
    </row>
    <row r="209" spans="10:15">
      <c r="J209" t="s">
        <v>76</v>
      </c>
      <c r="K209" t="s">
        <v>77</v>
      </c>
      <c r="O209" s="85">
        <f>K210</f>
        <v>-9.1098569999999999</v>
      </c>
    </row>
    <row r="210" spans="10:15">
      <c r="J210" t="s">
        <v>75</v>
      </c>
      <c r="K210">
        <v>-9.1098569999999999</v>
      </c>
      <c r="N210" s="85">
        <f>COUNT(K211:K223)</f>
        <v>13</v>
      </c>
    </row>
    <row r="211" spans="10:15">
      <c r="J211" t="s">
        <v>55</v>
      </c>
      <c r="K211">
        <v>2.516E-3</v>
      </c>
      <c r="L211">
        <f>INDEX(sckey!$A$2:$A$38,MATCH(MEX!J211,sckey!$B$2:$B$38,0))</f>
        <v>8</v>
      </c>
      <c r="O211" s="85" t="str">
        <f>K211&amp;" "&amp;L211</f>
        <v>0.002516 8</v>
      </c>
    </row>
    <row r="212" spans="10:15">
      <c r="J212" t="s">
        <v>54</v>
      </c>
      <c r="K212">
        <v>-2.7950000000000002E-3</v>
      </c>
      <c r="L212">
        <f>INDEX(sckey!$A$2:$A$38,MATCH(MEX!J212,sckey!$B$2:$B$38,0))</f>
        <v>26</v>
      </c>
      <c r="O212" s="85" t="str">
        <f t="shared" ref="O212:O223" si="13">K212&amp;" "&amp;L212</f>
        <v>-0.002795 26</v>
      </c>
    </row>
    <row r="213" spans="10:15">
      <c r="J213" t="s">
        <v>44</v>
      </c>
      <c r="K213">
        <v>8.4699999999999999E-4</v>
      </c>
      <c r="L213">
        <f>INDEX(sckey!$A$2:$A$38,MATCH(MEX!J213,sckey!$B$2:$B$38,0))</f>
        <v>22</v>
      </c>
      <c r="O213" s="85" t="str">
        <f t="shared" si="13"/>
        <v>0.000847 22</v>
      </c>
    </row>
    <row r="214" spans="10:15">
      <c r="J214" t="s">
        <v>39</v>
      </c>
      <c r="K214">
        <v>-3.9347E-2</v>
      </c>
      <c r="L214">
        <f>INDEX(sckey!$A$2:$A$38,MATCH(MEX!J214,sckey!$B$2:$B$38,0))</f>
        <v>24</v>
      </c>
      <c r="O214" s="85" t="str">
        <f t="shared" si="13"/>
        <v>-0.039347 24</v>
      </c>
    </row>
    <row r="215" spans="10:15">
      <c r="J215" t="s">
        <v>38</v>
      </c>
      <c r="K215">
        <v>1.417824</v>
      </c>
      <c r="L215">
        <f>INDEX(sckey!$A$2:$A$38,MATCH(MEX!J215,sckey!$B$2:$B$38,0))</f>
        <v>23</v>
      </c>
      <c r="O215" s="85" t="str">
        <f t="shared" si="13"/>
        <v>1.417824 23</v>
      </c>
    </row>
    <row r="216" spans="10:15">
      <c r="J216" t="s">
        <v>60</v>
      </c>
      <c r="K216">
        <v>-3.3399999999999999E-2</v>
      </c>
      <c r="L216">
        <f>INDEX(sckey!$A$2:$A$38,MATCH(MEX!J216,sckey!$B$2:$B$38,0))</f>
        <v>2</v>
      </c>
      <c r="O216" s="85" t="str">
        <f t="shared" si="13"/>
        <v>-0.0334 2</v>
      </c>
    </row>
    <row r="217" spans="10:15">
      <c r="J217" t="s">
        <v>52</v>
      </c>
      <c r="K217">
        <v>-0.184951</v>
      </c>
      <c r="L217">
        <f>INDEX(sckey!$A$2:$A$38,MATCH(MEX!J217,sckey!$B$2:$B$38,0))</f>
        <v>7</v>
      </c>
      <c r="O217" s="85" t="str">
        <f t="shared" si="13"/>
        <v>-0.184951 7</v>
      </c>
    </row>
    <row r="218" spans="10:15">
      <c r="J218" t="s">
        <v>53</v>
      </c>
      <c r="K218">
        <v>-1.47E-4</v>
      </c>
      <c r="L218">
        <f>INDEX(sckey!$A$2:$A$38,MATCH(MEX!J218,sckey!$B$2:$B$38,0))</f>
        <v>12</v>
      </c>
      <c r="O218" s="85" t="str">
        <f t="shared" si="13"/>
        <v>-0.000147 12</v>
      </c>
    </row>
    <row r="219" spans="10:15">
      <c r="J219" t="s">
        <v>43</v>
      </c>
      <c r="K219">
        <v>1.163152</v>
      </c>
      <c r="L219">
        <f>INDEX(sckey!$A$2:$A$38,MATCH(MEX!J219,sckey!$B$2:$B$38,0))</f>
        <v>21</v>
      </c>
      <c r="O219" s="85" t="str">
        <f t="shared" si="13"/>
        <v>1.163152 21</v>
      </c>
    </row>
    <row r="220" spans="10:15">
      <c r="J220" t="s">
        <v>36</v>
      </c>
      <c r="K220">
        <v>-1.841E-3</v>
      </c>
      <c r="L220">
        <f>INDEX(sckey!$A$2:$A$38,MATCH(MEX!J220,sckey!$B$2:$B$38,0))</f>
        <v>10</v>
      </c>
      <c r="O220" s="85" t="str">
        <f t="shared" si="13"/>
        <v>-0.001841 10</v>
      </c>
    </row>
    <row r="221" spans="10:15">
      <c r="J221" t="s">
        <v>46</v>
      </c>
      <c r="K221">
        <v>0.11428099999999999</v>
      </c>
      <c r="L221">
        <f>INDEX(sckey!$A$2:$A$38,MATCH(MEX!J221,sckey!$B$2:$B$38,0))</f>
        <v>14</v>
      </c>
      <c r="O221" s="85" t="str">
        <f t="shared" si="13"/>
        <v>0.114281 14</v>
      </c>
    </row>
    <row r="222" spans="10:15">
      <c r="J222" t="s">
        <v>74</v>
      </c>
      <c r="K222">
        <v>0.51305800000000001</v>
      </c>
      <c r="L222">
        <f>INDEX(sckey!$A$2:$A$38,MATCH(MEX!J222,sckey!$B$2:$B$38,0))</f>
        <v>35</v>
      </c>
      <c r="O222" s="85" t="str">
        <f t="shared" si="13"/>
        <v>0.513058 35</v>
      </c>
    </row>
    <row r="223" spans="10:15">
      <c r="J223" t="s">
        <v>37</v>
      </c>
      <c r="K223">
        <v>3.8118240000000001</v>
      </c>
      <c r="L223">
        <f>INDEX(sckey!$A$2:$A$38,MATCH(MEX!J223,sckey!$B$2:$B$38,0))</f>
        <v>19</v>
      </c>
      <c r="O223" s="85" t="str">
        <f t="shared" si="13"/>
        <v>3.811824 19</v>
      </c>
    </row>
    <row r="225" spans="10:15">
      <c r="J225">
        <v>14</v>
      </c>
      <c r="N225" s="85">
        <f>J225</f>
        <v>14</v>
      </c>
    </row>
    <row r="226" spans="10:15">
      <c r="J226" t="s">
        <v>76</v>
      </c>
      <c r="K226" t="s">
        <v>77</v>
      </c>
      <c r="O226" s="85">
        <f>K227</f>
        <v>-11.280063999999999</v>
      </c>
    </row>
    <row r="227" spans="10:15">
      <c r="J227" t="s">
        <v>75</v>
      </c>
      <c r="K227">
        <v>-11.280063999999999</v>
      </c>
      <c r="N227" s="85">
        <f>COUNT(K228:K241)</f>
        <v>14</v>
      </c>
    </row>
    <row r="228" spans="10:15">
      <c r="J228" t="s">
        <v>37</v>
      </c>
      <c r="K228">
        <v>10.92414</v>
      </c>
      <c r="L228">
        <f>INDEX(sckey!$A$2:$A$38,MATCH(MEX!J228,sckey!$B$2:$B$38,0))</f>
        <v>19</v>
      </c>
      <c r="O228" s="85" t="str">
        <f>K228&amp;" "&amp;L228</f>
        <v>10.92414 19</v>
      </c>
    </row>
    <row r="229" spans="10:15">
      <c r="J229" t="s">
        <v>42</v>
      </c>
      <c r="K229">
        <v>0.67802200000000001</v>
      </c>
      <c r="L229">
        <f>INDEX(sckey!$A$2:$A$38,MATCH(MEX!J229,sckey!$B$2:$B$38,0))</f>
        <v>17</v>
      </c>
      <c r="O229" s="85" t="str">
        <f t="shared" ref="O229:O241" si="14">K229&amp;" "&amp;L229</f>
        <v>0.678022 17</v>
      </c>
    </row>
    <row r="230" spans="10:15">
      <c r="J230" t="s">
        <v>36</v>
      </c>
      <c r="K230">
        <v>-3.5739999999999999E-3</v>
      </c>
      <c r="L230">
        <f>INDEX(sckey!$A$2:$A$38,MATCH(MEX!J230,sckey!$B$2:$B$38,0))</f>
        <v>10</v>
      </c>
      <c r="O230" s="85" t="str">
        <f t="shared" si="14"/>
        <v>-0.003574 10</v>
      </c>
    </row>
    <row r="231" spans="10:15">
      <c r="J231" t="s">
        <v>66</v>
      </c>
      <c r="K231">
        <v>-5.8478000000000002E-2</v>
      </c>
      <c r="L231">
        <f>INDEX(sckey!$A$2:$A$38,MATCH(MEX!J231,sckey!$B$2:$B$38,0))</f>
        <v>1</v>
      </c>
      <c r="O231" s="85" t="str">
        <f t="shared" si="14"/>
        <v>-0.058478 1</v>
      </c>
    </row>
    <row r="232" spans="10:15">
      <c r="J232" t="s">
        <v>60</v>
      </c>
      <c r="K232">
        <v>2.9072000000000001E-2</v>
      </c>
      <c r="L232">
        <f>INDEX(sckey!$A$2:$A$38,MATCH(MEX!J232,sckey!$B$2:$B$38,0))</f>
        <v>2</v>
      </c>
      <c r="O232" s="85" t="str">
        <f t="shared" si="14"/>
        <v>0.029072 2</v>
      </c>
    </row>
    <row r="233" spans="10:15">
      <c r="J233" t="s">
        <v>56</v>
      </c>
      <c r="K233">
        <v>-0.27115499999999998</v>
      </c>
      <c r="L233">
        <f>INDEX(sckey!$A$2:$A$38,MATCH(MEX!J233,sckey!$B$2:$B$38,0))</f>
        <v>3</v>
      </c>
      <c r="O233" s="85" t="str">
        <f t="shared" si="14"/>
        <v>-0.271155 3</v>
      </c>
    </row>
    <row r="234" spans="10:15">
      <c r="J234" t="s">
        <v>38</v>
      </c>
      <c r="K234">
        <v>-0.44983899999999999</v>
      </c>
      <c r="L234">
        <f>INDEX(sckey!$A$2:$A$38,MATCH(MEX!J234,sckey!$B$2:$B$38,0))</f>
        <v>23</v>
      </c>
      <c r="O234" s="85" t="str">
        <f t="shared" si="14"/>
        <v>-0.449839 23</v>
      </c>
    </row>
    <row r="235" spans="10:15">
      <c r="J235" t="s">
        <v>53</v>
      </c>
      <c r="K235">
        <v>-2.2699999999999999E-4</v>
      </c>
      <c r="L235">
        <f>INDEX(sckey!$A$2:$A$38,MATCH(MEX!J235,sckey!$B$2:$B$38,0))</f>
        <v>12</v>
      </c>
      <c r="O235" s="85" t="str">
        <f t="shared" si="14"/>
        <v>-0.000227 12</v>
      </c>
    </row>
    <row r="236" spans="10:15">
      <c r="J236" t="s">
        <v>46</v>
      </c>
      <c r="K236">
        <v>-9.8017999999999994E-2</v>
      </c>
      <c r="L236">
        <f>INDEX(sckey!$A$2:$A$38,MATCH(MEX!J236,sckey!$B$2:$B$38,0))</f>
        <v>14</v>
      </c>
      <c r="O236" s="85" t="str">
        <f t="shared" si="14"/>
        <v>-0.098018 14</v>
      </c>
    </row>
    <row r="237" spans="10:15">
      <c r="J237" t="s">
        <v>45</v>
      </c>
      <c r="K237">
        <v>-6.9319000000000006E-2</v>
      </c>
      <c r="L237">
        <f>INDEX(sckey!$A$2:$A$38,MATCH(MEX!J237,sckey!$B$2:$B$38,0))</f>
        <v>16</v>
      </c>
      <c r="O237" s="85" t="str">
        <f t="shared" si="14"/>
        <v>-0.069319 16</v>
      </c>
    </row>
    <row r="238" spans="10:15">
      <c r="J238" t="s">
        <v>55</v>
      </c>
      <c r="K238">
        <v>3.418E-3</v>
      </c>
      <c r="L238">
        <f>INDEX(sckey!$A$2:$A$38,MATCH(MEX!J238,sckey!$B$2:$B$38,0))</f>
        <v>8</v>
      </c>
      <c r="O238" s="85" t="str">
        <f t="shared" si="14"/>
        <v>0.003418 8</v>
      </c>
    </row>
    <row r="239" spans="10:15">
      <c r="J239" t="s">
        <v>59</v>
      </c>
      <c r="K239">
        <v>-1.8266999999999999E-2</v>
      </c>
      <c r="L239">
        <f>INDEX(sckey!$A$2:$A$38,MATCH(MEX!J239,sckey!$B$2:$B$38,0))</f>
        <v>18</v>
      </c>
      <c r="O239" s="85" t="str">
        <f t="shared" si="14"/>
        <v>-0.018267 18</v>
      </c>
    </row>
    <row r="240" spans="10:15">
      <c r="J240" t="s">
        <v>64</v>
      </c>
      <c r="K240">
        <v>-14.142965</v>
      </c>
      <c r="L240">
        <f>INDEX(sckey!$A$2:$A$38,MATCH(MEX!J240,sckey!$B$2:$B$38,0))</f>
        <v>29</v>
      </c>
      <c r="O240" s="85" t="str">
        <f t="shared" si="14"/>
        <v>-14.142965 29</v>
      </c>
    </row>
    <row r="241" spans="10:15">
      <c r="J241" t="s">
        <v>63</v>
      </c>
      <c r="K241">
        <v>3.3715000000000002E-2</v>
      </c>
      <c r="L241">
        <f>INDEX(sckey!$A$2:$A$38,MATCH(MEX!J241,sckey!$B$2:$B$38,0))</f>
        <v>6</v>
      </c>
      <c r="O241" s="85" t="str">
        <f t="shared" si="14"/>
        <v>0.033715 6</v>
      </c>
    </row>
    <row r="243" spans="10:15">
      <c r="J243">
        <v>15</v>
      </c>
      <c r="N243" s="85">
        <f>J243</f>
        <v>15</v>
      </c>
    </row>
    <row r="244" spans="10:15">
      <c r="J244" t="s">
        <v>76</v>
      </c>
      <c r="K244" t="s">
        <v>77</v>
      </c>
      <c r="O244" s="85">
        <f>K245</f>
        <v>-7.2426940000000002</v>
      </c>
    </row>
    <row r="245" spans="10:15">
      <c r="J245" t="s">
        <v>75</v>
      </c>
      <c r="K245">
        <v>-7.2426940000000002</v>
      </c>
      <c r="N245" s="85">
        <f>COUNT(K246:K252)</f>
        <v>7</v>
      </c>
    </row>
    <row r="246" spans="10:15">
      <c r="J246" t="s">
        <v>49</v>
      </c>
      <c r="K246">
        <v>-3.5040000000000002E-3</v>
      </c>
      <c r="L246">
        <f>INDEX(sckey!$A$2:$A$38,MATCH(MEX!J246,sckey!$B$2:$B$38,0))</f>
        <v>11</v>
      </c>
      <c r="O246" s="85" t="str">
        <f>K246&amp;" "&amp;L246</f>
        <v>-0.003504 11</v>
      </c>
    </row>
    <row r="247" spans="10:15">
      <c r="J247" t="s">
        <v>46</v>
      </c>
      <c r="K247">
        <v>0.200323</v>
      </c>
      <c r="L247">
        <f>INDEX(sckey!$A$2:$A$38,MATCH(MEX!J247,sckey!$B$2:$B$38,0))</f>
        <v>14</v>
      </c>
      <c r="O247" s="85" t="str">
        <f t="shared" ref="O247:O252" si="15">K247&amp;" "&amp;L247</f>
        <v>0.200323 14</v>
      </c>
    </row>
    <row r="248" spans="10:15">
      <c r="J248" t="s">
        <v>37</v>
      </c>
      <c r="K248">
        <v>12.643041</v>
      </c>
      <c r="L248">
        <f>INDEX(sckey!$A$2:$A$38,MATCH(MEX!J248,sckey!$B$2:$B$38,0))</f>
        <v>19</v>
      </c>
      <c r="O248" s="85" t="str">
        <f t="shared" si="15"/>
        <v>12.643041 19</v>
      </c>
    </row>
    <row r="249" spans="10:15">
      <c r="J249" t="s">
        <v>43</v>
      </c>
      <c r="K249">
        <v>-1.7254529999999999</v>
      </c>
      <c r="L249">
        <f>INDEX(sckey!$A$2:$A$38,MATCH(MEX!J249,sckey!$B$2:$B$38,0))</f>
        <v>21</v>
      </c>
      <c r="O249" s="85" t="str">
        <f t="shared" si="15"/>
        <v>-1.725453 21</v>
      </c>
    </row>
    <row r="250" spans="10:15">
      <c r="J250" t="s">
        <v>36</v>
      </c>
      <c r="K250">
        <v>-5.3839999999999999E-3</v>
      </c>
      <c r="L250">
        <f>INDEX(sckey!$A$2:$A$38,MATCH(MEX!J250,sckey!$B$2:$B$38,0))</f>
        <v>10</v>
      </c>
      <c r="O250" s="85" t="str">
        <f t="shared" si="15"/>
        <v>-0.005384 10</v>
      </c>
    </row>
    <row r="251" spans="10:15">
      <c r="J251" t="s">
        <v>41</v>
      </c>
      <c r="K251">
        <v>-1.4499999999999999E-3</v>
      </c>
      <c r="L251">
        <f>INDEX(sckey!$A$2:$A$38,MATCH(MEX!J251,sckey!$B$2:$B$38,0))</f>
        <v>9</v>
      </c>
      <c r="O251" s="85" t="str">
        <f t="shared" si="15"/>
        <v>-0.00145 9</v>
      </c>
    </row>
    <row r="252" spans="10:15">
      <c r="J252" t="s">
        <v>59</v>
      </c>
      <c r="K252">
        <v>-3.0204999999999999E-2</v>
      </c>
      <c r="L252">
        <f>INDEX(sckey!$A$2:$A$38,MATCH(MEX!J252,sckey!$B$2:$B$38,0))</f>
        <v>18</v>
      </c>
      <c r="O252" s="85" t="str">
        <f t="shared" si="15"/>
        <v>-0.030205 18</v>
      </c>
    </row>
    <row r="254" spans="10:15">
      <c r="J254">
        <v>16</v>
      </c>
      <c r="N254" s="85">
        <f>J254</f>
        <v>16</v>
      </c>
    </row>
    <row r="255" spans="10:15">
      <c r="J255" t="s">
        <v>76</v>
      </c>
      <c r="K255" t="s">
        <v>77</v>
      </c>
      <c r="O255" s="85">
        <f>K256</f>
        <v>15.969580000000001</v>
      </c>
    </row>
    <row r="256" spans="10:15">
      <c r="J256" t="s">
        <v>75</v>
      </c>
      <c r="K256">
        <v>15.969580000000001</v>
      </c>
      <c r="N256" s="85">
        <f>COUNT(K257:K268)</f>
        <v>12</v>
      </c>
    </row>
    <row r="257" spans="10:15">
      <c r="J257" t="s">
        <v>43</v>
      </c>
      <c r="K257">
        <v>0.87253099999999995</v>
      </c>
      <c r="L257">
        <f>INDEX(sckey!$A$2:$A$38,MATCH(MEX!J257,sckey!$B$2:$B$38,0))</f>
        <v>21</v>
      </c>
      <c r="O257" s="85" t="str">
        <f>K257&amp;" "&amp;L257</f>
        <v>0.872531 21</v>
      </c>
    </row>
    <row r="258" spans="10:15">
      <c r="J258" t="s">
        <v>38</v>
      </c>
      <c r="K258">
        <v>2.4849190000000001</v>
      </c>
      <c r="L258">
        <f>INDEX(sckey!$A$2:$A$38,MATCH(MEX!J258,sckey!$B$2:$B$38,0))</f>
        <v>23</v>
      </c>
      <c r="O258" s="85" t="str">
        <f t="shared" ref="O258:O268" si="16">K258&amp;" "&amp;L258</f>
        <v>2.484919 23</v>
      </c>
    </row>
    <row r="259" spans="10:15">
      <c r="J259" t="s">
        <v>60</v>
      </c>
      <c r="K259">
        <v>-8.0510999999999999E-2</v>
      </c>
      <c r="L259">
        <f>INDEX(sckey!$A$2:$A$38,MATCH(MEX!J259,sckey!$B$2:$B$38,0))</f>
        <v>2</v>
      </c>
      <c r="O259" s="85" t="str">
        <f t="shared" si="16"/>
        <v>-0.080511 2</v>
      </c>
    </row>
    <row r="260" spans="10:15">
      <c r="J260" t="s">
        <v>46</v>
      </c>
      <c r="K260">
        <v>-0.17644099999999999</v>
      </c>
      <c r="L260">
        <f>INDEX(sckey!$A$2:$A$38,MATCH(MEX!J260,sckey!$B$2:$B$38,0))</f>
        <v>14</v>
      </c>
      <c r="O260" s="85" t="str">
        <f t="shared" si="16"/>
        <v>-0.176441 14</v>
      </c>
    </row>
    <row r="261" spans="10:15">
      <c r="J261" t="s">
        <v>62</v>
      </c>
      <c r="K261">
        <v>0.52972200000000003</v>
      </c>
      <c r="L261">
        <f>INDEX(sckey!$A$2:$A$38,MATCH(MEX!J261,sckey!$B$2:$B$38,0))</f>
        <v>4</v>
      </c>
      <c r="O261" s="85" t="str">
        <f t="shared" si="16"/>
        <v>0.529722 4</v>
      </c>
    </row>
    <row r="262" spans="10:15">
      <c r="J262" t="s">
        <v>55</v>
      </c>
      <c r="K262">
        <v>-0.10212</v>
      </c>
      <c r="L262">
        <f>INDEX(sckey!$A$2:$A$38,MATCH(MEX!J262,sckey!$B$2:$B$38,0))</f>
        <v>8</v>
      </c>
      <c r="O262" s="85" t="str">
        <f t="shared" si="16"/>
        <v>-0.10212 8</v>
      </c>
    </row>
    <row r="263" spans="10:15">
      <c r="J263" t="s">
        <v>59</v>
      </c>
      <c r="K263">
        <v>-8.1011E-2</v>
      </c>
      <c r="L263">
        <f>INDEX(sckey!$A$2:$A$38,MATCH(MEX!J263,sckey!$B$2:$B$38,0))</f>
        <v>18</v>
      </c>
      <c r="O263" s="85" t="str">
        <f t="shared" si="16"/>
        <v>-0.081011 18</v>
      </c>
    </row>
    <row r="264" spans="10:15">
      <c r="J264" t="s">
        <v>63</v>
      </c>
      <c r="K264">
        <v>-0.13818800000000001</v>
      </c>
      <c r="L264">
        <f>INDEX(sckey!$A$2:$A$38,MATCH(MEX!J264,sckey!$B$2:$B$38,0))</f>
        <v>6</v>
      </c>
      <c r="O264" s="85" t="str">
        <f t="shared" si="16"/>
        <v>-0.138188 6</v>
      </c>
    </row>
    <row r="265" spans="10:15">
      <c r="J265" t="s">
        <v>74</v>
      </c>
      <c r="K265">
        <v>-2.7859039999999999</v>
      </c>
      <c r="L265">
        <f>INDEX(sckey!$A$2:$A$38,MATCH(MEX!J265,sckey!$B$2:$B$38,0))</f>
        <v>35</v>
      </c>
      <c r="O265" s="85" t="str">
        <f t="shared" si="16"/>
        <v>-2.785904 35</v>
      </c>
    </row>
    <row r="266" spans="10:15">
      <c r="J266" t="s">
        <v>53</v>
      </c>
      <c r="K266">
        <v>-1.3799999999999999E-4</v>
      </c>
      <c r="L266">
        <f>INDEX(sckey!$A$2:$A$38,MATCH(MEX!J266,sckey!$B$2:$B$38,0))</f>
        <v>12</v>
      </c>
      <c r="O266" s="85" t="str">
        <f t="shared" si="16"/>
        <v>-0.000138 12</v>
      </c>
    </row>
    <row r="267" spans="10:15">
      <c r="J267" t="s">
        <v>65</v>
      </c>
      <c r="K267">
        <v>-2.1319000000000001E-2</v>
      </c>
      <c r="L267">
        <f>INDEX(sckey!$A$2:$A$38,MATCH(MEX!J267,sckey!$B$2:$B$38,0))</f>
        <v>36</v>
      </c>
      <c r="O267" s="85" t="str">
        <f t="shared" si="16"/>
        <v>-0.021319 36</v>
      </c>
    </row>
    <row r="268" spans="10:15">
      <c r="J268" t="s">
        <v>37</v>
      </c>
      <c r="K268">
        <v>9.2899150000000006</v>
      </c>
      <c r="L268">
        <f>INDEX(sckey!$A$2:$A$38,MATCH(MEX!J268,sckey!$B$2:$B$38,0))</f>
        <v>19</v>
      </c>
      <c r="O268" s="85" t="str">
        <f t="shared" si="16"/>
        <v>9.289915 19</v>
      </c>
    </row>
    <row r="270" spans="10:15">
      <c r="J270">
        <v>17</v>
      </c>
      <c r="N270" s="85">
        <f>J270</f>
        <v>17</v>
      </c>
    </row>
    <row r="271" spans="10:15">
      <c r="J271" t="s">
        <v>76</v>
      </c>
      <c r="K271" t="s">
        <v>77</v>
      </c>
      <c r="O271" s="85">
        <f>K272</f>
        <v>-8.2842140000000004</v>
      </c>
    </row>
    <row r="272" spans="10:15">
      <c r="J272" t="s">
        <v>75</v>
      </c>
      <c r="K272">
        <v>-8.2842140000000004</v>
      </c>
      <c r="N272" s="85">
        <f>COUNT(K273:K278)</f>
        <v>6</v>
      </c>
    </row>
    <row r="273" spans="10:15">
      <c r="J273" t="s">
        <v>41</v>
      </c>
      <c r="K273">
        <v>2.8008999999999999E-2</v>
      </c>
      <c r="L273">
        <f>INDEX(sckey!$A$2:$A$38,MATCH(MEX!J273,sckey!$B$2:$B$38,0))</f>
        <v>9</v>
      </c>
      <c r="O273" s="85" t="str">
        <f>K273&amp;" "&amp;L273</f>
        <v>0.028009 9</v>
      </c>
    </row>
    <row r="274" spans="10:15">
      <c r="J274" t="s">
        <v>53</v>
      </c>
      <c r="K274">
        <v>1.3899999999999999E-4</v>
      </c>
      <c r="L274">
        <f>INDEX(sckey!$A$2:$A$38,MATCH(MEX!J274,sckey!$B$2:$B$38,0))</f>
        <v>12</v>
      </c>
      <c r="O274" s="85" t="str">
        <f t="shared" ref="O274:O278" si="17">K274&amp;" "&amp;L274</f>
        <v>0.000139 12</v>
      </c>
    </row>
    <row r="275" spans="10:15">
      <c r="J275" t="s">
        <v>38</v>
      </c>
      <c r="K275">
        <v>-0.57331799999999999</v>
      </c>
      <c r="L275">
        <f>INDEX(sckey!$A$2:$A$38,MATCH(MEX!J275,sckey!$B$2:$B$38,0))</f>
        <v>23</v>
      </c>
      <c r="O275" s="85" t="str">
        <f t="shared" si="17"/>
        <v>-0.573318 23</v>
      </c>
    </row>
    <row r="276" spans="10:15">
      <c r="J276" t="s">
        <v>49</v>
      </c>
      <c r="K276">
        <v>-4.2119999999999996E-3</v>
      </c>
      <c r="L276">
        <f>INDEX(sckey!$A$2:$A$38,MATCH(MEX!J276,sckey!$B$2:$B$38,0))</f>
        <v>11</v>
      </c>
      <c r="O276" s="85" t="str">
        <f t="shared" si="17"/>
        <v>-0.004212 11</v>
      </c>
    </row>
    <row r="277" spans="10:15">
      <c r="J277" t="s">
        <v>63</v>
      </c>
      <c r="K277">
        <v>5.5703999999999997E-2</v>
      </c>
      <c r="L277">
        <f>INDEX(sckey!$A$2:$A$38,MATCH(MEX!J277,sckey!$B$2:$B$38,0))</f>
        <v>6</v>
      </c>
      <c r="O277" s="85" t="str">
        <f t="shared" si="17"/>
        <v>0.055704 6</v>
      </c>
    </row>
    <row r="278" spans="10:15">
      <c r="J278" t="s">
        <v>44</v>
      </c>
      <c r="K278">
        <v>5.2800000000000004E-4</v>
      </c>
      <c r="L278">
        <f>INDEX(sckey!$A$2:$A$38,MATCH(MEX!J278,sckey!$B$2:$B$38,0))</f>
        <v>22</v>
      </c>
      <c r="O278" s="85" t="str">
        <f t="shared" si="17"/>
        <v>0.000528 22</v>
      </c>
    </row>
    <row r="280" spans="10:15">
      <c r="J280">
        <v>18</v>
      </c>
      <c r="N280" s="85">
        <f>J280</f>
        <v>18</v>
      </c>
    </row>
    <row r="281" spans="10:15">
      <c r="J281" t="s">
        <v>76</v>
      </c>
      <c r="K281" t="s">
        <v>77</v>
      </c>
      <c r="O281" s="85">
        <f>K282</f>
        <v>-2.5819030000000001</v>
      </c>
    </row>
    <row r="282" spans="10:15">
      <c r="J282" t="s">
        <v>75</v>
      </c>
      <c r="K282">
        <v>-2.5819030000000001</v>
      </c>
      <c r="N282" s="85">
        <f>COUNT(K283:K288)</f>
        <v>6</v>
      </c>
    </row>
    <row r="283" spans="10:15">
      <c r="J283" t="s">
        <v>41</v>
      </c>
      <c r="K283">
        <v>1.7956E-2</v>
      </c>
      <c r="L283">
        <f>INDEX(sckey!$A$2:$A$38,MATCH(MEX!J283,sckey!$B$2:$B$38,0))</f>
        <v>9</v>
      </c>
      <c r="O283" s="85" t="str">
        <f>K283&amp;" "&amp;L283</f>
        <v>0.017956 9</v>
      </c>
    </row>
    <row r="284" spans="10:15">
      <c r="J284" t="s">
        <v>61</v>
      </c>
      <c r="K284">
        <v>-0.37916</v>
      </c>
      <c r="L284">
        <f>INDEX(sckey!$A$2:$A$38,MATCH(MEX!J284,sckey!$B$2:$B$38,0))</f>
        <v>25</v>
      </c>
      <c r="O284" s="85" t="str">
        <f t="shared" ref="O284:O288" si="18">K284&amp;" "&amp;L284</f>
        <v>-0.37916 25</v>
      </c>
    </row>
    <row r="285" spans="10:15">
      <c r="J285" t="s">
        <v>53</v>
      </c>
      <c r="K285" s="26">
        <v>3.1000000000000001E-5</v>
      </c>
      <c r="L285">
        <f>INDEX(sckey!$A$2:$A$38,MATCH(MEX!J285,sckey!$B$2:$B$38,0))</f>
        <v>12</v>
      </c>
      <c r="O285" s="85" t="str">
        <f t="shared" si="18"/>
        <v>0.000031 12</v>
      </c>
    </row>
    <row r="286" spans="10:15">
      <c r="J286" t="s">
        <v>36</v>
      </c>
      <c r="K286" s="26">
        <v>-4.2929999999999999E-3</v>
      </c>
      <c r="L286">
        <f>INDEX(sckey!$A$2:$A$38,MATCH(MEX!J286,sckey!$B$2:$B$38,0))</f>
        <v>10</v>
      </c>
      <c r="O286" s="85" t="str">
        <f t="shared" si="18"/>
        <v>-0.004293 10</v>
      </c>
    </row>
    <row r="287" spans="10:15">
      <c r="J287" t="s">
        <v>38</v>
      </c>
      <c r="K287">
        <v>0.64418399999999998</v>
      </c>
      <c r="L287">
        <f>INDEX(sckey!$A$2:$A$38,MATCH(MEX!J287,sckey!$B$2:$B$38,0))</f>
        <v>23</v>
      </c>
      <c r="O287" s="85" t="str">
        <f t="shared" si="18"/>
        <v>0.644184 23</v>
      </c>
    </row>
    <row r="288" spans="10:15">
      <c r="J288" t="s">
        <v>52</v>
      </c>
      <c r="K288">
        <v>-1.3672999999999999E-2</v>
      </c>
      <c r="L288">
        <f>INDEX(sckey!$A$2:$A$38,MATCH(MEX!J288,sckey!$B$2:$B$38,0))</f>
        <v>7</v>
      </c>
      <c r="O288" s="85" t="str">
        <f t="shared" si="18"/>
        <v>-0.013673 7</v>
      </c>
    </row>
    <row r="290" spans="14:15">
      <c r="N290" s="85">
        <v>19</v>
      </c>
    </row>
    <row r="291" spans="14:15">
      <c r="O291" s="85">
        <v>38.265987000000003</v>
      </c>
    </row>
    <row r="292" spans="14:15">
      <c r="N292" s="85">
        <v>15</v>
      </c>
    </row>
    <row r="293" spans="14:15">
      <c r="O293" s="85" t="s">
        <v>378</v>
      </c>
    </row>
    <row r="294" spans="14:15">
      <c r="O294" s="85" t="s">
        <v>379</v>
      </c>
    </row>
    <row r="295" spans="14:15">
      <c r="O295" s="85" t="s">
        <v>380</v>
      </c>
    </row>
    <row r="296" spans="14:15">
      <c r="O296" s="85" t="s">
        <v>381</v>
      </c>
    </row>
    <row r="297" spans="14:15">
      <c r="O297" s="85" t="s">
        <v>382</v>
      </c>
    </row>
    <row r="298" spans="14:15">
      <c r="O298" s="85" t="s">
        <v>383</v>
      </c>
    </row>
    <row r="299" spans="14:15">
      <c r="O299" s="85" t="s">
        <v>384</v>
      </c>
    </row>
    <row r="300" spans="14:15">
      <c r="O300" s="85" t="s">
        <v>385</v>
      </c>
    </row>
    <row r="301" spans="14:15">
      <c r="O301" s="85" t="s">
        <v>386</v>
      </c>
    </row>
    <row r="302" spans="14:15">
      <c r="O302" s="85" t="s">
        <v>387</v>
      </c>
    </row>
    <row r="303" spans="14:15">
      <c r="O303" s="85" t="s">
        <v>388</v>
      </c>
    </row>
    <row r="304" spans="14:15">
      <c r="O304" s="85" t="s">
        <v>389</v>
      </c>
    </row>
    <row r="305" spans="14:15">
      <c r="O305" s="85" t="s">
        <v>390</v>
      </c>
    </row>
    <row r="306" spans="14:15">
      <c r="O306" s="85" t="s">
        <v>391</v>
      </c>
    </row>
    <row r="307" spans="14:15">
      <c r="O307" s="85" t="s">
        <v>392</v>
      </c>
    </row>
    <row r="309" spans="14:15">
      <c r="N309" s="85">
        <v>20</v>
      </c>
    </row>
    <row r="310" spans="14:15">
      <c r="O310" s="85">
        <v>8.8763000000000005</v>
      </c>
    </row>
    <row r="311" spans="14:15">
      <c r="N311" s="85">
        <v>16</v>
      </c>
    </row>
    <row r="312" spans="14:15">
      <c r="O312" s="85" t="s">
        <v>393</v>
      </c>
    </row>
    <row r="313" spans="14:15">
      <c r="O313" s="85" t="s">
        <v>394</v>
      </c>
    </row>
    <row r="314" spans="14:15">
      <c r="O314" s="85" t="s">
        <v>395</v>
      </c>
    </row>
    <row r="315" spans="14:15">
      <c r="O315" s="85" t="s">
        <v>396</v>
      </c>
    </row>
    <row r="316" spans="14:15">
      <c r="O316" s="85" t="s">
        <v>397</v>
      </c>
    </row>
    <row r="317" spans="14:15">
      <c r="O317" s="85" t="s">
        <v>398</v>
      </c>
    </row>
    <row r="318" spans="14:15">
      <c r="O318" s="85" t="s">
        <v>399</v>
      </c>
    </row>
    <row r="319" spans="14:15">
      <c r="O319" s="85" t="s">
        <v>400</v>
      </c>
    </row>
    <row r="320" spans="14:15">
      <c r="O320" s="85" t="s">
        <v>401</v>
      </c>
    </row>
    <row r="321" spans="14:15">
      <c r="O321" s="85" t="s">
        <v>402</v>
      </c>
    </row>
    <row r="322" spans="14:15">
      <c r="O322" s="85" t="s">
        <v>403</v>
      </c>
    </row>
    <row r="323" spans="14:15">
      <c r="O323" s="85" t="s">
        <v>404</v>
      </c>
    </row>
    <row r="324" spans="14:15">
      <c r="O324" s="85" t="s">
        <v>405</v>
      </c>
    </row>
    <row r="325" spans="14:15">
      <c r="O325" s="85" t="s">
        <v>406</v>
      </c>
    </row>
    <row r="326" spans="14:15">
      <c r="O326" s="85" t="s">
        <v>407</v>
      </c>
    </row>
    <row r="327" spans="14:15">
      <c r="O327" s="85" t="s">
        <v>408</v>
      </c>
    </row>
    <row r="329" spans="14:15">
      <c r="N329" s="85">
        <v>21</v>
      </c>
    </row>
    <row r="330" spans="14:15">
      <c r="O330" s="85">
        <v>-14.228914</v>
      </c>
    </row>
    <row r="331" spans="14:15">
      <c r="N331" s="85">
        <v>14</v>
      </c>
    </row>
    <row r="332" spans="14:15">
      <c r="O332" s="85" t="s">
        <v>409</v>
      </c>
    </row>
    <row r="333" spans="14:15">
      <c r="O333" s="85" t="s">
        <v>410</v>
      </c>
    </row>
    <row r="334" spans="14:15">
      <c r="O334" s="85" t="s">
        <v>411</v>
      </c>
    </row>
    <row r="335" spans="14:15">
      <c r="O335" s="85" t="s">
        <v>412</v>
      </c>
    </row>
    <row r="336" spans="14:15">
      <c r="O336" s="85" t="s">
        <v>413</v>
      </c>
    </row>
    <row r="337" spans="14:15">
      <c r="O337" s="85" t="s">
        <v>414</v>
      </c>
    </row>
    <row r="338" spans="14:15">
      <c r="O338" s="85" t="s">
        <v>415</v>
      </c>
    </row>
    <row r="339" spans="14:15">
      <c r="O339" s="85" t="s">
        <v>416</v>
      </c>
    </row>
    <row r="340" spans="14:15">
      <c r="O340" s="85" t="s">
        <v>417</v>
      </c>
    </row>
    <row r="341" spans="14:15">
      <c r="O341" s="85" t="s">
        <v>418</v>
      </c>
    </row>
    <row r="342" spans="14:15">
      <c r="O342" s="85" t="s">
        <v>419</v>
      </c>
    </row>
    <row r="343" spans="14:15">
      <c r="O343" s="85" t="s">
        <v>420</v>
      </c>
    </row>
    <row r="344" spans="14:15">
      <c r="O344" s="85" t="s">
        <v>421</v>
      </c>
    </row>
    <row r="345" spans="14:15">
      <c r="O345" s="85" t="s">
        <v>422</v>
      </c>
    </row>
    <row r="347" spans="14:15">
      <c r="N347" s="85">
        <v>22</v>
      </c>
    </row>
    <row r="348" spans="14:15">
      <c r="O348" s="85">
        <v>0.48383599999999999</v>
      </c>
    </row>
    <row r="349" spans="14:15">
      <c r="N349" s="85">
        <v>8</v>
      </c>
    </row>
    <row r="350" spans="14:15">
      <c r="O350" s="85" t="s">
        <v>423</v>
      </c>
    </row>
    <row r="351" spans="14:15">
      <c r="O351" s="85" t="s">
        <v>424</v>
      </c>
    </row>
    <row r="352" spans="14:15">
      <c r="O352" s="85" t="s">
        <v>425</v>
      </c>
    </row>
    <row r="353" spans="15:15">
      <c r="O353" s="85" t="s">
        <v>426</v>
      </c>
    </row>
    <row r="354" spans="15:15">
      <c r="O354" s="85" t="s">
        <v>427</v>
      </c>
    </row>
    <row r="355" spans="15:15">
      <c r="O355" s="85" t="s">
        <v>428</v>
      </c>
    </row>
    <row r="356" spans="15:15">
      <c r="O356" s="85" t="s">
        <v>429</v>
      </c>
    </row>
    <row r="357" spans="15:15">
      <c r="O357" s="85" t="s">
        <v>430</v>
      </c>
    </row>
  </sheetData>
  <conditionalFormatting sqref="B1">
    <cfRule type="expression" dxfId="36" priority="2">
      <formula>OR($F1="",$G1="",$H1="")</formula>
    </cfRule>
  </conditionalFormatting>
  <conditionalFormatting sqref="C2 C5 C8:C9">
    <cfRule type="expression" dxfId="35" priority="15">
      <formula>OR($F2="",#REF!="",$G2="")</formula>
    </cfRule>
  </conditionalFormatting>
  <conditionalFormatting sqref="C3:C4 C6:C7 C10:C24">
    <cfRule type="expression" dxfId="34" priority="1">
      <formula>OR($F3="",$G3="",$H3="")</formula>
    </cfRule>
  </conditionalFormatting>
  <pageMargins left="0.7" right="0.7" top="0.75" bottom="0.75" header="0.3" footer="0.3"/>
  <pageSetup orientation="portrait" horizontalDpi="4294967293" verticalDpi="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437EA1-9E13-4CC2-85AB-03FEE3B5AAA9}">
  <sheetPr>
    <tabColor theme="9" tint="0.79998168889431442"/>
  </sheetPr>
  <dimension ref="A1:N359"/>
  <sheetViews>
    <sheetView topLeftCell="A318" zoomScale="80" zoomScaleNormal="80" workbookViewId="0">
      <selection activeCell="Q9" sqref="Q9"/>
    </sheetView>
  </sheetViews>
  <sheetFormatPr defaultRowHeight="15"/>
  <cols>
    <col min="1" max="1" width="36.140625" bestFit="1" customWidth="1"/>
    <col min="5" max="5" width="15.28515625" bestFit="1" customWidth="1"/>
    <col min="6" max="6" width="16.7109375" bestFit="1" customWidth="1"/>
    <col min="7" max="7" width="12" bestFit="1" customWidth="1"/>
    <col min="10" max="10" width="11.42578125" bestFit="1" customWidth="1"/>
    <col min="13" max="13" width="9.140625" style="85" customWidth="1"/>
    <col min="14" max="14" width="11.28515625" style="85" bestFit="1" customWidth="1"/>
  </cols>
  <sheetData>
    <row r="1" spans="1:14">
      <c r="A1" t="s">
        <v>0</v>
      </c>
      <c r="B1" t="s">
        <v>1</v>
      </c>
      <c r="C1" t="s">
        <v>2</v>
      </c>
      <c r="D1" t="s">
        <v>31</v>
      </c>
      <c r="E1" t="s">
        <v>4</v>
      </c>
      <c r="F1" t="s">
        <v>5</v>
      </c>
      <c r="G1" t="s">
        <v>6</v>
      </c>
      <c r="H1" t="s">
        <v>6</v>
      </c>
      <c r="J1" t="s">
        <v>34</v>
      </c>
      <c r="M1" s="92" t="s">
        <v>1544</v>
      </c>
      <c r="N1" s="93" t="s">
        <v>1540</v>
      </c>
    </row>
    <row r="2" spans="1:14">
      <c r="A2" s="1" t="s">
        <v>7</v>
      </c>
      <c r="B2" s="1">
        <v>0</v>
      </c>
      <c r="C2">
        <v>1229</v>
      </c>
      <c r="D2" s="49" t="s">
        <v>30</v>
      </c>
      <c r="E2">
        <v>800</v>
      </c>
      <c r="F2">
        <v>1</v>
      </c>
      <c r="G2">
        <v>0.96742499999999998</v>
      </c>
      <c r="H2">
        <v>0.96742499999999998</v>
      </c>
      <c r="J2" s="36">
        <v>0</v>
      </c>
      <c r="K2" s="36"/>
      <c r="L2" s="36"/>
      <c r="M2" s="86">
        <f>J2</f>
        <v>0</v>
      </c>
      <c r="N2" s="87"/>
    </row>
    <row r="3" spans="1:14">
      <c r="A3" s="2" t="s">
        <v>8</v>
      </c>
      <c r="B3" s="2">
        <v>1</v>
      </c>
      <c r="C3">
        <v>844</v>
      </c>
      <c r="D3" s="49" t="s">
        <v>30</v>
      </c>
      <c r="E3">
        <v>500</v>
      </c>
      <c r="F3">
        <v>1</v>
      </c>
      <c r="G3">
        <v>0.96193600000000001</v>
      </c>
      <c r="J3" s="36" t="s">
        <v>76</v>
      </c>
      <c r="K3" s="36" t="s">
        <v>77</v>
      </c>
      <c r="L3" s="36" t="s">
        <v>1538</v>
      </c>
      <c r="M3" s="86"/>
      <c r="N3" s="88">
        <f>K4</f>
        <v>1.7901990000000001</v>
      </c>
    </row>
    <row r="4" spans="1:14">
      <c r="A4" s="3" t="s">
        <v>9</v>
      </c>
      <c r="B4" s="3">
        <v>2</v>
      </c>
      <c r="C4">
        <v>348</v>
      </c>
      <c r="D4" s="49" t="s">
        <v>30</v>
      </c>
      <c r="E4">
        <v>500</v>
      </c>
      <c r="F4">
        <v>0</v>
      </c>
      <c r="G4">
        <v>0.92947199999999996</v>
      </c>
      <c r="J4" s="36" t="s">
        <v>75</v>
      </c>
      <c r="K4" s="36">
        <v>1.7901990000000001</v>
      </c>
      <c r="L4" s="36"/>
      <c r="M4" s="89">
        <f>COUNTA(J5:J14)</f>
        <v>10</v>
      </c>
      <c r="N4" s="89"/>
    </row>
    <row r="5" spans="1:14">
      <c r="A5" s="4" t="s">
        <v>10</v>
      </c>
      <c r="B5" s="4">
        <v>3</v>
      </c>
      <c r="C5">
        <v>2368</v>
      </c>
      <c r="D5" s="49" t="s">
        <v>30</v>
      </c>
      <c r="E5">
        <v>1000</v>
      </c>
      <c r="F5">
        <v>1</v>
      </c>
      <c r="G5">
        <v>0.91442400000000001</v>
      </c>
      <c r="J5" s="36" t="s">
        <v>36</v>
      </c>
      <c r="K5" s="36">
        <v>-7.5290000000000001E-3</v>
      </c>
      <c r="L5" s="36">
        <f>INDEX(sckey!$A$2:$A$38,MATCH(MIDE!J5,sckey!$B$2:$B$38,0))</f>
        <v>10</v>
      </c>
      <c r="M5" s="89"/>
      <c r="N5" s="89" t="str">
        <f>K5&amp;" "&amp;L5</f>
        <v>-0.007529 10</v>
      </c>
    </row>
    <row r="6" spans="1:14">
      <c r="A6" s="5" t="s">
        <v>11</v>
      </c>
      <c r="B6" s="5">
        <v>4</v>
      </c>
      <c r="C6">
        <v>623</v>
      </c>
      <c r="D6" s="49" t="s">
        <v>30</v>
      </c>
      <c r="E6">
        <v>400</v>
      </c>
      <c r="F6">
        <v>1</v>
      </c>
      <c r="G6">
        <v>0.93169999999999997</v>
      </c>
      <c r="J6" s="36" t="s">
        <v>45</v>
      </c>
      <c r="K6" s="36">
        <v>-0.24024699999999999</v>
      </c>
      <c r="L6" s="36">
        <f>INDEX(sckey!$A$2:$A$38,MATCH(MIDE!J6,sckey!$B$2:$B$38,0))</f>
        <v>16</v>
      </c>
      <c r="M6" s="89"/>
      <c r="N6" s="89" t="str">
        <f>K6&amp;" "&amp;L6</f>
        <v>-0.240247 16</v>
      </c>
    </row>
    <row r="7" spans="1:14">
      <c r="A7" s="6" t="s">
        <v>12</v>
      </c>
      <c r="B7" s="6">
        <v>5</v>
      </c>
      <c r="C7">
        <v>222</v>
      </c>
      <c r="D7" s="48" t="s">
        <v>133</v>
      </c>
      <c r="G7">
        <v>0.95242499999999997</v>
      </c>
      <c r="J7" s="36" t="s">
        <v>42</v>
      </c>
      <c r="K7" s="36">
        <v>5.5348139999999999</v>
      </c>
      <c r="L7" s="36">
        <f>INDEX(sckey!$A$2:$A$38,MATCH(MIDE!J7,sckey!$B$2:$B$38,0))</f>
        <v>17</v>
      </c>
      <c r="M7" s="89"/>
      <c r="N7" s="89" t="str">
        <f t="shared" ref="N7:N14" si="0">K7&amp;" "&amp;L7</f>
        <v>5.534814 17</v>
      </c>
    </row>
    <row r="8" spans="1:14">
      <c r="A8" s="7" t="s">
        <v>13</v>
      </c>
      <c r="B8" s="7">
        <v>6</v>
      </c>
      <c r="C8">
        <v>18</v>
      </c>
      <c r="D8" s="50" t="s">
        <v>131</v>
      </c>
      <c r="G8">
        <v>0.89683199999999896</v>
      </c>
      <c r="J8" s="36" t="s">
        <v>39</v>
      </c>
      <c r="K8" s="36">
        <v>-0.22428100000000001</v>
      </c>
      <c r="L8" s="36">
        <f>INDEX(sckey!$A$2:$A$38,MATCH(MIDE!J8,sckey!$B$2:$B$38,0))</f>
        <v>24</v>
      </c>
      <c r="M8" s="89"/>
      <c r="N8" s="89" t="str">
        <f t="shared" si="0"/>
        <v>-0.224281 24</v>
      </c>
    </row>
    <row r="9" spans="1:14">
      <c r="A9" s="8" t="s">
        <v>14</v>
      </c>
      <c r="B9" s="8">
        <v>7</v>
      </c>
      <c r="C9">
        <v>9</v>
      </c>
      <c r="D9" s="50" t="s">
        <v>131</v>
      </c>
      <c r="G9">
        <v>0.86741875000000201</v>
      </c>
      <c r="J9" s="36" t="s">
        <v>38</v>
      </c>
      <c r="K9" s="36">
        <v>1.579412</v>
      </c>
      <c r="L9" s="36">
        <f>INDEX(sckey!$A$2:$A$38,MATCH(MIDE!J9,sckey!$B$2:$B$38,0))</f>
        <v>23</v>
      </c>
      <c r="M9" s="89"/>
      <c r="N9" s="89" t="str">
        <f t="shared" si="0"/>
        <v>1.579412 23</v>
      </c>
    </row>
    <row r="10" spans="1:14">
      <c r="A10" s="32" t="s">
        <v>15</v>
      </c>
      <c r="B10" s="32">
        <v>8</v>
      </c>
      <c r="C10" s="33">
        <v>12</v>
      </c>
      <c r="D10" s="51" t="s">
        <v>131</v>
      </c>
      <c r="E10" s="33"/>
      <c r="F10" s="33"/>
      <c r="G10" s="33">
        <v>0.95067199999999896</v>
      </c>
      <c r="H10" s="33"/>
      <c r="J10" s="36" t="s">
        <v>59</v>
      </c>
      <c r="K10" s="36">
        <v>-7.2775999999999993E-2</v>
      </c>
      <c r="L10" s="36">
        <f>INDEX(sckey!$A$2:$A$38,MATCH(MIDE!J10,sckey!$B$2:$B$38,0))</f>
        <v>18</v>
      </c>
      <c r="M10" s="89"/>
      <c r="N10" s="89" t="str">
        <f t="shared" si="0"/>
        <v>-0.072776 18</v>
      </c>
    </row>
    <row r="11" spans="1:14">
      <c r="A11" s="10" t="s">
        <v>16</v>
      </c>
      <c r="B11" s="10">
        <v>9</v>
      </c>
      <c r="C11" s="63">
        <v>108</v>
      </c>
      <c r="D11" s="64" t="s">
        <v>987</v>
      </c>
      <c r="J11" s="36" t="s">
        <v>57</v>
      </c>
      <c r="K11" s="36">
        <v>-0.136546</v>
      </c>
      <c r="L11" s="36">
        <f>INDEX(sckey!$A$2:$A$38,MATCH(MIDE!J11,sckey!$B$2:$B$38,0))</f>
        <v>20</v>
      </c>
      <c r="M11" s="89"/>
      <c r="N11" s="89" t="str">
        <f t="shared" si="0"/>
        <v>-0.136546 20</v>
      </c>
    </row>
    <row r="12" spans="1:14">
      <c r="A12" s="11" t="s">
        <v>17</v>
      </c>
      <c r="B12" s="11">
        <v>10</v>
      </c>
      <c r="C12" s="63">
        <v>83</v>
      </c>
      <c r="D12" s="64" t="s">
        <v>988</v>
      </c>
      <c r="J12" s="36" t="s">
        <v>44</v>
      </c>
      <c r="K12" s="36">
        <v>9.1500000000000001E-4</v>
      </c>
      <c r="L12" s="36">
        <f>INDEX(sckey!$A$2:$A$38,MATCH(MIDE!J12,sckey!$B$2:$B$38,0))</f>
        <v>22</v>
      </c>
      <c r="M12" s="89"/>
      <c r="N12" s="89" t="str">
        <f t="shared" si="0"/>
        <v>0.000915 22</v>
      </c>
    </row>
    <row r="13" spans="1:14">
      <c r="A13" s="12" t="s">
        <v>18</v>
      </c>
      <c r="B13" s="12">
        <v>11</v>
      </c>
      <c r="C13" s="63">
        <v>214</v>
      </c>
      <c r="D13" s="64" t="s">
        <v>987</v>
      </c>
      <c r="J13" s="36" t="s">
        <v>70</v>
      </c>
      <c r="K13" s="36">
        <v>-5.8154999999999998E-2</v>
      </c>
      <c r="L13" s="36">
        <f>INDEX(sckey!$A$2:$A$38,MATCH(MIDE!J13,sckey!$B$2:$B$38,0))</f>
        <v>5</v>
      </c>
      <c r="M13" s="89"/>
      <c r="N13" s="89" t="str">
        <f t="shared" si="0"/>
        <v>-0.058155 5</v>
      </c>
    </row>
    <row r="14" spans="1:14">
      <c r="A14" s="13" t="s">
        <v>19</v>
      </c>
      <c r="B14" s="13">
        <v>12</v>
      </c>
      <c r="C14">
        <v>2160</v>
      </c>
      <c r="D14" t="s">
        <v>30</v>
      </c>
      <c r="E14">
        <v>1000</v>
      </c>
      <c r="F14">
        <v>1</v>
      </c>
      <c r="G14">
        <v>0.91304799999999997</v>
      </c>
      <c r="J14" s="36" t="s">
        <v>71</v>
      </c>
      <c r="K14" s="36">
        <v>-2.636498</v>
      </c>
      <c r="L14" s="36">
        <f>INDEX(sckey!$A$2:$A$38,MATCH(MIDE!J14,sckey!$B$2:$B$38,0))</f>
        <v>30</v>
      </c>
      <c r="M14" s="89"/>
      <c r="N14" s="89" t="str">
        <f t="shared" si="0"/>
        <v>-2.636498 30</v>
      </c>
    </row>
    <row r="15" spans="1:14">
      <c r="A15" s="14" t="s">
        <v>20</v>
      </c>
      <c r="B15" s="14">
        <v>13</v>
      </c>
      <c r="C15">
        <v>2013</v>
      </c>
      <c r="D15" t="s">
        <v>30</v>
      </c>
      <c r="E15">
        <v>1000</v>
      </c>
      <c r="F15">
        <v>1</v>
      </c>
      <c r="G15">
        <v>0.963028</v>
      </c>
      <c r="J15" t="s">
        <v>34</v>
      </c>
      <c r="M15" s="90"/>
      <c r="N15" s="91"/>
    </row>
    <row r="16" spans="1:14">
      <c r="A16" s="15" t="s">
        <v>21</v>
      </c>
      <c r="B16" s="15">
        <v>14</v>
      </c>
      <c r="C16" s="63">
        <v>125</v>
      </c>
      <c r="D16" s="66" t="s">
        <v>1541</v>
      </c>
      <c r="H16">
        <v>0.96193600000000001</v>
      </c>
      <c r="J16" s="36">
        <v>1</v>
      </c>
      <c r="K16" s="36"/>
      <c r="L16" s="36"/>
      <c r="M16" s="86">
        <f>J16</f>
        <v>1</v>
      </c>
      <c r="N16" s="87"/>
    </row>
    <row r="17" spans="1:14">
      <c r="A17" s="16" t="s">
        <v>22</v>
      </c>
      <c r="B17" s="16">
        <v>15</v>
      </c>
      <c r="C17" s="63">
        <v>17</v>
      </c>
      <c r="D17" s="66" t="s">
        <v>1541</v>
      </c>
      <c r="J17" s="36" t="s">
        <v>76</v>
      </c>
      <c r="K17" s="36" t="s">
        <v>77</v>
      </c>
      <c r="L17" s="36"/>
      <c r="M17" s="86"/>
      <c r="N17" s="88">
        <f>K18</f>
        <v>6.9565479999999997</v>
      </c>
    </row>
    <row r="18" spans="1:14">
      <c r="A18" s="17" t="s">
        <v>23</v>
      </c>
      <c r="B18" s="17">
        <v>16</v>
      </c>
      <c r="C18" s="63">
        <v>0</v>
      </c>
      <c r="D18" s="66" t="s">
        <v>1541</v>
      </c>
      <c r="J18" s="36" t="s">
        <v>75</v>
      </c>
      <c r="K18" s="36">
        <v>6.9565479999999997</v>
      </c>
      <c r="L18" s="36"/>
      <c r="M18" s="89">
        <f>COUNTA(J19:J27)</f>
        <v>9</v>
      </c>
      <c r="N18" s="89"/>
    </row>
    <row r="19" spans="1:14">
      <c r="A19" s="18" t="s">
        <v>24</v>
      </c>
      <c r="B19" s="18">
        <v>17</v>
      </c>
      <c r="C19">
        <v>1384</v>
      </c>
      <c r="D19" t="s">
        <v>30</v>
      </c>
      <c r="E19">
        <v>500</v>
      </c>
      <c r="F19">
        <v>1</v>
      </c>
      <c r="G19">
        <v>0.93244800000000005</v>
      </c>
      <c r="J19" s="36" t="s">
        <v>36</v>
      </c>
      <c r="K19" s="36">
        <v>-1.3742000000000001E-2</v>
      </c>
      <c r="L19" s="36">
        <f>INDEX(sckey!$A$2:$A$38,MATCH(MIDE!J19,sckey!$B$2:$B$38,0))</f>
        <v>10</v>
      </c>
      <c r="M19" s="89"/>
      <c r="N19" s="89" t="str">
        <f>K19&amp;" "&amp;L19</f>
        <v>-0.013742 10</v>
      </c>
    </row>
    <row r="20" spans="1:14" ht="15.75" thickBot="1">
      <c r="A20" s="19" t="s">
        <v>25</v>
      </c>
      <c r="B20" s="19">
        <v>18</v>
      </c>
      <c r="C20" s="67">
        <v>413</v>
      </c>
      <c r="D20" s="66" t="s">
        <v>646</v>
      </c>
      <c r="E20">
        <v>413</v>
      </c>
      <c r="F20">
        <v>0</v>
      </c>
      <c r="G20">
        <v>0.98215370000000002</v>
      </c>
      <c r="J20" s="36" t="s">
        <v>45</v>
      </c>
      <c r="K20" s="36">
        <v>-0.14999199999999999</v>
      </c>
      <c r="L20" s="36">
        <f>INDEX(sckey!$A$2:$A$38,MATCH(MIDE!J20,sckey!$B$2:$B$38,0))</f>
        <v>16</v>
      </c>
      <c r="M20" s="89"/>
      <c r="N20" s="89" t="str">
        <f>K20&amp;" "&amp;L20</f>
        <v>-0.149992 16</v>
      </c>
    </row>
    <row r="21" spans="1:14" ht="15.75" thickBot="1">
      <c r="A21" s="20" t="s">
        <v>26</v>
      </c>
      <c r="B21" s="20">
        <v>19</v>
      </c>
      <c r="C21" s="63">
        <v>21</v>
      </c>
      <c r="D21" s="67" t="s">
        <v>989</v>
      </c>
      <c r="J21" s="36" t="s">
        <v>54</v>
      </c>
      <c r="K21" s="36">
        <v>9.3970000000000008E-3</v>
      </c>
      <c r="L21" s="36">
        <f>INDEX(sckey!$A$2:$A$38,MATCH(MIDE!J21,sckey!$B$2:$B$38,0))</f>
        <v>26</v>
      </c>
      <c r="M21" s="89"/>
      <c r="N21" s="89" t="str">
        <f t="shared" ref="N21:N27" si="1">K21&amp;" "&amp;L21</f>
        <v>0.009397 26</v>
      </c>
    </row>
    <row r="22" spans="1:14" ht="15.75" thickBot="1">
      <c r="A22" s="21" t="s">
        <v>27</v>
      </c>
      <c r="B22" s="21">
        <v>20</v>
      </c>
      <c r="C22" s="63">
        <v>27</v>
      </c>
      <c r="D22" s="67" t="s">
        <v>649</v>
      </c>
      <c r="J22" s="36" t="s">
        <v>51</v>
      </c>
      <c r="K22" s="36">
        <v>1.98872</v>
      </c>
      <c r="L22" s="36">
        <f>INDEX(sckey!$A$2:$A$38,MATCH(MIDE!J22,sckey!$B$2:$B$38,0))</f>
        <v>32</v>
      </c>
      <c r="M22" s="89"/>
      <c r="N22" s="89" t="str">
        <f t="shared" si="1"/>
        <v>1.98872 32</v>
      </c>
    </row>
    <row r="23" spans="1:14">
      <c r="A23" s="22" t="s">
        <v>28</v>
      </c>
      <c r="B23" s="22">
        <v>21</v>
      </c>
      <c r="C23">
        <v>39906</v>
      </c>
      <c r="D23" t="s">
        <v>30</v>
      </c>
      <c r="E23">
        <v>2000</v>
      </c>
      <c r="F23">
        <v>1</v>
      </c>
      <c r="G23">
        <v>0.97356600000000004</v>
      </c>
      <c r="J23" s="36" t="s">
        <v>48</v>
      </c>
      <c r="K23" s="36">
        <v>-2.5072800000000002</v>
      </c>
      <c r="L23" s="36">
        <f>INDEX(sckey!$A$2:$A$38,MATCH(MIDE!J23,sckey!$B$2:$B$38,0))</f>
        <v>13</v>
      </c>
      <c r="M23" s="89"/>
      <c r="N23" s="89" t="str">
        <f t="shared" si="1"/>
        <v>-2.50728 13</v>
      </c>
    </row>
    <row r="24" spans="1:14">
      <c r="A24" s="23" t="s">
        <v>29</v>
      </c>
      <c r="B24" s="23">
        <v>22</v>
      </c>
      <c r="C24" s="63">
        <v>0</v>
      </c>
      <c r="D24" s="67" t="s">
        <v>650</v>
      </c>
      <c r="J24" s="36" t="s">
        <v>39</v>
      </c>
      <c r="K24" s="36">
        <v>-9.3747999999999998E-2</v>
      </c>
      <c r="L24" s="36">
        <f>INDEX(sckey!$A$2:$A$38,MATCH(MIDE!J24,sckey!$B$2:$B$38,0))</f>
        <v>24</v>
      </c>
      <c r="M24" s="89"/>
      <c r="N24" s="89" t="str">
        <f t="shared" si="1"/>
        <v>-0.093748 24</v>
      </c>
    </row>
    <row r="25" spans="1:14">
      <c r="J25" s="36" t="s">
        <v>66</v>
      </c>
      <c r="K25" s="36">
        <v>-2.1325E-2</v>
      </c>
      <c r="L25" s="36">
        <f>INDEX(sckey!$A$2:$A$38,MATCH(MIDE!J25,sckey!$B$2:$B$38,0))</f>
        <v>1</v>
      </c>
      <c r="M25" s="89"/>
      <c r="N25" s="89" t="str">
        <f t="shared" si="1"/>
        <v>-0.021325 1</v>
      </c>
    </row>
    <row r="26" spans="1:14">
      <c r="J26" s="36" t="s">
        <v>55</v>
      </c>
      <c r="K26" s="36">
        <v>-4.1402000000000001E-2</v>
      </c>
      <c r="L26" s="36">
        <f>INDEX(sckey!$A$2:$A$38,MATCH(MIDE!J26,sckey!$B$2:$B$38,0))</f>
        <v>8</v>
      </c>
      <c r="M26" s="89"/>
      <c r="N26" s="89" t="str">
        <f t="shared" si="1"/>
        <v>-0.041402 8</v>
      </c>
    </row>
    <row r="27" spans="1:14">
      <c r="A27" t="s">
        <v>112</v>
      </c>
      <c r="B27" t="s">
        <v>2</v>
      </c>
      <c r="J27" s="36" t="s">
        <v>59</v>
      </c>
      <c r="K27" s="36">
        <v>-3.8268000000000003E-2</v>
      </c>
      <c r="L27" s="36">
        <f>INDEX(sckey!$A$2:$A$38,MATCH(MIDE!J27,sckey!$B$2:$B$38,0))</f>
        <v>18</v>
      </c>
      <c r="M27" s="89"/>
      <c r="N27" s="89" t="str">
        <f t="shared" si="1"/>
        <v>-0.038268 18</v>
      </c>
    </row>
    <row r="28" spans="1:14">
      <c r="A28">
        <v>0</v>
      </c>
      <c r="B28">
        <v>1229</v>
      </c>
      <c r="J28" t="s">
        <v>34</v>
      </c>
      <c r="M28" s="90"/>
      <c r="N28" s="91"/>
    </row>
    <row r="29" spans="1:14">
      <c r="A29">
        <v>1</v>
      </c>
      <c r="B29">
        <v>844</v>
      </c>
      <c r="H29">
        <v>0.92947199999999996</v>
      </c>
      <c r="J29" s="36">
        <v>2</v>
      </c>
      <c r="K29" s="36"/>
      <c r="L29" s="36"/>
      <c r="M29" s="86">
        <f>J29</f>
        <v>2</v>
      </c>
      <c r="N29" s="87"/>
    </row>
    <row r="30" spans="1:14">
      <c r="A30">
        <v>2</v>
      </c>
      <c r="B30">
        <v>348</v>
      </c>
      <c r="J30" s="36" t="s">
        <v>76</v>
      </c>
      <c r="K30" s="36" t="s">
        <v>77</v>
      </c>
      <c r="L30" s="36"/>
      <c r="M30" s="86"/>
      <c r="N30" s="88">
        <f>K31</f>
        <v>-25.999386000000001</v>
      </c>
    </row>
    <row r="31" spans="1:14">
      <c r="A31">
        <v>3</v>
      </c>
      <c r="B31">
        <v>2368</v>
      </c>
      <c r="J31" s="36" t="s">
        <v>75</v>
      </c>
      <c r="K31" s="36">
        <v>-25.999386000000001</v>
      </c>
      <c r="L31" s="36"/>
      <c r="M31" s="89">
        <f>COUNTA(J32:J46)</f>
        <v>15</v>
      </c>
      <c r="N31" s="89"/>
    </row>
    <row r="32" spans="1:14">
      <c r="A32">
        <v>4</v>
      </c>
      <c r="B32">
        <v>623</v>
      </c>
      <c r="J32" s="36" t="s">
        <v>45</v>
      </c>
      <c r="K32" s="36">
        <v>-0.21576799999999999</v>
      </c>
      <c r="L32" s="36">
        <f>INDEX(sckey!$A$2:$A$38,MATCH(MIDE!J32,sckey!$B$2:$B$38,0))</f>
        <v>16</v>
      </c>
      <c r="M32" s="89"/>
      <c r="N32" s="89" t="str">
        <f>K32&amp;" "&amp;L32</f>
        <v>-0.215768 16</v>
      </c>
    </row>
    <row r="33" spans="1:14">
      <c r="A33">
        <v>5</v>
      </c>
      <c r="B33">
        <v>222</v>
      </c>
      <c r="J33" s="36" t="s">
        <v>36</v>
      </c>
      <c r="K33" s="36">
        <v>-1.1820000000000001E-2</v>
      </c>
      <c r="L33" s="36">
        <f>INDEX(sckey!$A$2:$A$38,MATCH(MIDE!J33,sckey!$B$2:$B$38,0))</f>
        <v>10</v>
      </c>
      <c r="M33" s="89"/>
      <c r="N33" s="89" t="str">
        <f>K33&amp;" "&amp;L33</f>
        <v>-0.01182 10</v>
      </c>
    </row>
    <row r="34" spans="1:14">
      <c r="A34">
        <v>6</v>
      </c>
      <c r="B34">
        <v>18</v>
      </c>
      <c r="J34" s="36" t="s">
        <v>59</v>
      </c>
      <c r="K34" s="36">
        <v>-6.1927999999999997E-2</v>
      </c>
      <c r="L34" s="36">
        <f>INDEX(sckey!$A$2:$A$38,MATCH(MIDE!J34,sckey!$B$2:$B$38,0))</f>
        <v>18</v>
      </c>
      <c r="M34" s="89"/>
      <c r="N34" s="89" t="str">
        <f t="shared" ref="N34:N46" si="2">K34&amp;" "&amp;L34</f>
        <v>-0.061928 18</v>
      </c>
    </row>
    <row r="35" spans="1:14">
      <c r="A35">
        <v>7</v>
      </c>
      <c r="B35">
        <v>9</v>
      </c>
      <c r="J35" s="36" t="s">
        <v>40</v>
      </c>
      <c r="K35" s="43">
        <v>7.7000000000000001E-5</v>
      </c>
      <c r="L35" s="36">
        <f>INDEX(sckey!$A$2:$A$38,MATCH(MIDE!J35,sckey!$B$2:$B$38,0))</f>
        <v>27</v>
      </c>
      <c r="M35" s="89"/>
      <c r="N35" s="89" t="str">
        <f t="shared" si="2"/>
        <v>0.000077 27</v>
      </c>
    </row>
    <row r="36" spans="1:14">
      <c r="A36">
        <v>8</v>
      </c>
      <c r="B36">
        <v>12</v>
      </c>
      <c r="J36" s="36" t="s">
        <v>44</v>
      </c>
      <c r="K36" s="36">
        <v>-8.0999999999999996E-4</v>
      </c>
      <c r="L36" s="36">
        <f>INDEX(sckey!$A$2:$A$38,MATCH(MIDE!J36,sckey!$B$2:$B$38,0))</f>
        <v>22</v>
      </c>
      <c r="M36" s="89"/>
      <c r="N36" s="89" t="str">
        <f t="shared" si="2"/>
        <v>-0.00081 22</v>
      </c>
    </row>
    <row r="37" spans="1:14">
      <c r="A37">
        <v>9</v>
      </c>
      <c r="B37">
        <v>108</v>
      </c>
      <c r="J37" s="36" t="s">
        <v>39</v>
      </c>
      <c r="K37" s="36">
        <v>-9.1351000000000002E-2</v>
      </c>
      <c r="L37" s="36">
        <f>INDEX(sckey!$A$2:$A$38,MATCH(MIDE!J37,sckey!$B$2:$B$38,0))</f>
        <v>24</v>
      </c>
      <c r="M37" s="89"/>
      <c r="N37" s="89" t="str">
        <f t="shared" si="2"/>
        <v>-0.091351 24</v>
      </c>
    </row>
    <row r="38" spans="1:14">
      <c r="A38">
        <v>10</v>
      </c>
      <c r="B38">
        <v>83</v>
      </c>
      <c r="J38" s="36" t="s">
        <v>57</v>
      </c>
      <c r="K38" s="36">
        <v>0.297707</v>
      </c>
      <c r="L38" s="36">
        <f>INDEX(sckey!$A$2:$A$38,MATCH(MIDE!J38,sckey!$B$2:$B$38,0))</f>
        <v>20</v>
      </c>
      <c r="M38" s="89"/>
      <c r="N38" s="89" t="str">
        <f t="shared" si="2"/>
        <v>0.297707 20</v>
      </c>
    </row>
    <row r="39" spans="1:14">
      <c r="A39">
        <v>11</v>
      </c>
      <c r="B39">
        <v>214</v>
      </c>
      <c r="J39" s="36" t="s">
        <v>37</v>
      </c>
      <c r="K39" s="36">
        <v>12.757301999999999</v>
      </c>
      <c r="L39" s="36">
        <f>INDEX(sckey!$A$2:$A$38,MATCH(MIDE!J39,sckey!$B$2:$B$38,0))</f>
        <v>19</v>
      </c>
      <c r="M39" s="89"/>
      <c r="N39" s="89" t="str">
        <f t="shared" si="2"/>
        <v>12.757302 19</v>
      </c>
    </row>
    <row r="40" spans="1:14">
      <c r="A40">
        <v>12</v>
      </c>
      <c r="B40">
        <v>2160</v>
      </c>
      <c r="J40" s="36" t="s">
        <v>62</v>
      </c>
      <c r="K40" s="36">
        <v>-0.48873699999999998</v>
      </c>
      <c r="L40" s="36">
        <f>INDEX(sckey!$A$2:$A$38,MATCH(MIDE!J40,sckey!$B$2:$B$38,0))</f>
        <v>4</v>
      </c>
      <c r="M40" s="89"/>
      <c r="N40" s="89" t="str">
        <f t="shared" si="2"/>
        <v>-0.488737 4</v>
      </c>
    </row>
    <row r="41" spans="1:14">
      <c r="A41">
        <v>13</v>
      </c>
      <c r="B41">
        <v>2013</v>
      </c>
      <c r="J41" s="37" t="s">
        <v>41</v>
      </c>
      <c r="K41" s="37">
        <v>-2.1150000000000001E-3</v>
      </c>
      <c r="L41" s="36">
        <f>INDEX(sckey!$A$2:$A$38,MATCH(MIDE!J41,sckey!$B$2:$B$38,0))</f>
        <v>9</v>
      </c>
      <c r="M41" s="89"/>
      <c r="N41" s="89" t="str">
        <f t="shared" si="2"/>
        <v>-0.002115 9</v>
      </c>
    </row>
    <row r="42" spans="1:14">
      <c r="A42">
        <v>14</v>
      </c>
      <c r="B42">
        <v>125</v>
      </c>
      <c r="J42" s="37" t="s">
        <v>60</v>
      </c>
      <c r="K42" s="37">
        <v>7.1374000000000007E-2</v>
      </c>
      <c r="L42" s="36">
        <f>INDEX(sckey!$A$2:$A$38,MATCH(MIDE!J42,sckey!$B$2:$B$38,0))</f>
        <v>2</v>
      </c>
      <c r="M42" s="89"/>
      <c r="N42" s="89" t="str">
        <f t="shared" si="2"/>
        <v>0.071374 2</v>
      </c>
    </row>
    <row r="43" spans="1:14">
      <c r="A43">
        <v>15</v>
      </c>
      <c r="B43">
        <v>17</v>
      </c>
      <c r="J43" s="37" t="s">
        <v>72</v>
      </c>
      <c r="K43" s="37">
        <v>-2.7738299999999998</v>
      </c>
      <c r="L43" s="36">
        <f>INDEX(sckey!$A$2:$A$38,MATCH(MIDE!J43,sckey!$B$2:$B$38,0))</f>
        <v>31</v>
      </c>
      <c r="M43" s="89"/>
      <c r="N43" s="89" t="str">
        <f t="shared" si="2"/>
        <v>-2.77383 31</v>
      </c>
    </row>
    <row r="44" spans="1:14">
      <c r="A44">
        <v>17</v>
      </c>
      <c r="B44">
        <v>1384</v>
      </c>
      <c r="J44" s="37" t="s">
        <v>55</v>
      </c>
      <c r="K44" s="37">
        <v>-0.106753</v>
      </c>
      <c r="L44" s="36">
        <f>INDEX(sckey!$A$2:$A$38,MATCH(MIDE!J44,sckey!$B$2:$B$38,0))</f>
        <v>8</v>
      </c>
      <c r="M44" s="89"/>
      <c r="N44" s="89" t="str">
        <f t="shared" si="2"/>
        <v>-0.106753 8</v>
      </c>
    </row>
    <row r="45" spans="1:14">
      <c r="A45">
        <v>18</v>
      </c>
      <c r="B45">
        <v>413</v>
      </c>
      <c r="J45" s="37" t="s">
        <v>46</v>
      </c>
      <c r="K45" s="37">
        <v>0.134349</v>
      </c>
      <c r="L45" s="36">
        <f>INDEX(sckey!$A$2:$A$38,MATCH(MIDE!J45,sckey!$B$2:$B$38,0))</f>
        <v>14</v>
      </c>
      <c r="M45" s="89"/>
      <c r="N45" s="89" t="str">
        <f t="shared" si="2"/>
        <v>0.134349 14</v>
      </c>
    </row>
    <row r="46" spans="1:14">
      <c r="A46">
        <v>19</v>
      </c>
      <c r="B46">
        <v>21</v>
      </c>
      <c r="J46" s="37" t="s">
        <v>48</v>
      </c>
      <c r="K46" s="37">
        <v>1.491304</v>
      </c>
      <c r="L46" s="36">
        <f>INDEX(sckey!$A$2:$A$38,MATCH(MIDE!J46,sckey!$B$2:$B$38,0))</f>
        <v>13</v>
      </c>
      <c r="M46" s="89"/>
      <c r="N46" s="89" t="str">
        <f t="shared" si="2"/>
        <v>1.491304 13</v>
      </c>
    </row>
    <row r="47" spans="1:14">
      <c r="A47">
        <v>20</v>
      </c>
      <c r="B47">
        <v>27</v>
      </c>
      <c r="J47" t="s">
        <v>34</v>
      </c>
      <c r="M47" s="90"/>
      <c r="N47" s="91"/>
    </row>
    <row r="48" spans="1:14">
      <c r="A48">
        <v>21</v>
      </c>
      <c r="B48">
        <v>39906</v>
      </c>
      <c r="H48">
        <v>0.91442400000000001</v>
      </c>
      <c r="J48" s="36">
        <v>3</v>
      </c>
      <c r="K48" s="36"/>
      <c r="L48" s="36"/>
      <c r="M48" s="86">
        <f>J48</f>
        <v>3</v>
      </c>
      <c r="N48" s="87"/>
    </row>
    <row r="49" spans="2:14">
      <c r="B49">
        <v>38296</v>
      </c>
      <c r="J49" s="36" t="s">
        <v>76</v>
      </c>
      <c r="K49" s="36" t="s">
        <v>77</v>
      </c>
      <c r="L49" s="36"/>
      <c r="M49" s="86"/>
      <c r="N49" s="88">
        <f>K50</f>
        <v>9.7686050000000009</v>
      </c>
    </row>
    <row r="50" spans="2:14">
      <c r="J50" s="36" t="s">
        <v>75</v>
      </c>
      <c r="K50" s="36">
        <v>9.7686050000000009</v>
      </c>
      <c r="L50" s="36"/>
      <c r="M50" s="89">
        <f>COUNTA(J51:J65)</f>
        <v>15</v>
      </c>
      <c r="N50" s="89"/>
    </row>
    <row r="51" spans="2:14">
      <c r="J51" s="36" t="s">
        <v>54</v>
      </c>
      <c r="K51" s="36">
        <v>-2.4039999999999999E-3</v>
      </c>
      <c r="L51" s="36">
        <f>INDEX(sckey!$A$2:$A$38,MATCH(MIDE!J51,sckey!$B$2:$B$38,0))</f>
        <v>26</v>
      </c>
      <c r="M51" s="89"/>
      <c r="N51" s="89" t="str">
        <f>K51&amp;" "&amp;L51</f>
        <v>-0.002404 26</v>
      </c>
    </row>
    <row r="52" spans="2:14">
      <c r="J52" s="36" t="s">
        <v>36</v>
      </c>
      <c r="K52" s="36">
        <v>-5.2030000000000002E-3</v>
      </c>
      <c r="L52" s="36">
        <f>INDEX(sckey!$A$2:$A$38,MATCH(MIDE!J52,sckey!$B$2:$B$38,0))</f>
        <v>10</v>
      </c>
      <c r="M52" s="89"/>
      <c r="N52" s="89" t="str">
        <f>K52&amp;" "&amp;L52</f>
        <v>-0.005203 10</v>
      </c>
    </row>
    <row r="53" spans="2:14">
      <c r="J53" s="36" t="s">
        <v>45</v>
      </c>
      <c r="K53" s="36">
        <v>-0.100616</v>
      </c>
      <c r="L53" s="36">
        <f>INDEX(sckey!$A$2:$A$38,MATCH(MIDE!J53,sckey!$B$2:$B$38,0))</f>
        <v>16</v>
      </c>
      <c r="M53" s="89"/>
      <c r="N53" s="89" t="str">
        <f t="shared" ref="N53:N65" si="3">K53&amp;" "&amp;L53</f>
        <v>-0.100616 16</v>
      </c>
    </row>
    <row r="54" spans="2:14">
      <c r="J54" s="36" t="s">
        <v>40</v>
      </c>
      <c r="K54" s="43">
        <v>-3.4E-5</v>
      </c>
      <c r="L54" s="36">
        <f>INDEX(sckey!$A$2:$A$38,MATCH(MIDE!J54,sckey!$B$2:$B$38,0))</f>
        <v>27</v>
      </c>
      <c r="M54" s="89"/>
      <c r="N54" s="89" t="str">
        <f t="shared" si="3"/>
        <v>-0.000034 27</v>
      </c>
    </row>
    <row r="55" spans="2:14">
      <c r="J55" s="36" t="s">
        <v>59</v>
      </c>
      <c r="K55" s="36">
        <v>-6.4570000000000002E-2</v>
      </c>
      <c r="L55" s="36">
        <f>INDEX(sckey!$A$2:$A$38,MATCH(MIDE!J55,sckey!$B$2:$B$38,0))</f>
        <v>18</v>
      </c>
      <c r="M55" s="89"/>
      <c r="N55" s="89" t="str">
        <f t="shared" si="3"/>
        <v>-0.06457 18</v>
      </c>
    </row>
    <row r="56" spans="2:14">
      <c r="J56" s="36" t="s">
        <v>38</v>
      </c>
      <c r="K56" s="36">
        <v>0.88446800000000003</v>
      </c>
      <c r="L56" s="36">
        <f>INDEX(sckey!$A$2:$A$38,MATCH(MIDE!J56,sckey!$B$2:$B$38,0))</f>
        <v>23</v>
      </c>
      <c r="M56" s="89"/>
      <c r="N56" s="89" t="str">
        <f t="shared" si="3"/>
        <v>0.884468 23</v>
      </c>
    </row>
    <row r="57" spans="2:14">
      <c r="J57" s="36" t="s">
        <v>48</v>
      </c>
      <c r="K57" s="36">
        <v>-1.8069029999999999</v>
      </c>
      <c r="L57" s="36">
        <f>INDEX(sckey!$A$2:$A$38,MATCH(MIDE!J57,sckey!$B$2:$B$38,0))</f>
        <v>13</v>
      </c>
      <c r="M57" s="89"/>
      <c r="N57" s="89" t="str">
        <f t="shared" si="3"/>
        <v>-1.806903 13</v>
      </c>
    </row>
    <row r="58" spans="2:14">
      <c r="J58" s="36" t="s">
        <v>42</v>
      </c>
      <c r="K58" s="36">
        <v>1.7065680000000001</v>
      </c>
      <c r="L58" s="36">
        <f>INDEX(sckey!$A$2:$A$38,MATCH(MIDE!J58,sckey!$B$2:$B$38,0))</f>
        <v>17</v>
      </c>
      <c r="M58" s="89"/>
      <c r="N58" s="89" t="str">
        <f t="shared" si="3"/>
        <v>1.706568 17</v>
      </c>
    </row>
    <row r="59" spans="2:14">
      <c r="J59" s="36" t="s">
        <v>57</v>
      </c>
      <c r="K59" s="36">
        <v>-0.113673</v>
      </c>
      <c r="L59" s="36">
        <f>INDEX(sckey!$A$2:$A$38,MATCH(MIDE!J59,sckey!$B$2:$B$38,0))</f>
        <v>20</v>
      </c>
      <c r="M59" s="89"/>
      <c r="N59" s="89" t="str">
        <f t="shared" si="3"/>
        <v>-0.113673 20</v>
      </c>
    </row>
    <row r="60" spans="2:14">
      <c r="J60" s="37" t="s">
        <v>60</v>
      </c>
      <c r="K60" s="37">
        <v>-4.9179999999999996E-3</v>
      </c>
      <c r="L60" s="36">
        <f>INDEX(sckey!$A$2:$A$38,MATCH(MIDE!J60,sckey!$B$2:$B$38,0))</f>
        <v>2</v>
      </c>
      <c r="M60" s="89"/>
      <c r="N60" s="89" t="str">
        <f t="shared" si="3"/>
        <v>-0.004918 2</v>
      </c>
    </row>
    <row r="61" spans="2:14">
      <c r="J61" s="37" t="s">
        <v>73</v>
      </c>
      <c r="K61" s="37">
        <v>-0.60994800000000005</v>
      </c>
      <c r="L61" s="36">
        <f>INDEX(sckey!$A$2:$A$38,MATCH(MIDE!J61,sckey!$B$2:$B$38,0))</f>
        <v>33</v>
      </c>
      <c r="M61" s="89"/>
      <c r="N61" s="89" t="str">
        <f t="shared" si="3"/>
        <v>-0.609948 33</v>
      </c>
    </row>
    <row r="62" spans="2:14">
      <c r="J62" s="37" t="s">
        <v>61</v>
      </c>
      <c r="K62" s="37">
        <v>-0.15139900000000001</v>
      </c>
      <c r="L62" s="36">
        <f>INDEX(sckey!$A$2:$A$38,MATCH(MIDE!J62,sckey!$B$2:$B$38,0))</f>
        <v>25</v>
      </c>
      <c r="M62" s="89"/>
      <c r="N62" s="89" t="str">
        <f t="shared" si="3"/>
        <v>-0.151399 25</v>
      </c>
    </row>
    <row r="63" spans="2:14">
      <c r="J63" s="37" t="s">
        <v>52</v>
      </c>
      <c r="K63" s="37">
        <v>-8.1965999999999997E-2</v>
      </c>
      <c r="L63" s="36">
        <f>INDEX(sckey!$A$2:$A$38,MATCH(MIDE!J63,sckey!$B$2:$B$38,0))</f>
        <v>7</v>
      </c>
      <c r="M63" s="89"/>
      <c r="N63" s="89" t="str">
        <f t="shared" si="3"/>
        <v>-0.081966 7</v>
      </c>
    </row>
    <row r="64" spans="2:14">
      <c r="J64" s="37" t="s">
        <v>66</v>
      </c>
      <c r="K64" s="37">
        <v>-2.2103000000000001E-2</v>
      </c>
      <c r="L64" s="36">
        <f>INDEX(sckey!$A$2:$A$38,MATCH(MIDE!J64,sckey!$B$2:$B$38,0))</f>
        <v>1</v>
      </c>
      <c r="M64" s="89"/>
      <c r="N64" s="89" t="str">
        <f t="shared" si="3"/>
        <v>-0.022103 1</v>
      </c>
    </row>
    <row r="65" spans="8:14">
      <c r="J65" s="37" t="s">
        <v>44</v>
      </c>
      <c r="K65" s="37">
        <v>-5.04E-4</v>
      </c>
      <c r="L65" s="36">
        <f>INDEX(sckey!$A$2:$A$38,MATCH(MIDE!J65,sckey!$B$2:$B$38,0))</f>
        <v>22</v>
      </c>
      <c r="M65" s="89"/>
      <c r="N65" s="89" t="str">
        <f t="shared" si="3"/>
        <v>-0.000504 22</v>
      </c>
    </row>
    <row r="66" spans="8:14">
      <c r="J66" t="s">
        <v>34</v>
      </c>
      <c r="M66" s="90"/>
      <c r="N66" s="91"/>
    </row>
    <row r="67" spans="8:14">
      <c r="H67">
        <v>0.93169999999999997</v>
      </c>
      <c r="J67" s="36">
        <v>4</v>
      </c>
      <c r="K67" s="36"/>
      <c r="L67" s="36"/>
      <c r="M67" s="86">
        <f>J67</f>
        <v>4</v>
      </c>
      <c r="N67" s="87"/>
    </row>
    <row r="68" spans="8:14">
      <c r="J68" s="36" t="s">
        <v>76</v>
      </c>
      <c r="K68" s="36" t="s">
        <v>77</v>
      </c>
      <c r="L68" s="36"/>
      <c r="M68" s="86"/>
      <c r="N68" s="88">
        <f>K69</f>
        <v>9.3248809999999995</v>
      </c>
    </row>
    <row r="69" spans="8:14">
      <c r="J69" s="36" t="s">
        <v>75</v>
      </c>
      <c r="K69" s="36">
        <v>9.3248809999999995</v>
      </c>
      <c r="L69" s="36"/>
      <c r="M69" s="89">
        <f>COUNTA(J70:J79)</f>
        <v>10</v>
      </c>
      <c r="N69" s="89"/>
    </row>
    <row r="70" spans="8:14">
      <c r="J70" s="36" t="s">
        <v>59</v>
      </c>
      <c r="K70" s="36">
        <v>-7.5640000000000004E-3</v>
      </c>
      <c r="L70" s="36">
        <f>INDEX(sckey!$A$2:$A$38,MATCH(MIDE!J70,sckey!$B$2:$B$38,0))</f>
        <v>18</v>
      </c>
      <c r="M70" s="89"/>
      <c r="N70" s="89" t="str">
        <f>K70&amp;" "&amp;L70</f>
        <v>-0.007564 18</v>
      </c>
    </row>
    <row r="71" spans="8:14">
      <c r="J71" s="36" t="s">
        <v>36</v>
      </c>
      <c r="K71" s="36">
        <v>-6.953E-3</v>
      </c>
      <c r="L71" s="36">
        <f>INDEX(sckey!$A$2:$A$38,MATCH(MIDE!J71,sckey!$B$2:$B$38,0))</f>
        <v>10</v>
      </c>
      <c r="M71" s="89"/>
      <c r="N71" s="89" t="str">
        <f>K71&amp;" "&amp;L71</f>
        <v>-0.006953 10</v>
      </c>
    </row>
    <row r="72" spans="8:14">
      <c r="J72" s="36" t="s">
        <v>40</v>
      </c>
      <c r="K72" s="43">
        <v>-6.6000000000000005E-5</v>
      </c>
      <c r="L72" s="36">
        <f>INDEX(sckey!$A$2:$A$38,MATCH(MIDE!J72,sckey!$B$2:$B$38,0))</f>
        <v>27</v>
      </c>
      <c r="M72" s="89"/>
      <c r="N72" s="89" t="str">
        <f t="shared" ref="N72:N79" si="4">K72&amp;" "&amp;L72</f>
        <v>-0.000066 27</v>
      </c>
    </row>
    <row r="73" spans="8:14">
      <c r="J73" s="36" t="s">
        <v>35</v>
      </c>
      <c r="K73" s="43">
        <v>0.12181400000000001</v>
      </c>
      <c r="L73" s="36">
        <f>INDEX(sckey!$A$2:$A$38,MATCH(MIDE!J73,sckey!$B$2:$B$38,0))</f>
        <v>0</v>
      </c>
      <c r="M73" s="89"/>
      <c r="N73" s="89" t="str">
        <f t="shared" si="4"/>
        <v>0.121814 0</v>
      </c>
    </row>
    <row r="74" spans="8:14">
      <c r="J74" s="36" t="s">
        <v>45</v>
      </c>
      <c r="K74" s="36">
        <v>-0.209174</v>
      </c>
      <c r="L74" s="36">
        <f>INDEX(sckey!$A$2:$A$38,MATCH(MIDE!J74,sckey!$B$2:$B$38,0))</f>
        <v>16</v>
      </c>
      <c r="M74" s="89"/>
      <c r="N74" s="89" t="str">
        <f t="shared" si="4"/>
        <v>-0.209174 16</v>
      </c>
    </row>
    <row r="75" spans="8:14">
      <c r="J75" s="36" t="s">
        <v>52</v>
      </c>
      <c r="K75" s="36">
        <v>-0.253807</v>
      </c>
      <c r="L75" s="36">
        <f>INDEX(sckey!$A$2:$A$38,MATCH(MIDE!J75,sckey!$B$2:$B$38,0))</f>
        <v>7</v>
      </c>
      <c r="M75" s="89"/>
      <c r="N75" s="89" t="str">
        <f t="shared" si="4"/>
        <v>-0.253807 7</v>
      </c>
    </row>
    <row r="76" spans="8:14">
      <c r="J76" s="36" t="s">
        <v>65</v>
      </c>
      <c r="K76" s="36">
        <v>-5.4304999999999999E-2</v>
      </c>
      <c r="L76" s="36">
        <f>INDEX(sckey!$A$2:$A$38,MATCH(MIDE!J76,sckey!$B$2:$B$38,0))</f>
        <v>36</v>
      </c>
      <c r="M76" s="89"/>
      <c r="N76" s="89" t="str">
        <f t="shared" si="4"/>
        <v>-0.054305 36</v>
      </c>
    </row>
    <row r="77" spans="8:14">
      <c r="J77" s="36" t="s">
        <v>46</v>
      </c>
      <c r="K77" s="36">
        <v>0.17638100000000001</v>
      </c>
      <c r="L77" s="36">
        <f>INDEX(sckey!$A$2:$A$38,MATCH(MIDE!J77,sckey!$B$2:$B$38,0))</f>
        <v>14</v>
      </c>
      <c r="M77" s="89"/>
      <c r="N77" s="89" t="str">
        <f t="shared" si="4"/>
        <v>0.176381 14</v>
      </c>
    </row>
    <row r="78" spans="8:14">
      <c r="J78" s="36" t="s">
        <v>44</v>
      </c>
      <c r="K78" s="36">
        <v>-1.9480000000000001E-3</v>
      </c>
      <c r="L78" s="36">
        <f>INDEX(sckey!$A$2:$A$38,MATCH(MIDE!J78,sckey!$B$2:$B$38,0))</f>
        <v>22</v>
      </c>
      <c r="M78" s="89"/>
      <c r="N78" s="89" t="str">
        <f t="shared" si="4"/>
        <v>-0.001948 22</v>
      </c>
    </row>
    <row r="79" spans="8:14">
      <c r="J79" s="37" t="s">
        <v>62</v>
      </c>
      <c r="K79" s="37">
        <v>-0.16333600000000001</v>
      </c>
      <c r="L79" s="36">
        <f>INDEX(sckey!$A$2:$A$38,MATCH(MIDE!J79,sckey!$B$2:$B$38,0))</f>
        <v>4</v>
      </c>
      <c r="M79" s="89"/>
      <c r="N79" s="89" t="str">
        <f t="shared" si="4"/>
        <v>-0.163336 4</v>
      </c>
    </row>
    <row r="80" spans="8:14">
      <c r="J80" s="60" t="s">
        <v>34</v>
      </c>
    </row>
    <row r="81" spans="5:14">
      <c r="H81">
        <v>0.95242499999999997</v>
      </c>
      <c r="J81" s="38">
        <v>5</v>
      </c>
      <c r="K81" s="38"/>
      <c r="L81" s="38"/>
      <c r="M81" s="86">
        <f>J81</f>
        <v>5</v>
      </c>
      <c r="N81" s="87"/>
    </row>
    <row r="82" spans="5:14">
      <c r="J82" s="38" t="s">
        <v>76</v>
      </c>
      <c r="K82" s="38" t="s">
        <v>77</v>
      </c>
      <c r="L82" s="38"/>
      <c r="M82" s="86"/>
      <c r="N82" s="88">
        <f>K83</f>
        <v>-44.441915999999999</v>
      </c>
    </row>
    <row r="83" spans="5:14">
      <c r="J83" s="38" t="s">
        <v>75</v>
      </c>
      <c r="K83" s="38">
        <v>-44.441915999999999</v>
      </c>
      <c r="L83" s="38"/>
      <c r="M83" s="89">
        <f>COUNTA(J84:J93)</f>
        <v>10</v>
      </c>
      <c r="N83" s="89"/>
    </row>
    <row r="84" spans="5:14">
      <c r="J84" s="38" t="s">
        <v>36</v>
      </c>
      <c r="K84" s="38">
        <v>-1.6011000000000001E-2</v>
      </c>
      <c r="L84" s="38">
        <f>INDEX(sckey!$A$2:$A$38,MATCH(MIDE!J84,sckey!$B$2:$B$38,0))</f>
        <v>10</v>
      </c>
      <c r="M84" s="89"/>
      <c r="N84" s="89" t="str">
        <f>K84&amp;" "&amp;L84</f>
        <v>-0.016011 10</v>
      </c>
    </row>
    <row r="85" spans="5:14">
      <c r="J85" s="38" t="s">
        <v>37</v>
      </c>
      <c r="K85" s="38">
        <v>18.830242999999999</v>
      </c>
      <c r="L85" s="38">
        <f>INDEX(sckey!$A$2:$A$38,MATCH(MIDE!J85,sckey!$B$2:$B$38,0))</f>
        <v>19</v>
      </c>
      <c r="M85" s="89"/>
      <c r="N85" s="89" t="str">
        <f>K85&amp;" "&amp;L85</f>
        <v>18.830243 19</v>
      </c>
    </row>
    <row r="86" spans="5:14">
      <c r="J86" s="38" t="s">
        <v>59</v>
      </c>
      <c r="K86" s="38">
        <v>-8.2324999999999995E-2</v>
      </c>
      <c r="L86" s="38">
        <f>INDEX(sckey!$A$2:$A$38,MATCH(MIDE!J86,sckey!$B$2:$B$38,0))</f>
        <v>18</v>
      </c>
      <c r="M86" s="89"/>
      <c r="N86" s="89" t="str">
        <f t="shared" ref="N86:N93" si="5">K86&amp;" "&amp;L86</f>
        <v>-0.082325 18</v>
      </c>
    </row>
    <row r="87" spans="5:14">
      <c r="J87" s="38" t="s">
        <v>38</v>
      </c>
      <c r="K87" s="38">
        <v>-1.9641789999999999</v>
      </c>
      <c r="L87" s="38">
        <f>INDEX(sckey!$A$2:$A$38,MATCH(MIDE!J87,sckey!$B$2:$B$38,0))</f>
        <v>23</v>
      </c>
      <c r="M87" s="89"/>
      <c r="N87" s="89" t="str">
        <f t="shared" si="5"/>
        <v>-1.964179 23</v>
      </c>
    </row>
    <row r="88" spans="5:14">
      <c r="J88" s="38" t="s">
        <v>40</v>
      </c>
      <c r="K88" s="57">
        <v>-5.1E-5</v>
      </c>
      <c r="L88" s="38">
        <f>INDEX(sckey!$A$2:$A$38,MATCH(MIDE!J88,sckey!$B$2:$B$38,0))</f>
        <v>27</v>
      </c>
      <c r="M88" s="89"/>
      <c r="N88" s="89" t="str">
        <f t="shared" si="5"/>
        <v>-0.000051 27</v>
      </c>
    </row>
    <row r="89" spans="5:14">
      <c r="J89" s="38" t="s">
        <v>51</v>
      </c>
      <c r="K89" s="38">
        <v>-2.6258119999999998</v>
      </c>
      <c r="L89" s="38">
        <f>INDEX(sckey!$A$2:$A$38,MATCH(MIDE!J89,sckey!$B$2:$B$38,0))</f>
        <v>32</v>
      </c>
      <c r="M89" s="89"/>
      <c r="N89" s="89" t="str">
        <f t="shared" si="5"/>
        <v>-2.625812 32</v>
      </c>
    </row>
    <row r="90" spans="5:14">
      <c r="J90" s="38" t="s">
        <v>65</v>
      </c>
      <c r="K90" s="38">
        <v>-5.8729999999999997E-2</v>
      </c>
      <c r="L90" s="38">
        <f>INDEX(sckey!$A$2:$A$38,MATCH(MIDE!J90,sckey!$B$2:$B$38,0))</f>
        <v>36</v>
      </c>
      <c r="M90" s="89"/>
      <c r="N90" s="89" t="str">
        <f t="shared" si="5"/>
        <v>-0.05873 36</v>
      </c>
    </row>
    <row r="91" spans="5:14">
      <c r="J91" s="38" t="s">
        <v>55</v>
      </c>
      <c r="K91" s="38">
        <v>0.103648</v>
      </c>
      <c r="L91" s="38">
        <f>INDEX(sckey!$A$2:$A$38,MATCH(MIDE!J91,sckey!$B$2:$B$38,0))</f>
        <v>8</v>
      </c>
      <c r="M91" s="89"/>
      <c r="N91" s="89" t="str">
        <f t="shared" si="5"/>
        <v>0.103648 8</v>
      </c>
    </row>
    <row r="92" spans="5:14">
      <c r="J92" s="38" t="s">
        <v>43</v>
      </c>
      <c r="K92" s="38">
        <v>3.974418</v>
      </c>
      <c r="L92" s="38">
        <f>INDEX(sckey!$A$2:$A$38,MATCH(MIDE!J92,sckey!$B$2:$B$38,0))</f>
        <v>21</v>
      </c>
      <c r="M92" s="89"/>
      <c r="N92" s="89" t="str">
        <f t="shared" si="5"/>
        <v>3.974418 21</v>
      </c>
    </row>
    <row r="93" spans="5:14">
      <c r="E93">
        <v>6</v>
      </c>
      <c r="J93" s="38" t="s">
        <v>44</v>
      </c>
      <c r="K93" s="38">
        <v>-8.1499999999999997E-4</v>
      </c>
      <c r="L93" s="38">
        <f>INDEX(sckey!$A$2:$A$38,MATCH(MIDE!J93,sckey!$B$2:$B$38,0))</f>
        <v>22</v>
      </c>
      <c r="M93" s="89"/>
      <c r="N93" s="89" t="str">
        <f t="shared" si="5"/>
        <v>-0.000815 22</v>
      </c>
    </row>
    <row r="94" spans="5:14">
      <c r="E94" t="s">
        <v>76</v>
      </c>
      <c r="F94" t="s">
        <v>77</v>
      </c>
      <c r="J94" s="60" t="s">
        <v>34</v>
      </c>
    </row>
    <row r="95" spans="5:14">
      <c r="E95" t="s">
        <v>75</v>
      </c>
      <c r="F95">
        <v>-0.35957</v>
      </c>
      <c r="J95" s="52">
        <v>6</v>
      </c>
      <c r="K95" s="52"/>
      <c r="L95" s="52"/>
      <c r="M95" s="86">
        <f>J95</f>
        <v>6</v>
      </c>
      <c r="N95" s="87"/>
    </row>
    <row r="96" spans="5:14">
      <c r="E96" t="s">
        <v>38</v>
      </c>
      <c r="F96">
        <v>1.920752</v>
      </c>
      <c r="J96" s="53" t="s">
        <v>76</v>
      </c>
      <c r="K96" s="53" t="s">
        <v>77</v>
      </c>
      <c r="L96" s="52"/>
      <c r="M96" s="86"/>
      <c r="N96" s="88">
        <f>K97</f>
        <v>-0.35957</v>
      </c>
    </row>
    <row r="97" spans="5:14">
      <c r="E97" t="s">
        <v>37</v>
      </c>
      <c r="F97">
        <v>8.9820200000000003</v>
      </c>
      <c r="J97" s="53" t="s">
        <v>75</v>
      </c>
      <c r="K97" s="53">
        <v>-0.35957</v>
      </c>
      <c r="L97" s="52"/>
      <c r="M97" s="89">
        <f>COUNTA(J98:J107)</f>
        <v>10</v>
      </c>
      <c r="N97" s="89"/>
    </row>
    <row r="98" spans="5:14">
      <c r="E98" t="s">
        <v>35</v>
      </c>
      <c r="F98">
        <v>8.4267999999999996E-2</v>
      </c>
      <c r="J98" s="53" t="s">
        <v>38</v>
      </c>
      <c r="K98" s="53">
        <v>1.920752</v>
      </c>
      <c r="L98" s="52">
        <f>INDEX(sckey!$A$2:$A$38,MATCH(MIDE!J98,sckey!$B$2:$B$38,0))</f>
        <v>23</v>
      </c>
      <c r="M98" s="89"/>
      <c r="N98" s="89" t="str">
        <f>K98&amp;" "&amp;L98</f>
        <v>1.920752 23</v>
      </c>
    </row>
    <row r="99" spans="5:14">
      <c r="E99" t="s">
        <v>60</v>
      </c>
      <c r="F99">
        <v>-7.1563000000000002E-2</v>
      </c>
      <c r="J99" s="53" t="s">
        <v>37</v>
      </c>
      <c r="K99" s="53">
        <v>8.9820200000000003</v>
      </c>
      <c r="L99" s="52">
        <f>INDEX(sckey!$A$2:$A$38,MATCH(MIDE!J99,sckey!$B$2:$B$38,0))</f>
        <v>19</v>
      </c>
      <c r="M99" s="89"/>
      <c r="N99" s="89" t="str">
        <f>K99&amp;" "&amp;L99</f>
        <v>8.98202 19</v>
      </c>
    </row>
    <row r="100" spans="5:14">
      <c r="E100" t="s">
        <v>36</v>
      </c>
      <c r="F100">
        <v>-1.2777E-2</v>
      </c>
      <c r="J100" s="53" t="s">
        <v>35</v>
      </c>
      <c r="K100" s="53">
        <v>8.4267999999999996E-2</v>
      </c>
      <c r="L100" s="52">
        <f>INDEX(sckey!$A$2:$A$38,MATCH(MIDE!J100,sckey!$B$2:$B$38,0))</f>
        <v>0</v>
      </c>
      <c r="M100" s="89"/>
      <c r="N100" s="89" t="str">
        <f t="shared" ref="N100:N111" si="6">K100&amp;" "&amp;L100</f>
        <v>0.084268 0</v>
      </c>
    </row>
    <row r="101" spans="5:14">
      <c r="E101" t="s">
        <v>48</v>
      </c>
      <c r="F101">
        <v>-1.4758800000000001</v>
      </c>
      <c r="J101" s="53" t="s">
        <v>60</v>
      </c>
      <c r="K101" s="53">
        <v>-7.1563000000000002E-2</v>
      </c>
      <c r="L101" s="52">
        <f>INDEX(sckey!$A$2:$A$38,MATCH(MIDE!J101,sckey!$B$2:$B$38,0))</f>
        <v>2</v>
      </c>
      <c r="M101" s="89"/>
      <c r="N101" s="89" t="str">
        <f t="shared" si="6"/>
        <v>-0.071563 2</v>
      </c>
    </row>
    <row r="102" spans="5:14">
      <c r="E102" t="s">
        <v>54</v>
      </c>
      <c r="F102">
        <v>-2.8059999999999999E-3</v>
      </c>
      <c r="J102" s="53" t="s">
        <v>36</v>
      </c>
      <c r="K102" s="53">
        <v>-1.2777E-2</v>
      </c>
      <c r="L102" s="52">
        <f>INDEX(sckey!$A$2:$A$38,MATCH(MIDE!J102,sckey!$B$2:$B$38,0))</f>
        <v>10</v>
      </c>
      <c r="M102" s="89"/>
      <c r="N102" s="89" t="str">
        <f t="shared" si="6"/>
        <v>-0.012777 10</v>
      </c>
    </row>
    <row r="103" spans="5:14">
      <c r="E103" t="s">
        <v>45</v>
      </c>
      <c r="F103">
        <v>9.3090999999999993E-2</v>
      </c>
      <c r="J103" s="53" t="s">
        <v>48</v>
      </c>
      <c r="K103" s="53">
        <v>-1.4758800000000001</v>
      </c>
      <c r="L103" s="52">
        <f>INDEX(sckey!$A$2:$A$38,MATCH(MIDE!J103,sckey!$B$2:$B$38,0))</f>
        <v>13</v>
      </c>
      <c r="M103" s="89"/>
      <c r="N103" s="89" t="str">
        <f t="shared" si="6"/>
        <v>-1.47588 13</v>
      </c>
    </row>
    <row r="104" spans="5:14">
      <c r="E104" t="s">
        <v>59</v>
      </c>
      <c r="F104">
        <v>7.3540000000000003E-3</v>
      </c>
      <c r="J104" s="53" t="s">
        <v>54</v>
      </c>
      <c r="K104" s="53">
        <v>-2.8059999999999999E-3</v>
      </c>
      <c r="L104" s="52">
        <f>INDEX(sckey!$A$2:$A$38,MATCH(MIDE!J104,sckey!$B$2:$B$38,0))</f>
        <v>26</v>
      </c>
      <c r="M104" s="89"/>
      <c r="N104" s="89" t="str">
        <f t="shared" si="6"/>
        <v>-0.002806 26</v>
      </c>
    </row>
    <row r="105" spans="5:14">
      <c r="E105" t="s">
        <v>41</v>
      </c>
      <c r="F105">
        <v>-1.2979999999999999E-3</v>
      </c>
      <c r="J105" s="53" t="s">
        <v>45</v>
      </c>
      <c r="K105" s="53">
        <v>9.3090999999999993E-2</v>
      </c>
      <c r="L105" s="52">
        <f>INDEX(sckey!$A$2:$A$38,MATCH(MIDE!J105,sckey!$B$2:$B$38,0))</f>
        <v>16</v>
      </c>
      <c r="M105" s="89"/>
      <c r="N105" s="89" t="str">
        <f t="shared" si="6"/>
        <v>0.093091 16</v>
      </c>
    </row>
    <row r="106" spans="5:14">
      <c r="E106" t="s">
        <v>42</v>
      </c>
      <c r="F106">
        <v>-0.51824000000000003</v>
      </c>
      <c r="J106" s="53" t="s">
        <v>59</v>
      </c>
      <c r="K106" s="53">
        <v>7.3540000000000003E-3</v>
      </c>
      <c r="L106" s="52">
        <f>INDEX(sckey!$A$2:$A$38,MATCH(MIDE!J106,sckey!$B$2:$B$38,0))</f>
        <v>18</v>
      </c>
      <c r="M106" s="89"/>
      <c r="N106" s="89" t="str">
        <f t="shared" si="6"/>
        <v>0.007354 18</v>
      </c>
    </row>
    <row r="107" spans="5:14">
      <c r="E107" t="s">
        <v>52</v>
      </c>
      <c r="F107">
        <v>8.43E-3</v>
      </c>
      <c r="J107" s="53" t="s">
        <v>41</v>
      </c>
      <c r="K107" s="53">
        <v>-1.2979999999999999E-3</v>
      </c>
      <c r="L107" s="52">
        <f>INDEX(sckey!$A$2:$A$38,MATCH(MIDE!J107,sckey!$B$2:$B$38,0))</f>
        <v>9</v>
      </c>
      <c r="M107" s="89"/>
      <c r="N107" s="89" t="str">
        <f t="shared" si="6"/>
        <v>-0.001298 9</v>
      </c>
    </row>
    <row r="108" spans="5:14">
      <c r="E108" t="s">
        <v>47</v>
      </c>
      <c r="F108">
        <v>-4.6781999999999997E-2</v>
      </c>
      <c r="J108" s="53" t="s">
        <v>42</v>
      </c>
      <c r="K108" s="53">
        <v>-0.51824000000000003</v>
      </c>
      <c r="L108" s="52">
        <f>INDEX(sckey!$A$2:$A$38,MATCH(MIDE!J108,sckey!$B$2:$B$38,0))</f>
        <v>17</v>
      </c>
      <c r="M108" s="89"/>
      <c r="N108" s="89" t="str">
        <f t="shared" si="6"/>
        <v>-0.51824 17</v>
      </c>
    </row>
    <row r="109" spans="5:14">
      <c r="E109" t="s">
        <v>65</v>
      </c>
      <c r="F109">
        <v>-1.7611999999999999E-2</v>
      </c>
      <c r="J109" s="53" t="s">
        <v>52</v>
      </c>
      <c r="K109" s="53">
        <v>8.43E-3</v>
      </c>
      <c r="L109" s="52">
        <f>INDEX(sckey!$A$2:$A$38,MATCH(MIDE!J109,sckey!$B$2:$B$38,0))</f>
        <v>7</v>
      </c>
      <c r="M109" s="89"/>
      <c r="N109" s="89" t="str">
        <f t="shared" si="6"/>
        <v>0.00843 7</v>
      </c>
    </row>
    <row r="110" spans="5:14">
      <c r="J110" s="53" t="s">
        <v>47</v>
      </c>
      <c r="K110" s="53">
        <v>-4.6781999999999997E-2</v>
      </c>
      <c r="L110" s="52">
        <f>INDEX(sckey!$A$2:$A$38,MATCH(MIDE!J110,sckey!$B$2:$B$38,0))</f>
        <v>15</v>
      </c>
      <c r="M110" s="89"/>
      <c r="N110" s="89" t="str">
        <f t="shared" si="6"/>
        <v>-0.046782 15</v>
      </c>
    </row>
    <row r="111" spans="5:14">
      <c r="E111">
        <v>7</v>
      </c>
      <c r="J111" s="53" t="s">
        <v>65</v>
      </c>
      <c r="K111" s="53">
        <v>-1.7611999999999999E-2</v>
      </c>
      <c r="L111" s="52">
        <f>INDEX(sckey!$A$2:$A$38,MATCH(MIDE!J111,sckey!$B$2:$B$38,0))</f>
        <v>36</v>
      </c>
      <c r="M111" s="89"/>
      <c r="N111" s="89" t="str">
        <f t="shared" si="6"/>
        <v>-0.017612 36</v>
      </c>
    </row>
    <row r="112" spans="5:14">
      <c r="E112" t="s">
        <v>76</v>
      </c>
      <c r="F112" t="s">
        <v>77</v>
      </c>
      <c r="J112" s="60" t="s">
        <v>34</v>
      </c>
    </row>
    <row r="113" spans="5:14">
      <c r="E113" t="s">
        <v>75</v>
      </c>
      <c r="F113">
        <v>7.1777319999999998</v>
      </c>
      <c r="J113" s="52">
        <v>7</v>
      </c>
      <c r="K113" s="52"/>
      <c r="L113" s="52"/>
      <c r="M113" s="86">
        <f>J113</f>
        <v>7</v>
      </c>
      <c r="N113" s="87"/>
    </row>
    <row r="114" spans="5:14">
      <c r="E114" t="s">
        <v>35</v>
      </c>
      <c r="F114">
        <v>5.7979000000000003E-2</v>
      </c>
      <c r="J114" s="53" t="s">
        <v>76</v>
      </c>
      <c r="K114" s="53" t="s">
        <v>77</v>
      </c>
      <c r="L114" s="52"/>
      <c r="M114" s="86"/>
      <c r="N114" s="88">
        <f>K115</f>
        <v>7.1777319999999998</v>
      </c>
    </row>
    <row r="115" spans="5:14">
      <c r="E115" t="s">
        <v>38</v>
      </c>
      <c r="F115">
        <v>1.8588990000000001</v>
      </c>
      <c r="J115" s="53" t="s">
        <v>75</v>
      </c>
      <c r="K115" s="53">
        <v>7.1777319999999998</v>
      </c>
      <c r="L115" s="52"/>
      <c r="M115" s="89">
        <f>COUNTA(J116:J125)</f>
        <v>10</v>
      </c>
      <c r="N115" s="89"/>
    </row>
    <row r="116" spans="5:14">
      <c r="E116" t="s">
        <v>36</v>
      </c>
      <c r="F116">
        <v>-1.5955E-2</v>
      </c>
      <c r="J116" s="53" t="s">
        <v>35</v>
      </c>
      <c r="K116" s="53">
        <v>5.7979000000000003E-2</v>
      </c>
      <c r="L116" s="52">
        <f>INDEX(sckey!$A$2:$A$38,MATCH(MIDE!J116,sckey!$B$2:$B$38,0))</f>
        <v>0</v>
      </c>
      <c r="M116" s="89"/>
      <c r="N116" s="89" t="str">
        <f>K116&amp;" "&amp;L116</f>
        <v>0.057979 0</v>
      </c>
    </row>
    <row r="117" spans="5:14">
      <c r="E117" t="s">
        <v>60</v>
      </c>
      <c r="F117">
        <v>-4.9314999999999998E-2</v>
      </c>
      <c r="J117" s="53" t="s">
        <v>38</v>
      </c>
      <c r="K117" s="53">
        <v>1.8588990000000001</v>
      </c>
      <c r="L117" s="52">
        <f>INDEX(sckey!$A$2:$A$38,MATCH(MIDE!J117,sckey!$B$2:$B$38,0))</f>
        <v>23</v>
      </c>
      <c r="M117" s="89"/>
      <c r="N117" s="89" t="str">
        <f>K117&amp;" "&amp;L117</f>
        <v>1.858899 23</v>
      </c>
    </row>
    <row r="118" spans="5:14">
      <c r="E118" t="s">
        <v>39</v>
      </c>
      <c r="F118">
        <v>-5.0971000000000002E-2</v>
      </c>
      <c r="J118" s="53" t="s">
        <v>36</v>
      </c>
      <c r="K118" s="53">
        <v>-1.5955E-2</v>
      </c>
      <c r="L118" s="52">
        <f>INDEX(sckey!$A$2:$A$38,MATCH(MIDE!J118,sckey!$B$2:$B$38,0))</f>
        <v>10</v>
      </c>
      <c r="M118" s="89"/>
      <c r="N118" s="89" t="str">
        <f t="shared" ref="N118:N125" si="7">K118&amp;" "&amp;L118</f>
        <v>-0.015955 10</v>
      </c>
    </row>
    <row r="119" spans="5:14">
      <c r="E119" t="s">
        <v>47</v>
      </c>
      <c r="F119">
        <v>-0.100676</v>
      </c>
      <c r="J119" s="53" t="s">
        <v>60</v>
      </c>
      <c r="K119" s="53">
        <v>-4.9314999999999998E-2</v>
      </c>
      <c r="L119" s="52">
        <f>INDEX(sckey!$A$2:$A$38,MATCH(MIDE!J119,sckey!$B$2:$B$38,0))</f>
        <v>2</v>
      </c>
      <c r="M119" s="89"/>
      <c r="N119" s="89" t="str">
        <f t="shared" si="7"/>
        <v>-0.049315 2</v>
      </c>
    </row>
    <row r="120" spans="5:14">
      <c r="E120" t="s">
        <v>65</v>
      </c>
      <c r="F120">
        <v>2.5159000000000001E-2</v>
      </c>
      <c r="J120" s="53" t="s">
        <v>39</v>
      </c>
      <c r="K120" s="53">
        <v>-5.0971000000000002E-2</v>
      </c>
      <c r="L120" s="52">
        <f>INDEX(sckey!$A$2:$A$38,MATCH(MIDE!J120,sckey!$B$2:$B$38,0))</f>
        <v>24</v>
      </c>
      <c r="M120" s="89"/>
      <c r="N120" s="89" t="str">
        <f t="shared" si="7"/>
        <v>-0.050971 24</v>
      </c>
    </row>
    <row r="121" spans="5:14">
      <c r="E121" t="s">
        <v>59</v>
      </c>
      <c r="F121">
        <v>-3.9623999999999999E-2</v>
      </c>
      <c r="J121" s="53" t="s">
        <v>47</v>
      </c>
      <c r="K121" s="53">
        <v>-0.100676</v>
      </c>
      <c r="L121" s="52">
        <f>INDEX(sckey!$A$2:$A$38,MATCH(MIDE!J121,sckey!$B$2:$B$38,0))</f>
        <v>15</v>
      </c>
      <c r="M121" s="89"/>
      <c r="N121" s="89" t="str">
        <f t="shared" si="7"/>
        <v>-0.100676 15</v>
      </c>
    </row>
    <row r="122" spans="5:14">
      <c r="E122" t="s">
        <v>45</v>
      </c>
      <c r="F122">
        <v>4.8044999999999997E-2</v>
      </c>
      <c r="J122" s="53" t="s">
        <v>65</v>
      </c>
      <c r="K122" s="53">
        <v>2.5159000000000001E-2</v>
      </c>
      <c r="L122" s="52">
        <f>INDEX(sckey!$A$2:$A$38,MATCH(MIDE!J122,sckey!$B$2:$B$38,0))</f>
        <v>36</v>
      </c>
      <c r="M122" s="89"/>
      <c r="N122" s="89" t="str">
        <f t="shared" si="7"/>
        <v>0.025159 36</v>
      </c>
    </row>
    <row r="123" spans="5:14">
      <c r="E123" t="s">
        <v>41</v>
      </c>
      <c r="F123">
        <v>-4.0900000000000002E-4</v>
      </c>
      <c r="J123" s="53" t="s">
        <v>59</v>
      </c>
      <c r="K123" s="53">
        <v>-3.9623999999999999E-2</v>
      </c>
      <c r="L123" s="52">
        <f>INDEX(sckey!$A$2:$A$38,MATCH(MIDE!J123,sckey!$B$2:$B$38,0))</f>
        <v>18</v>
      </c>
      <c r="M123" s="89"/>
      <c r="N123" s="89" t="str">
        <f t="shared" si="7"/>
        <v>-0.039624 18</v>
      </c>
    </row>
    <row r="124" spans="5:14">
      <c r="J124" s="53" t="s">
        <v>45</v>
      </c>
      <c r="K124" s="53">
        <v>4.8044999999999997E-2</v>
      </c>
      <c r="L124" s="52">
        <f>INDEX(sckey!$A$2:$A$38,MATCH(MIDE!J124,sckey!$B$2:$B$38,0))</f>
        <v>16</v>
      </c>
      <c r="M124" s="89"/>
      <c r="N124" s="89" t="str">
        <f t="shared" si="7"/>
        <v>0.048045 16</v>
      </c>
    </row>
    <row r="125" spans="5:14">
      <c r="E125">
        <v>8</v>
      </c>
      <c r="J125" s="53" t="s">
        <v>41</v>
      </c>
      <c r="K125" s="53">
        <v>-4.0900000000000002E-4</v>
      </c>
      <c r="L125" s="52">
        <f>INDEX(sckey!$A$2:$A$38,MATCH(MIDE!J125,sckey!$B$2:$B$38,0))</f>
        <v>9</v>
      </c>
      <c r="M125" s="89"/>
      <c r="N125" s="89" t="str">
        <f t="shared" si="7"/>
        <v>-0.000409 9</v>
      </c>
    </row>
    <row r="126" spans="5:14">
      <c r="E126" t="s">
        <v>76</v>
      </c>
      <c r="F126" t="s">
        <v>77</v>
      </c>
      <c r="J126" s="60" t="s">
        <v>34</v>
      </c>
    </row>
    <row r="127" spans="5:14">
      <c r="E127" t="s">
        <v>75</v>
      </c>
      <c r="F127">
        <v>-26.349622</v>
      </c>
      <c r="J127" s="52">
        <v>8</v>
      </c>
      <c r="K127" s="52"/>
      <c r="L127" s="52"/>
      <c r="M127" s="86">
        <f>J127</f>
        <v>8</v>
      </c>
      <c r="N127" s="87"/>
    </row>
    <row r="128" spans="5:14">
      <c r="E128" t="s">
        <v>60</v>
      </c>
      <c r="F128">
        <v>0.130165</v>
      </c>
      <c r="J128" s="53" t="s">
        <v>76</v>
      </c>
      <c r="K128" s="53" t="s">
        <v>77</v>
      </c>
      <c r="L128" s="52"/>
      <c r="M128" s="86"/>
      <c r="N128" s="88">
        <f>K129</f>
        <v>-26.349622</v>
      </c>
    </row>
    <row r="129" spans="5:14">
      <c r="E129" t="s">
        <v>38</v>
      </c>
      <c r="F129">
        <v>2.5072619999999999</v>
      </c>
      <c r="J129" s="53" t="s">
        <v>75</v>
      </c>
      <c r="K129" s="53">
        <v>-26.349622</v>
      </c>
      <c r="L129" s="52"/>
      <c r="M129" s="89">
        <f>COUNTA(J130:J139)</f>
        <v>10</v>
      </c>
      <c r="N129" s="89"/>
    </row>
    <row r="130" spans="5:14">
      <c r="E130" t="s">
        <v>52</v>
      </c>
      <c r="F130">
        <v>-0.109211</v>
      </c>
      <c r="J130" s="53" t="s">
        <v>60</v>
      </c>
      <c r="K130" s="53">
        <v>0.130165</v>
      </c>
      <c r="L130" s="52">
        <f>INDEX(sckey!$A$2:$A$38,MATCH(MIDE!J130,sckey!$B$2:$B$38,0))</f>
        <v>2</v>
      </c>
      <c r="M130" s="89"/>
      <c r="N130" s="89" t="str">
        <f>K130&amp;" "&amp;L130</f>
        <v>0.130165 2</v>
      </c>
    </row>
    <row r="131" spans="5:14">
      <c r="E131" t="s">
        <v>35</v>
      </c>
      <c r="F131">
        <v>0.105383</v>
      </c>
      <c r="J131" s="53" t="s">
        <v>38</v>
      </c>
      <c r="K131" s="53">
        <v>2.5072619999999999</v>
      </c>
      <c r="L131" s="52">
        <f>INDEX(sckey!$A$2:$A$38,MATCH(MIDE!J131,sckey!$B$2:$B$38,0))</f>
        <v>23</v>
      </c>
      <c r="M131" s="89"/>
      <c r="N131" s="89" t="str">
        <f>K131&amp;" "&amp;L131</f>
        <v>2.507262 23</v>
      </c>
    </row>
    <row r="132" spans="5:14">
      <c r="E132" t="s">
        <v>53</v>
      </c>
      <c r="F132">
        <v>1.0219999999999999E-3</v>
      </c>
      <c r="J132" s="53" t="s">
        <v>52</v>
      </c>
      <c r="K132" s="53">
        <v>-0.109211</v>
      </c>
      <c r="L132" s="52">
        <f>INDEX(sckey!$A$2:$A$38,MATCH(MIDE!J132,sckey!$B$2:$B$38,0))</f>
        <v>7</v>
      </c>
      <c r="M132" s="89"/>
      <c r="N132" s="89" t="str">
        <f t="shared" ref="N132:N139" si="8">K132&amp;" "&amp;L132</f>
        <v>-0.109211 7</v>
      </c>
    </row>
    <row r="133" spans="5:14">
      <c r="E133" t="s">
        <v>49</v>
      </c>
      <c r="F133">
        <v>5.5469999999999998E-3</v>
      </c>
      <c r="J133" s="53" t="s">
        <v>35</v>
      </c>
      <c r="K133" s="53">
        <v>0.105383</v>
      </c>
      <c r="L133" s="52">
        <f>INDEX(sckey!$A$2:$A$38,MATCH(MIDE!J133,sckey!$B$2:$B$38,0))</f>
        <v>0</v>
      </c>
      <c r="M133" s="89"/>
      <c r="N133" s="89" t="str">
        <f t="shared" si="8"/>
        <v>0.105383 0</v>
      </c>
    </row>
    <row r="134" spans="5:14">
      <c r="E134" t="s">
        <v>43</v>
      </c>
      <c r="F134">
        <v>-2.1275240000000002</v>
      </c>
      <c r="J134" s="53" t="s">
        <v>53</v>
      </c>
      <c r="K134" s="53">
        <v>1.0219999999999999E-3</v>
      </c>
      <c r="L134" s="52">
        <f>INDEX(sckey!$A$2:$A$38,MATCH(MIDE!J134,sckey!$B$2:$B$38,0))</f>
        <v>12</v>
      </c>
      <c r="M134" s="89"/>
      <c r="N134" s="89" t="str">
        <f t="shared" si="8"/>
        <v>0.001022 12</v>
      </c>
    </row>
    <row r="135" spans="5:14">
      <c r="E135" t="s">
        <v>39</v>
      </c>
      <c r="F135">
        <v>-2.7518000000000001E-2</v>
      </c>
      <c r="J135" s="53" t="s">
        <v>49</v>
      </c>
      <c r="K135" s="53">
        <v>5.5469999999999998E-3</v>
      </c>
      <c r="L135" s="52">
        <f>INDEX(sckey!$A$2:$A$38,MATCH(MIDE!J135,sckey!$B$2:$B$38,0))</f>
        <v>11</v>
      </c>
      <c r="M135" s="89"/>
      <c r="N135" s="89" t="str">
        <f t="shared" si="8"/>
        <v>0.005547 11</v>
      </c>
    </row>
    <row r="136" spans="5:14">
      <c r="E136" t="s">
        <v>59</v>
      </c>
      <c r="F136">
        <v>5.0056000000000003E-2</v>
      </c>
      <c r="J136" s="53" t="s">
        <v>43</v>
      </c>
      <c r="K136" s="53">
        <v>-2.1275240000000002</v>
      </c>
      <c r="L136" s="52">
        <f>INDEX(sckey!$A$2:$A$38,MATCH(MIDE!J136,sckey!$B$2:$B$38,0))</f>
        <v>21</v>
      </c>
      <c r="M136" s="89"/>
      <c r="N136" s="89" t="str">
        <f t="shared" si="8"/>
        <v>-2.127524 21</v>
      </c>
    </row>
    <row r="137" spans="5:14">
      <c r="E137" t="s">
        <v>36</v>
      </c>
      <c r="F137">
        <v>-6.7080000000000004E-3</v>
      </c>
      <c r="J137" s="53" t="s">
        <v>39</v>
      </c>
      <c r="K137" s="53">
        <v>-2.7518000000000001E-2</v>
      </c>
      <c r="L137" s="52">
        <f>INDEX(sckey!$A$2:$A$38,MATCH(MIDE!J137,sckey!$B$2:$B$38,0))</f>
        <v>24</v>
      </c>
      <c r="M137" s="89"/>
      <c r="N137" s="89" t="str">
        <f t="shared" si="8"/>
        <v>-0.027518 24</v>
      </c>
    </row>
    <row r="138" spans="5:14">
      <c r="J138" s="53" t="s">
        <v>59</v>
      </c>
      <c r="K138" s="53">
        <v>5.0056000000000003E-2</v>
      </c>
      <c r="L138" s="52">
        <f>INDEX(sckey!$A$2:$A$38,MATCH(MIDE!J138,sckey!$B$2:$B$38,0))</f>
        <v>18</v>
      </c>
      <c r="M138" s="89"/>
      <c r="N138" s="89" t="str">
        <f t="shared" si="8"/>
        <v>0.050056 18</v>
      </c>
    </row>
    <row r="139" spans="5:14">
      <c r="J139" s="53" t="s">
        <v>36</v>
      </c>
      <c r="K139" s="53">
        <v>-6.7080000000000004E-3</v>
      </c>
      <c r="L139" s="52">
        <f>INDEX(sckey!$A$2:$A$38,MATCH(MIDE!J139,sckey!$B$2:$B$38,0))</f>
        <v>10</v>
      </c>
      <c r="M139" s="89"/>
      <c r="N139" s="89" t="str">
        <f t="shared" si="8"/>
        <v>-0.006708 10</v>
      </c>
    </row>
    <row r="141" spans="5:14">
      <c r="M141" s="85">
        <v>9</v>
      </c>
    </row>
    <row r="142" spans="5:14">
      <c r="N142" s="85">
        <v>79.437693999999993</v>
      </c>
    </row>
    <row r="143" spans="5:14">
      <c r="M143" s="85">
        <v>9</v>
      </c>
    </row>
    <row r="144" spans="5:14">
      <c r="N144" s="85" t="s">
        <v>653</v>
      </c>
    </row>
    <row r="145" spans="13:14">
      <c r="N145" s="85" t="s">
        <v>654</v>
      </c>
    </row>
    <row r="146" spans="13:14">
      <c r="N146" s="85" t="s">
        <v>655</v>
      </c>
    </row>
    <row r="147" spans="13:14">
      <c r="N147" s="85" t="s">
        <v>656</v>
      </c>
    </row>
    <row r="148" spans="13:14">
      <c r="N148" s="85" t="s">
        <v>657</v>
      </c>
    </row>
    <row r="149" spans="13:14">
      <c r="N149" s="85" t="s">
        <v>658</v>
      </c>
    </row>
    <row r="150" spans="13:14">
      <c r="N150" s="85" t="s">
        <v>659</v>
      </c>
    </row>
    <row r="151" spans="13:14">
      <c r="N151" s="85" t="s">
        <v>660</v>
      </c>
    </row>
    <row r="152" spans="13:14">
      <c r="N152" s="85" t="s">
        <v>661</v>
      </c>
    </row>
    <row r="154" spans="13:14">
      <c r="M154" s="85">
        <v>10</v>
      </c>
    </row>
    <row r="155" spans="13:14">
      <c r="N155" s="85">
        <v>21.453962000000001</v>
      </c>
    </row>
    <row r="156" spans="13:14">
      <c r="M156" s="85">
        <v>12</v>
      </c>
    </row>
    <row r="157" spans="13:14">
      <c r="N157" s="85" t="s">
        <v>662</v>
      </c>
    </row>
    <row r="158" spans="13:14">
      <c r="N158" s="85" t="s">
        <v>663</v>
      </c>
    </row>
    <row r="159" spans="13:14">
      <c r="N159" s="85" t="s">
        <v>664</v>
      </c>
    </row>
    <row r="160" spans="13:14">
      <c r="N160" s="85" t="s">
        <v>665</v>
      </c>
    </row>
    <row r="161" spans="13:14">
      <c r="N161" s="85" t="s">
        <v>666</v>
      </c>
    </row>
    <row r="162" spans="13:14">
      <c r="N162" s="85" t="s">
        <v>667</v>
      </c>
    </row>
    <row r="163" spans="13:14">
      <c r="N163" s="85" t="s">
        <v>668</v>
      </c>
    </row>
    <row r="164" spans="13:14">
      <c r="N164" s="85" t="s">
        <v>669</v>
      </c>
    </row>
    <row r="165" spans="13:14">
      <c r="N165" s="85" t="s">
        <v>670</v>
      </c>
    </row>
    <row r="166" spans="13:14">
      <c r="N166" s="85" t="s">
        <v>671</v>
      </c>
    </row>
    <row r="167" spans="13:14">
      <c r="N167" s="85" t="s">
        <v>672</v>
      </c>
    </row>
    <row r="168" spans="13:14">
      <c r="N168" s="85" t="s">
        <v>256</v>
      </c>
    </row>
    <row r="170" spans="13:14">
      <c r="M170" s="85">
        <v>11</v>
      </c>
    </row>
    <row r="171" spans="13:14">
      <c r="N171" s="85">
        <v>5.1378570000000003</v>
      </c>
    </row>
    <row r="172" spans="13:14">
      <c r="M172" s="85">
        <v>9</v>
      </c>
    </row>
    <row r="173" spans="13:14">
      <c r="N173" s="85" t="s">
        <v>990</v>
      </c>
    </row>
    <row r="174" spans="13:14">
      <c r="N174" s="85" t="s">
        <v>991</v>
      </c>
    </row>
    <row r="175" spans="13:14">
      <c r="N175" s="85" t="s">
        <v>992</v>
      </c>
    </row>
    <row r="176" spans="13:14">
      <c r="N176" s="85" t="s">
        <v>993</v>
      </c>
    </row>
    <row r="177" spans="13:14">
      <c r="N177" s="85" t="s">
        <v>994</v>
      </c>
    </row>
    <row r="178" spans="13:14">
      <c r="N178" s="85" t="s">
        <v>995</v>
      </c>
    </row>
    <row r="179" spans="13:14">
      <c r="N179" s="85" t="s">
        <v>996</v>
      </c>
    </row>
    <row r="180" spans="13:14">
      <c r="N180" s="85" t="s">
        <v>997</v>
      </c>
    </row>
    <row r="181" spans="13:14">
      <c r="N181" s="85" t="s">
        <v>998</v>
      </c>
    </row>
    <row r="183" spans="13:14">
      <c r="M183" s="85">
        <v>12</v>
      </c>
    </row>
    <row r="184" spans="13:14">
      <c r="N184" s="85">
        <v>-21.365940999999999</v>
      </c>
    </row>
    <row r="185" spans="13:14">
      <c r="M185" s="85">
        <v>14</v>
      </c>
    </row>
    <row r="186" spans="13:14">
      <c r="N186" s="85" t="s">
        <v>999</v>
      </c>
    </row>
    <row r="187" spans="13:14">
      <c r="N187" s="85" t="s">
        <v>1000</v>
      </c>
    </row>
    <row r="188" spans="13:14">
      <c r="N188" s="85" t="s">
        <v>1001</v>
      </c>
    </row>
    <row r="189" spans="13:14">
      <c r="N189" s="85" t="s">
        <v>1002</v>
      </c>
    </row>
    <row r="190" spans="13:14">
      <c r="N190" s="85" t="s">
        <v>1003</v>
      </c>
    </row>
    <row r="191" spans="13:14">
      <c r="N191" s="85" t="s">
        <v>1004</v>
      </c>
    </row>
    <row r="192" spans="13:14">
      <c r="N192" s="85" t="s">
        <v>1005</v>
      </c>
    </row>
    <row r="193" spans="13:14">
      <c r="N193" s="85" t="s">
        <v>1006</v>
      </c>
    </row>
    <row r="194" spans="13:14">
      <c r="N194" s="85" t="s">
        <v>1007</v>
      </c>
    </row>
    <row r="195" spans="13:14">
      <c r="N195" s="85" t="s">
        <v>1008</v>
      </c>
    </row>
    <row r="196" spans="13:14">
      <c r="N196" s="85" t="s">
        <v>1009</v>
      </c>
    </row>
    <row r="197" spans="13:14">
      <c r="N197" s="85" t="s">
        <v>1010</v>
      </c>
    </row>
    <row r="198" spans="13:14">
      <c r="N198" s="85" t="s">
        <v>1011</v>
      </c>
    </row>
    <row r="199" spans="13:14">
      <c r="N199" s="85" t="s">
        <v>1012</v>
      </c>
    </row>
    <row r="201" spans="13:14">
      <c r="M201" s="85">
        <v>13</v>
      </c>
    </row>
    <row r="202" spans="13:14">
      <c r="N202" s="85">
        <v>-76.241828999999996</v>
      </c>
    </row>
    <row r="203" spans="13:14">
      <c r="M203" s="85">
        <v>14</v>
      </c>
    </row>
    <row r="204" spans="13:14">
      <c r="N204" s="85" t="s">
        <v>1013</v>
      </c>
    </row>
    <row r="205" spans="13:14">
      <c r="N205" s="85" t="s">
        <v>1014</v>
      </c>
    </row>
    <row r="206" spans="13:14">
      <c r="N206" s="85" t="s">
        <v>1015</v>
      </c>
    </row>
    <row r="207" spans="13:14">
      <c r="N207" s="85" t="s">
        <v>1016</v>
      </c>
    </row>
    <row r="208" spans="13:14">
      <c r="N208" s="85" t="s">
        <v>1017</v>
      </c>
    </row>
    <row r="209" spans="13:14">
      <c r="N209" s="85" t="s">
        <v>1018</v>
      </c>
    </row>
    <row r="210" spans="13:14">
      <c r="N210" s="85" t="s">
        <v>1019</v>
      </c>
    </row>
    <row r="211" spans="13:14">
      <c r="N211" s="85" t="s">
        <v>1020</v>
      </c>
    </row>
    <row r="212" spans="13:14">
      <c r="N212" s="85" t="s">
        <v>1021</v>
      </c>
    </row>
    <row r="213" spans="13:14">
      <c r="N213" s="85" t="s">
        <v>1022</v>
      </c>
    </row>
    <row r="214" spans="13:14">
      <c r="N214" s="85" t="s">
        <v>1023</v>
      </c>
    </row>
    <row r="215" spans="13:14">
      <c r="N215" s="85" t="s">
        <v>1024</v>
      </c>
    </row>
    <row r="216" spans="13:14">
      <c r="N216" s="85" t="s">
        <v>1025</v>
      </c>
    </row>
    <row r="217" spans="13:14">
      <c r="N217" s="85" t="s">
        <v>1026</v>
      </c>
    </row>
    <row r="219" spans="13:14">
      <c r="M219" s="85">
        <v>14</v>
      </c>
    </row>
    <row r="220" spans="13:14">
      <c r="N220" s="85">
        <v>-30.683436</v>
      </c>
    </row>
    <row r="221" spans="13:14">
      <c r="M221" s="85">
        <v>13</v>
      </c>
    </row>
    <row r="222" spans="13:14">
      <c r="N222" s="85" t="s">
        <v>220</v>
      </c>
    </row>
    <row r="223" spans="13:14">
      <c r="N223" s="85" t="s">
        <v>221</v>
      </c>
    </row>
    <row r="224" spans="13:14">
      <c r="N224" s="85" t="s">
        <v>222</v>
      </c>
    </row>
    <row r="225" spans="13:14">
      <c r="N225" s="85" t="s">
        <v>223</v>
      </c>
    </row>
    <row r="226" spans="13:14">
      <c r="N226" s="85" t="s">
        <v>224</v>
      </c>
    </row>
    <row r="227" spans="13:14">
      <c r="N227" s="85" t="s">
        <v>225</v>
      </c>
    </row>
    <row r="228" spans="13:14">
      <c r="N228" s="85" t="s">
        <v>226</v>
      </c>
    </row>
    <row r="229" spans="13:14">
      <c r="N229" s="85" t="s">
        <v>227</v>
      </c>
    </row>
    <row r="230" spans="13:14">
      <c r="N230" s="85" t="s">
        <v>228</v>
      </c>
    </row>
    <row r="231" spans="13:14">
      <c r="N231" s="85" t="s">
        <v>229</v>
      </c>
    </row>
    <row r="232" spans="13:14">
      <c r="N232" s="85" t="s">
        <v>230</v>
      </c>
    </row>
    <row r="233" spans="13:14">
      <c r="N233" s="85" t="s">
        <v>231</v>
      </c>
    </row>
    <row r="234" spans="13:14">
      <c r="N234" s="85" t="s">
        <v>232</v>
      </c>
    </row>
    <row r="236" spans="13:14">
      <c r="M236" s="85">
        <v>15</v>
      </c>
    </row>
    <row r="237" spans="13:14">
      <c r="N237" s="85">
        <v>-2.4933920000000001</v>
      </c>
    </row>
    <row r="238" spans="13:14">
      <c r="M238" s="85">
        <v>17</v>
      </c>
    </row>
    <row r="239" spans="13:14">
      <c r="N239" s="85" t="s">
        <v>514</v>
      </c>
    </row>
    <row r="240" spans="13:14">
      <c r="N240" s="85" t="s">
        <v>515</v>
      </c>
    </row>
    <row r="241" spans="14:14">
      <c r="N241" s="85" t="s">
        <v>516</v>
      </c>
    </row>
    <row r="242" spans="14:14">
      <c r="N242" s="85" t="s">
        <v>517</v>
      </c>
    </row>
    <row r="243" spans="14:14">
      <c r="N243" s="85" t="s">
        <v>518</v>
      </c>
    </row>
    <row r="244" spans="14:14">
      <c r="N244" s="85" t="s">
        <v>519</v>
      </c>
    </row>
    <row r="245" spans="14:14">
      <c r="N245" s="85" t="s">
        <v>520</v>
      </c>
    </row>
    <row r="246" spans="14:14">
      <c r="N246" s="85" t="s">
        <v>521</v>
      </c>
    </row>
    <row r="247" spans="14:14">
      <c r="N247" s="85" t="s">
        <v>522</v>
      </c>
    </row>
    <row r="248" spans="14:14">
      <c r="N248" s="85" t="s">
        <v>523</v>
      </c>
    </row>
    <row r="249" spans="14:14">
      <c r="N249" s="85" t="s">
        <v>524</v>
      </c>
    </row>
    <row r="250" spans="14:14">
      <c r="N250" s="85" t="s">
        <v>525</v>
      </c>
    </row>
    <row r="251" spans="14:14">
      <c r="N251" s="85" t="s">
        <v>526</v>
      </c>
    </row>
    <row r="252" spans="14:14">
      <c r="N252" s="85" t="s">
        <v>527</v>
      </c>
    </row>
    <row r="253" spans="14:14">
      <c r="N253" s="85" t="s">
        <v>528</v>
      </c>
    </row>
    <row r="254" spans="14:14">
      <c r="N254" s="85" t="s">
        <v>529</v>
      </c>
    </row>
    <row r="255" spans="14:14">
      <c r="N255" s="85" t="s">
        <v>530</v>
      </c>
    </row>
    <row r="256" spans="14:14">
      <c r="N256" s="85" t="s">
        <v>531</v>
      </c>
    </row>
    <row r="257" spans="13:14">
      <c r="M257" s="85">
        <v>16</v>
      </c>
    </row>
    <row r="258" spans="13:14">
      <c r="N258" s="85">
        <v>24.556756</v>
      </c>
    </row>
    <row r="259" spans="13:14">
      <c r="M259" s="85">
        <v>8</v>
      </c>
    </row>
    <row r="260" spans="13:14">
      <c r="N260" s="85" t="s">
        <v>532</v>
      </c>
    </row>
    <row r="261" spans="13:14">
      <c r="N261" s="85" t="s">
        <v>533</v>
      </c>
    </row>
    <row r="262" spans="13:14">
      <c r="N262" s="85" t="s">
        <v>534</v>
      </c>
    </row>
    <row r="263" spans="13:14">
      <c r="N263" s="85" t="s">
        <v>535</v>
      </c>
    </row>
    <row r="264" spans="13:14">
      <c r="N264" s="85" t="s">
        <v>536</v>
      </c>
    </row>
    <row r="265" spans="13:14">
      <c r="N265" s="85" t="s">
        <v>537</v>
      </c>
    </row>
    <row r="266" spans="13:14">
      <c r="N266" s="85" t="s">
        <v>538</v>
      </c>
    </row>
    <row r="267" spans="13:14">
      <c r="N267" s="85" t="s">
        <v>539</v>
      </c>
    </row>
    <row r="269" spans="13:14">
      <c r="M269" s="85">
        <v>17</v>
      </c>
    </row>
    <row r="270" spans="13:14">
      <c r="N270" s="85">
        <v>1.706342</v>
      </c>
    </row>
    <row r="271" spans="13:14">
      <c r="M271" s="85">
        <v>2</v>
      </c>
    </row>
    <row r="272" spans="13:14">
      <c r="N272" s="85" t="s">
        <v>1027</v>
      </c>
    </row>
    <row r="273" spans="13:14">
      <c r="N273" s="85" t="s">
        <v>1028</v>
      </c>
    </row>
    <row r="275" spans="13:14">
      <c r="M275" s="85">
        <v>18</v>
      </c>
    </row>
    <row r="276" spans="13:14">
      <c r="N276" s="85">
        <v>1.964186</v>
      </c>
    </row>
    <row r="277" spans="13:14">
      <c r="M277" s="85">
        <v>3</v>
      </c>
    </row>
    <row r="278" spans="13:14">
      <c r="N278" s="85" t="s">
        <v>1029</v>
      </c>
    </row>
    <row r="279" spans="13:14">
      <c r="N279" s="85" t="s">
        <v>1030</v>
      </c>
    </row>
    <row r="280" spans="13:14">
      <c r="N280" s="85" t="s">
        <v>484</v>
      </c>
    </row>
    <row r="282" spans="13:14">
      <c r="M282" s="85">
        <v>19</v>
      </c>
    </row>
    <row r="283" spans="13:14">
      <c r="N283" s="85">
        <v>50.418156000000003</v>
      </c>
    </row>
    <row r="284" spans="13:14">
      <c r="M284" s="85">
        <v>21</v>
      </c>
    </row>
    <row r="285" spans="13:14">
      <c r="N285" s="85" t="s">
        <v>625</v>
      </c>
    </row>
    <row r="286" spans="13:14">
      <c r="N286" s="85" t="s">
        <v>626</v>
      </c>
    </row>
    <row r="287" spans="13:14">
      <c r="N287" s="85" t="s">
        <v>627</v>
      </c>
    </row>
    <row r="288" spans="13:14">
      <c r="N288" s="85" t="s">
        <v>628</v>
      </c>
    </row>
    <row r="289" spans="14:14">
      <c r="N289" s="85" t="s">
        <v>629</v>
      </c>
    </row>
    <row r="290" spans="14:14">
      <c r="N290" s="85" t="s">
        <v>630</v>
      </c>
    </row>
    <row r="291" spans="14:14">
      <c r="N291" s="85" t="s">
        <v>631</v>
      </c>
    </row>
    <row r="292" spans="14:14">
      <c r="N292" s="85" t="s">
        <v>632</v>
      </c>
    </row>
    <row r="293" spans="14:14">
      <c r="N293" s="85" t="s">
        <v>633</v>
      </c>
    </row>
    <row r="294" spans="14:14">
      <c r="N294" s="85" t="s">
        <v>634</v>
      </c>
    </row>
    <row r="295" spans="14:14">
      <c r="N295" s="85" t="s">
        <v>635</v>
      </c>
    </row>
    <row r="296" spans="14:14">
      <c r="N296" s="85" t="s">
        <v>636</v>
      </c>
    </row>
    <row r="297" spans="14:14">
      <c r="N297" s="85" t="s">
        <v>637</v>
      </c>
    </row>
    <row r="298" spans="14:14">
      <c r="N298" s="85" t="s">
        <v>638</v>
      </c>
    </row>
    <row r="299" spans="14:14">
      <c r="N299" s="85" t="s">
        <v>639</v>
      </c>
    </row>
    <row r="300" spans="14:14">
      <c r="N300" s="85" t="s">
        <v>640</v>
      </c>
    </row>
    <row r="301" spans="14:14">
      <c r="N301" s="85" t="s">
        <v>641</v>
      </c>
    </row>
    <row r="302" spans="14:14">
      <c r="N302" s="85" t="s">
        <v>642</v>
      </c>
    </row>
    <row r="303" spans="14:14">
      <c r="N303" s="85" t="s">
        <v>643</v>
      </c>
    </row>
    <row r="304" spans="14:14">
      <c r="N304" s="85" t="s">
        <v>644</v>
      </c>
    </row>
    <row r="305" spans="13:14">
      <c r="N305" s="85" t="s">
        <v>645</v>
      </c>
    </row>
    <row r="307" spans="13:14">
      <c r="M307" s="85">
        <v>20</v>
      </c>
    </row>
    <row r="308" spans="13:14">
      <c r="N308" s="85">
        <v>0.54290899999999997</v>
      </c>
    </row>
    <row r="309" spans="13:14">
      <c r="M309" s="85">
        <v>15</v>
      </c>
    </row>
    <row r="310" spans="13:14">
      <c r="N310" s="85" t="s">
        <v>565</v>
      </c>
    </row>
    <row r="311" spans="13:14">
      <c r="N311" s="85" t="s">
        <v>566</v>
      </c>
    </row>
    <row r="312" spans="13:14">
      <c r="N312" s="85" t="s">
        <v>567</v>
      </c>
    </row>
    <row r="313" spans="13:14">
      <c r="N313" s="85" t="s">
        <v>568</v>
      </c>
    </row>
    <row r="314" spans="13:14">
      <c r="N314" s="85" t="s">
        <v>569</v>
      </c>
    </row>
    <row r="315" spans="13:14">
      <c r="N315" s="85" t="s">
        <v>570</v>
      </c>
    </row>
    <row r="316" spans="13:14">
      <c r="N316" s="85" t="s">
        <v>571</v>
      </c>
    </row>
    <row r="317" spans="13:14">
      <c r="N317" s="85" t="s">
        <v>572</v>
      </c>
    </row>
    <row r="318" spans="13:14">
      <c r="N318" s="85" t="s">
        <v>573</v>
      </c>
    </row>
    <row r="319" spans="13:14">
      <c r="N319" s="85" t="s">
        <v>574</v>
      </c>
    </row>
    <row r="320" spans="13:14">
      <c r="N320" s="85" t="s">
        <v>575</v>
      </c>
    </row>
    <row r="321" spans="13:14">
      <c r="N321" s="85" t="s">
        <v>576</v>
      </c>
    </row>
    <row r="322" spans="13:14">
      <c r="N322" s="85" t="s">
        <v>577</v>
      </c>
    </row>
    <row r="323" spans="13:14">
      <c r="N323" s="85" t="s">
        <v>578</v>
      </c>
    </row>
    <row r="324" spans="13:14">
      <c r="N324" s="85" t="s">
        <v>579</v>
      </c>
    </row>
    <row r="326" spans="13:14">
      <c r="M326" s="85">
        <v>21</v>
      </c>
    </row>
    <row r="327" spans="13:14">
      <c r="N327" s="85">
        <v>-12.710375000000001</v>
      </c>
    </row>
    <row r="328" spans="13:14">
      <c r="M328" s="85">
        <v>18</v>
      </c>
    </row>
    <row r="329" spans="13:14">
      <c r="N329" s="85" t="s">
        <v>727</v>
      </c>
    </row>
    <row r="330" spans="13:14">
      <c r="N330" s="85" t="s">
        <v>728</v>
      </c>
    </row>
    <row r="331" spans="13:14">
      <c r="N331" s="85" t="s">
        <v>729</v>
      </c>
    </row>
    <row r="332" spans="13:14">
      <c r="N332" s="85" t="s">
        <v>730</v>
      </c>
    </row>
    <row r="333" spans="13:14">
      <c r="N333" s="85" t="s">
        <v>731</v>
      </c>
    </row>
    <row r="334" spans="13:14">
      <c r="N334" s="85" t="s">
        <v>732</v>
      </c>
    </row>
    <row r="335" spans="13:14">
      <c r="N335" s="85" t="s">
        <v>733</v>
      </c>
    </row>
    <row r="336" spans="13:14">
      <c r="N336" s="85" t="s">
        <v>734</v>
      </c>
    </row>
    <row r="337" spans="13:14">
      <c r="N337" s="85" t="s">
        <v>735</v>
      </c>
    </row>
    <row r="338" spans="13:14">
      <c r="N338" s="85" t="s">
        <v>736</v>
      </c>
    </row>
    <row r="339" spans="13:14">
      <c r="N339" s="85" t="s">
        <v>737</v>
      </c>
    </row>
    <row r="340" spans="13:14">
      <c r="N340" s="85" t="s">
        <v>738</v>
      </c>
    </row>
    <row r="341" spans="13:14">
      <c r="N341" s="85" t="s">
        <v>484</v>
      </c>
    </row>
    <row r="342" spans="13:14">
      <c r="N342" s="85" t="s">
        <v>739</v>
      </c>
    </row>
    <row r="343" spans="13:14">
      <c r="N343" s="85" t="s">
        <v>740</v>
      </c>
    </row>
    <row r="344" spans="13:14">
      <c r="N344" s="85" t="s">
        <v>741</v>
      </c>
    </row>
    <row r="345" spans="13:14">
      <c r="N345" s="85" t="s">
        <v>742</v>
      </c>
    </row>
    <row r="346" spans="13:14">
      <c r="N346" s="85" t="s">
        <v>743</v>
      </c>
    </row>
    <row r="348" spans="13:14">
      <c r="M348" s="85">
        <v>22</v>
      </c>
    </row>
    <row r="349" spans="13:14">
      <c r="N349" s="85">
        <v>0.12781600000000001</v>
      </c>
    </row>
    <row r="350" spans="13:14">
      <c r="M350" s="85">
        <v>9</v>
      </c>
    </row>
    <row r="351" spans="13:14">
      <c r="N351" s="85" t="s">
        <v>283</v>
      </c>
    </row>
    <row r="352" spans="13:14">
      <c r="N352" s="85" t="s">
        <v>284</v>
      </c>
    </row>
    <row r="353" spans="14:14">
      <c r="N353" s="85" t="s">
        <v>285</v>
      </c>
    </row>
    <row r="354" spans="14:14">
      <c r="N354" s="85" t="s">
        <v>286</v>
      </c>
    </row>
    <row r="355" spans="14:14">
      <c r="N355" s="85" t="s">
        <v>287</v>
      </c>
    </row>
    <row r="356" spans="14:14">
      <c r="N356" s="85" t="s">
        <v>288</v>
      </c>
    </row>
    <row r="357" spans="14:14">
      <c r="N357" s="85" t="s">
        <v>289</v>
      </c>
    </row>
    <row r="358" spans="14:14">
      <c r="N358" s="85" t="s">
        <v>290</v>
      </c>
    </row>
    <row r="359" spans="14:14">
      <c r="N359" s="85" t="s">
        <v>291</v>
      </c>
    </row>
  </sheetData>
  <conditionalFormatting sqref="B1">
    <cfRule type="expression" dxfId="33" priority="1">
      <formula>OR($F1="",$G1="",$H1="")</formula>
    </cfRule>
  </conditionalFormatting>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03C629-A5E1-47CB-B7D7-4BCB2FFF8493}">
  <dimension ref="A1:P325"/>
  <sheetViews>
    <sheetView topLeftCell="A321" zoomScale="80" zoomScaleNormal="80" workbookViewId="0">
      <selection activeCell="T16" sqref="T16"/>
    </sheetView>
  </sheetViews>
  <sheetFormatPr defaultRowHeight="15"/>
  <cols>
    <col min="1" max="1" width="36.140625" bestFit="1" customWidth="1"/>
    <col min="4" max="4" width="18.7109375" bestFit="1" customWidth="1"/>
    <col min="5" max="5" width="16.140625" bestFit="1" customWidth="1"/>
    <col min="7" max="7" width="10.7109375" bestFit="1" customWidth="1"/>
    <col min="11" max="11" width="11.5703125" bestFit="1" customWidth="1"/>
    <col min="14" max="14" width="9.140625" style="85"/>
    <col min="15" max="15" width="15.28515625" style="85" bestFit="1" customWidth="1"/>
  </cols>
  <sheetData>
    <row r="1" spans="1:15">
      <c r="A1" t="s">
        <v>0</v>
      </c>
      <c r="B1" t="s">
        <v>1</v>
      </c>
      <c r="C1" t="s">
        <v>2</v>
      </c>
      <c r="D1" t="s">
        <v>3</v>
      </c>
      <c r="E1" t="s">
        <v>31</v>
      </c>
      <c r="F1" t="s">
        <v>4</v>
      </c>
      <c r="G1" t="s">
        <v>5</v>
      </c>
      <c r="H1" t="s">
        <v>6</v>
      </c>
      <c r="J1" t="s">
        <v>34</v>
      </c>
      <c r="N1" s="85" t="s">
        <v>1539</v>
      </c>
      <c r="O1" s="85" t="s">
        <v>1540</v>
      </c>
    </row>
    <row r="2" spans="1:15">
      <c r="A2" s="1" t="s">
        <v>7</v>
      </c>
      <c r="B2" s="1">
        <v>0</v>
      </c>
      <c r="C2">
        <v>409</v>
      </c>
      <c r="E2" t="s">
        <v>30</v>
      </c>
      <c r="F2">
        <v>300</v>
      </c>
      <c r="G2">
        <v>1</v>
      </c>
      <c r="H2">
        <v>0.975511111111111</v>
      </c>
      <c r="J2">
        <v>0</v>
      </c>
      <c r="N2" s="85">
        <f>J2</f>
        <v>0</v>
      </c>
    </row>
    <row r="3" spans="1:15">
      <c r="A3" s="2" t="s">
        <v>8</v>
      </c>
      <c r="B3" s="2">
        <v>1</v>
      </c>
      <c r="C3">
        <v>505</v>
      </c>
      <c r="E3" t="s">
        <v>106</v>
      </c>
      <c r="F3">
        <v>800</v>
      </c>
      <c r="G3">
        <v>1</v>
      </c>
      <c r="H3">
        <v>0.95105624999999905</v>
      </c>
      <c r="J3" t="s">
        <v>76</v>
      </c>
      <c r="K3" t="s">
        <v>77</v>
      </c>
      <c r="L3" t="s">
        <v>1538</v>
      </c>
      <c r="O3" s="85">
        <f>K4</f>
        <v>34.406557999999997</v>
      </c>
    </row>
    <row r="4" spans="1:15">
      <c r="A4" s="3" t="s">
        <v>9</v>
      </c>
      <c r="B4" s="3">
        <v>2</v>
      </c>
      <c r="C4">
        <v>51</v>
      </c>
      <c r="E4" t="s">
        <v>106</v>
      </c>
      <c r="J4" t="s">
        <v>75</v>
      </c>
      <c r="K4">
        <v>34.406557999999997</v>
      </c>
      <c r="N4" s="85">
        <f>COUNT(K5:K13)</f>
        <v>9</v>
      </c>
    </row>
    <row r="5" spans="1:15">
      <c r="A5" s="4" t="s">
        <v>10</v>
      </c>
      <c r="B5" s="4">
        <v>3</v>
      </c>
      <c r="C5">
        <v>1395</v>
      </c>
      <c r="E5" t="s">
        <v>30</v>
      </c>
      <c r="F5">
        <v>800</v>
      </c>
      <c r="G5">
        <v>1</v>
      </c>
      <c r="H5">
        <v>0.96534374999999994</v>
      </c>
      <c r="J5" t="s">
        <v>36</v>
      </c>
      <c r="K5">
        <v>-1.125E-2</v>
      </c>
      <c r="L5">
        <f>INDEX(sckey!$A$2:$A$38,MATCH(NAF!J5,sckey!$B$2:$B$38,0))</f>
        <v>10</v>
      </c>
      <c r="O5" s="85" t="str">
        <f>K5&amp;" "&amp;L5</f>
        <v>-0.01125 10</v>
      </c>
    </row>
    <row r="6" spans="1:15">
      <c r="A6" s="5" t="s">
        <v>11</v>
      </c>
      <c r="B6" s="5">
        <v>4</v>
      </c>
      <c r="C6">
        <v>352</v>
      </c>
      <c r="E6" t="s">
        <v>30</v>
      </c>
      <c r="F6">
        <v>300</v>
      </c>
      <c r="G6">
        <v>0</v>
      </c>
      <c r="H6">
        <v>0.988933333333333</v>
      </c>
      <c r="J6" t="s">
        <v>53</v>
      </c>
      <c r="K6">
        <v>1.431E-3</v>
      </c>
      <c r="L6">
        <f>INDEX(sckey!$A$2:$A$38,MATCH(NAF!J6,sckey!$B$2:$B$38,0))</f>
        <v>12</v>
      </c>
      <c r="O6" s="85" t="str">
        <f t="shared" ref="O6:O13" si="0">K6&amp;" "&amp;L6</f>
        <v>0.001431 12</v>
      </c>
    </row>
    <row r="7" spans="1:15">
      <c r="A7" s="6" t="s">
        <v>12</v>
      </c>
      <c r="B7" s="6">
        <v>5</v>
      </c>
      <c r="C7">
        <v>24</v>
      </c>
      <c r="E7" t="s">
        <v>106</v>
      </c>
      <c r="J7" t="s">
        <v>61</v>
      </c>
      <c r="K7">
        <v>-0.71177999999999997</v>
      </c>
      <c r="L7">
        <f>INDEX(sckey!$A$2:$A$38,MATCH(NAF!J7,sckey!$B$2:$B$38,0))</f>
        <v>25</v>
      </c>
      <c r="O7" s="85" t="str">
        <f t="shared" si="0"/>
        <v>-0.71178 25</v>
      </c>
    </row>
    <row r="8" spans="1:15">
      <c r="A8" s="7" t="s">
        <v>13</v>
      </c>
      <c r="B8" s="7">
        <v>6</v>
      </c>
      <c r="C8">
        <v>43</v>
      </c>
      <c r="E8" t="s">
        <v>86</v>
      </c>
      <c r="J8" t="s">
        <v>54</v>
      </c>
      <c r="K8">
        <v>1.4177E-2</v>
      </c>
      <c r="L8">
        <f>INDEX(sckey!$A$2:$A$38,MATCH(NAF!J8,sckey!$B$2:$B$38,0))</f>
        <v>26</v>
      </c>
      <c r="O8" s="85" t="str">
        <f t="shared" si="0"/>
        <v>0.014177 26</v>
      </c>
    </row>
    <row r="9" spans="1:15">
      <c r="A9" s="8" t="s">
        <v>14</v>
      </c>
      <c r="B9" s="8">
        <v>7</v>
      </c>
      <c r="C9">
        <v>44</v>
      </c>
      <c r="E9" t="s">
        <v>106</v>
      </c>
      <c r="J9" t="s">
        <v>58</v>
      </c>
      <c r="K9">
        <v>4.5651570000000001</v>
      </c>
      <c r="L9">
        <f>INDEX(sckey!$A$2:$A$38,MATCH(NAF!J9,sckey!$B$2:$B$38,0))</f>
        <v>34</v>
      </c>
      <c r="O9" s="85" t="str">
        <f t="shared" si="0"/>
        <v>4.565157 34</v>
      </c>
    </row>
    <row r="10" spans="1:15">
      <c r="A10" s="9" t="s">
        <v>15</v>
      </c>
      <c r="B10" s="9">
        <v>8</v>
      </c>
      <c r="C10">
        <v>9</v>
      </c>
      <c r="E10" t="s">
        <v>106</v>
      </c>
      <c r="J10" t="s">
        <v>37</v>
      </c>
      <c r="K10">
        <v>-25.996704000000001</v>
      </c>
      <c r="L10">
        <f>INDEX(sckey!$A$2:$A$38,MATCH(NAF!J10,sckey!$B$2:$B$38,0))</f>
        <v>19</v>
      </c>
      <c r="O10" s="85" t="str">
        <f t="shared" si="0"/>
        <v>-25.996704 19</v>
      </c>
    </row>
    <row r="11" spans="1:15">
      <c r="A11" s="10" t="s">
        <v>16</v>
      </c>
      <c r="B11" s="10">
        <v>9</v>
      </c>
      <c r="C11" s="28">
        <v>0</v>
      </c>
      <c r="D11" s="28"/>
      <c r="E11" s="28" t="s">
        <v>85</v>
      </c>
      <c r="F11" s="28"/>
      <c r="G11" s="28"/>
      <c r="H11" s="28"/>
      <c r="J11" t="s">
        <v>45</v>
      </c>
      <c r="K11">
        <v>-0.28063300000000002</v>
      </c>
      <c r="L11">
        <f>INDEX(sckey!$A$2:$A$38,MATCH(NAF!J11,sckey!$B$2:$B$38,0))</f>
        <v>16</v>
      </c>
      <c r="O11" s="85" t="str">
        <f t="shared" si="0"/>
        <v>-0.280633 16</v>
      </c>
    </row>
    <row r="12" spans="1:15">
      <c r="A12" s="11" t="s">
        <v>17</v>
      </c>
      <c r="B12" s="11">
        <v>10</v>
      </c>
      <c r="C12">
        <v>30</v>
      </c>
      <c r="E12" t="s">
        <v>85</v>
      </c>
      <c r="J12" t="s">
        <v>66</v>
      </c>
      <c r="K12">
        <v>3.9195000000000001E-2</v>
      </c>
      <c r="L12">
        <f>INDEX(sckey!$A$2:$A$38,MATCH(NAF!J12,sckey!$B$2:$B$38,0))</f>
        <v>1</v>
      </c>
      <c r="O12" s="85" t="str">
        <f t="shared" si="0"/>
        <v>0.039195 1</v>
      </c>
    </row>
    <row r="13" spans="1:15">
      <c r="A13" s="12" t="s">
        <v>18</v>
      </c>
      <c r="B13" s="12">
        <v>11</v>
      </c>
      <c r="C13">
        <v>627</v>
      </c>
      <c r="E13" t="s">
        <v>30</v>
      </c>
      <c r="F13">
        <v>400</v>
      </c>
      <c r="G13">
        <v>1</v>
      </c>
      <c r="H13">
        <v>0.98767499999999997</v>
      </c>
      <c r="J13" t="s">
        <v>64</v>
      </c>
      <c r="K13" s="26">
        <v>-17.010574999999999</v>
      </c>
      <c r="L13">
        <f>INDEX(sckey!$A$2:$A$38,MATCH(NAF!J13,sckey!$B$2:$B$38,0))</f>
        <v>29</v>
      </c>
      <c r="O13" s="85" t="str">
        <f t="shared" si="0"/>
        <v>-17.010575 29</v>
      </c>
    </row>
    <row r="14" spans="1:15">
      <c r="A14" s="13" t="s">
        <v>19</v>
      </c>
      <c r="B14" s="13">
        <v>12</v>
      </c>
      <c r="C14">
        <v>734</v>
      </c>
      <c r="E14" t="s">
        <v>30</v>
      </c>
      <c r="F14">
        <v>500</v>
      </c>
      <c r="G14">
        <v>1</v>
      </c>
      <c r="H14">
        <v>0.93667199999999795</v>
      </c>
    </row>
    <row r="15" spans="1:15">
      <c r="A15" s="14" t="s">
        <v>20</v>
      </c>
      <c r="B15" s="14">
        <v>13</v>
      </c>
      <c r="C15">
        <v>694</v>
      </c>
      <c r="E15" t="s">
        <v>30</v>
      </c>
      <c r="F15">
        <v>450</v>
      </c>
      <c r="G15">
        <v>1</v>
      </c>
      <c r="H15">
        <v>0.974874074074074</v>
      </c>
      <c r="J15">
        <v>1</v>
      </c>
      <c r="N15" s="85">
        <f>J15</f>
        <v>1</v>
      </c>
    </row>
    <row r="16" spans="1:15">
      <c r="A16" s="15" t="s">
        <v>21</v>
      </c>
      <c r="B16" s="15">
        <v>14</v>
      </c>
      <c r="C16">
        <v>10</v>
      </c>
      <c r="E16" t="s">
        <v>86</v>
      </c>
      <c r="J16" t="s">
        <v>76</v>
      </c>
      <c r="K16" t="s">
        <v>77</v>
      </c>
      <c r="O16" s="85">
        <f>K17</f>
        <v>-2.8497499999999998</v>
      </c>
    </row>
    <row r="17" spans="1:15">
      <c r="A17" s="16" t="s">
        <v>22</v>
      </c>
      <c r="B17" s="16">
        <v>15</v>
      </c>
      <c r="C17">
        <v>58</v>
      </c>
      <c r="E17" t="s">
        <v>86</v>
      </c>
      <c r="J17" t="s">
        <v>75</v>
      </c>
      <c r="K17">
        <v>-2.8497499999999998</v>
      </c>
      <c r="N17" s="85">
        <f>COUNT(K18:K24)</f>
        <v>7</v>
      </c>
    </row>
    <row r="18" spans="1:15">
      <c r="A18" s="17" t="s">
        <v>23</v>
      </c>
      <c r="B18" s="17">
        <v>16</v>
      </c>
      <c r="C18">
        <v>0</v>
      </c>
      <c r="E18" t="s">
        <v>86</v>
      </c>
      <c r="J18" t="s">
        <v>36</v>
      </c>
      <c r="K18">
        <v>-1.0949E-2</v>
      </c>
      <c r="L18">
        <f>INDEX(sckey!$A$2:$A$38,MATCH(NAF!J18,sckey!$B$2:$B$38,0))</f>
        <v>10</v>
      </c>
      <c r="O18" s="85" t="str">
        <f t="shared" ref="O18:O24" si="1">K18&amp;" "&amp;L18</f>
        <v>-0.010949 10</v>
      </c>
    </row>
    <row r="19" spans="1:15">
      <c r="A19" s="18" t="s">
        <v>24</v>
      </c>
      <c r="B19" s="18">
        <v>17</v>
      </c>
      <c r="C19">
        <v>852</v>
      </c>
      <c r="E19" t="s">
        <v>30</v>
      </c>
      <c r="F19">
        <v>500</v>
      </c>
      <c r="G19">
        <v>1</v>
      </c>
      <c r="H19">
        <v>0.973247999999998</v>
      </c>
      <c r="J19" t="s">
        <v>46</v>
      </c>
      <c r="K19">
        <v>0.132716</v>
      </c>
      <c r="L19">
        <f>INDEX(sckey!$A$2:$A$38,MATCH(NAF!J19,sckey!$B$2:$B$38,0))</f>
        <v>14</v>
      </c>
      <c r="O19" s="85" t="str">
        <f t="shared" si="1"/>
        <v>0.132716 14</v>
      </c>
    </row>
    <row r="20" spans="1:15" ht="15.75" thickBot="1">
      <c r="A20" s="19" t="s">
        <v>25</v>
      </c>
      <c r="B20" s="19">
        <v>18</v>
      </c>
      <c r="C20">
        <v>206</v>
      </c>
      <c r="E20" t="s">
        <v>106</v>
      </c>
      <c r="J20" t="s">
        <v>53</v>
      </c>
      <c r="K20">
        <v>4.2900000000000002E-4</v>
      </c>
      <c r="L20">
        <f>INDEX(sckey!$A$2:$A$38,MATCH(NAF!J20,sckey!$B$2:$B$38,0))</f>
        <v>12</v>
      </c>
      <c r="O20" s="85" t="str">
        <f t="shared" si="1"/>
        <v>0.000429 12</v>
      </c>
    </row>
    <row r="21" spans="1:15" ht="15.75" thickBot="1">
      <c r="A21" s="20" t="s">
        <v>26</v>
      </c>
      <c r="B21" s="20">
        <v>19</v>
      </c>
      <c r="C21">
        <v>11</v>
      </c>
      <c r="E21" t="s">
        <v>106</v>
      </c>
      <c r="J21" t="s">
        <v>65</v>
      </c>
      <c r="K21">
        <v>9.4260000000000004E-3</v>
      </c>
      <c r="L21">
        <f>INDEX(sckey!$A$2:$A$38,MATCH(NAF!J21,sckey!$B$2:$B$38,0))</f>
        <v>36</v>
      </c>
      <c r="O21" s="85" t="str">
        <f t="shared" si="1"/>
        <v>0.009426 36</v>
      </c>
    </row>
    <row r="22" spans="1:15" ht="15.75" thickBot="1">
      <c r="A22" s="21" t="s">
        <v>27</v>
      </c>
      <c r="B22" s="21">
        <v>20</v>
      </c>
      <c r="C22">
        <v>18</v>
      </c>
      <c r="E22" t="s">
        <v>85</v>
      </c>
      <c r="J22" t="s">
        <v>54</v>
      </c>
      <c r="K22">
        <v>2.3319999999999999E-3</v>
      </c>
      <c r="L22">
        <f>INDEX(sckey!$A$2:$A$38,MATCH(NAF!J22,sckey!$B$2:$B$38,0))</f>
        <v>26</v>
      </c>
      <c r="O22" s="85" t="str">
        <f t="shared" si="1"/>
        <v>0.002332 26</v>
      </c>
    </row>
    <row r="23" spans="1:15">
      <c r="A23" s="22" t="s">
        <v>28</v>
      </c>
      <c r="B23" s="22">
        <v>21</v>
      </c>
      <c r="C23">
        <v>51828</v>
      </c>
      <c r="E23" t="s">
        <v>30</v>
      </c>
      <c r="F23">
        <v>2000</v>
      </c>
      <c r="G23">
        <v>1</v>
      </c>
      <c r="H23">
        <v>0.98299700000000001</v>
      </c>
      <c r="J23" t="s">
        <v>57</v>
      </c>
      <c r="K23">
        <v>-5.5545999999999998E-2</v>
      </c>
      <c r="L23">
        <f>INDEX(sckey!$A$2:$A$38,MATCH(NAF!J23,sckey!$B$2:$B$38,0))</f>
        <v>20</v>
      </c>
      <c r="O23" s="85" t="str">
        <f t="shared" si="1"/>
        <v>-0.055546 20</v>
      </c>
    </row>
    <row r="24" spans="1:15">
      <c r="A24" s="23" t="s">
        <v>29</v>
      </c>
      <c r="B24" s="23">
        <v>22</v>
      </c>
      <c r="C24">
        <v>0</v>
      </c>
      <c r="E24" t="s">
        <v>84</v>
      </c>
      <c r="J24" t="s">
        <v>41</v>
      </c>
      <c r="K24">
        <v>1.8580000000000001E-3</v>
      </c>
      <c r="L24">
        <f>INDEX(sckey!$A$2:$A$38,MATCH(NAF!J24,sckey!$B$2:$B$38,0))</f>
        <v>9</v>
      </c>
      <c r="O24" s="85" t="str">
        <f t="shared" si="1"/>
        <v>0.001858 9</v>
      </c>
    </row>
    <row r="26" spans="1:15">
      <c r="J26">
        <v>2</v>
      </c>
      <c r="N26" s="85">
        <f>J26</f>
        <v>2</v>
      </c>
    </row>
    <row r="27" spans="1:15">
      <c r="J27" t="s">
        <v>76</v>
      </c>
      <c r="K27" t="s">
        <v>77</v>
      </c>
      <c r="O27" s="85">
        <f>K28</f>
        <v>0.268069</v>
      </c>
    </row>
    <row r="28" spans="1:15">
      <c r="J28" t="s">
        <v>75</v>
      </c>
      <c r="K28">
        <v>0.268069</v>
      </c>
      <c r="N28" s="85">
        <f>COUNT(K29:K34)</f>
        <v>6</v>
      </c>
    </row>
    <row r="29" spans="1:15">
      <c r="J29" t="s">
        <v>36</v>
      </c>
      <c r="K29">
        <v>-2.3729E-2</v>
      </c>
      <c r="L29">
        <f>INDEX(sckey!$A$2:$A$38,MATCH(NAF!J29,sckey!$B$2:$B$38,0))</f>
        <v>10</v>
      </c>
      <c r="O29" s="85" t="str">
        <f>K29&amp;" "&amp;L29</f>
        <v>-0.023729 10</v>
      </c>
    </row>
    <row r="30" spans="1:15">
      <c r="J30" t="s">
        <v>46</v>
      </c>
      <c r="K30">
        <v>0.13850399999999999</v>
      </c>
      <c r="L30">
        <f>INDEX(sckey!$A$2:$A$38,MATCH(NAF!J30,sckey!$B$2:$B$38,0))</f>
        <v>14</v>
      </c>
      <c r="O30" s="85" t="str">
        <f t="shared" ref="O30:O34" si="2">K30&amp;" "&amp;L30</f>
        <v>0.138504 14</v>
      </c>
    </row>
    <row r="31" spans="1:15">
      <c r="J31" t="s">
        <v>63</v>
      </c>
      <c r="K31">
        <v>-5.0333999999999997E-2</v>
      </c>
      <c r="L31">
        <f>INDEX(sckey!$A$2:$A$38,MATCH(NAF!J31,sckey!$B$2:$B$38,0))</f>
        <v>6</v>
      </c>
      <c r="O31" s="85" t="str">
        <f t="shared" si="2"/>
        <v>-0.050334 6</v>
      </c>
    </row>
    <row r="32" spans="1:15">
      <c r="J32" t="s">
        <v>38</v>
      </c>
      <c r="K32">
        <v>-1.302778</v>
      </c>
      <c r="L32">
        <f>INDEX(sckey!$A$2:$A$38,MATCH(NAF!J32,sckey!$B$2:$B$38,0))</f>
        <v>23</v>
      </c>
      <c r="O32" s="85" t="str">
        <f t="shared" si="2"/>
        <v>-1.302778 23</v>
      </c>
    </row>
    <row r="33" spans="10:15">
      <c r="J33" t="s">
        <v>65</v>
      </c>
      <c r="K33">
        <v>6.0670000000000002E-2</v>
      </c>
      <c r="L33">
        <f>INDEX(sckey!$A$2:$A$38,MATCH(NAF!J33,sckey!$B$2:$B$38,0))</f>
        <v>36</v>
      </c>
      <c r="O33" s="85" t="str">
        <f t="shared" si="2"/>
        <v>0.06067 36</v>
      </c>
    </row>
    <row r="34" spans="10:15">
      <c r="J34" t="s">
        <v>40</v>
      </c>
      <c r="K34">
        <v>2.2900000000000001E-4</v>
      </c>
      <c r="L34">
        <f>INDEX(sckey!$A$2:$A$38,MATCH(NAF!J34,sckey!$B$2:$B$38,0))</f>
        <v>27</v>
      </c>
      <c r="O34" s="85" t="str">
        <f t="shared" si="2"/>
        <v>0.000229 27</v>
      </c>
    </row>
    <row r="36" spans="10:15">
      <c r="J36">
        <v>3</v>
      </c>
      <c r="N36" s="85">
        <f>J36</f>
        <v>3</v>
      </c>
    </row>
    <row r="37" spans="10:15">
      <c r="J37" t="s">
        <v>76</v>
      </c>
      <c r="K37" t="s">
        <v>77</v>
      </c>
      <c r="O37" s="85">
        <f>K38</f>
        <v>65.518208000000001</v>
      </c>
    </row>
    <row r="38" spans="10:15">
      <c r="J38" t="s">
        <v>75</v>
      </c>
      <c r="K38">
        <v>65.518208000000001</v>
      </c>
      <c r="N38" s="85">
        <f>COUNT(K39:K50)</f>
        <v>12</v>
      </c>
    </row>
    <row r="39" spans="10:15">
      <c r="J39" t="s">
        <v>36</v>
      </c>
      <c r="K39">
        <v>-9.5469999999999999E-3</v>
      </c>
      <c r="L39">
        <f>INDEX(sckey!$A$2:$A$38,MATCH(NAF!J39,sckey!$B$2:$B$38,0))</f>
        <v>10</v>
      </c>
      <c r="O39" s="85" t="str">
        <f>K39&amp;" "&amp;L39</f>
        <v>-0.009547 10</v>
      </c>
    </row>
    <row r="40" spans="10:15">
      <c r="J40" t="s">
        <v>66</v>
      </c>
      <c r="K40">
        <v>-4.2118999999999997E-2</v>
      </c>
      <c r="L40">
        <f>INDEX(sckey!$A$2:$A$38,MATCH(NAF!J40,sckey!$B$2:$B$38,0))</f>
        <v>1</v>
      </c>
      <c r="O40" s="85" t="str">
        <f t="shared" ref="O40:O50" si="3">K40&amp;" "&amp;L40</f>
        <v>-0.042119 1</v>
      </c>
    </row>
    <row r="41" spans="10:15">
      <c r="J41" t="s">
        <v>41</v>
      </c>
      <c r="K41">
        <v>-6.5009999999999998E-3</v>
      </c>
      <c r="L41">
        <f>INDEX(sckey!$A$2:$A$38,MATCH(NAF!J41,sckey!$B$2:$B$38,0))</f>
        <v>9</v>
      </c>
      <c r="O41" s="85" t="str">
        <f t="shared" si="3"/>
        <v>-0.006501 9</v>
      </c>
    </row>
    <row r="42" spans="10:15">
      <c r="J42" t="s">
        <v>45</v>
      </c>
      <c r="K42">
        <v>-0.32548700000000003</v>
      </c>
      <c r="L42">
        <f>INDEX(sckey!$A$2:$A$38,MATCH(NAF!J42,sckey!$B$2:$B$38,0))</f>
        <v>16</v>
      </c>
      <c r="O42" s="85" t="str">
        <f t="shared" si="3"/>
        <v>-0.325487 16</v>
      </c>
    </row>
    <row r="43" spans="10:15">
      <c r="J43" t="s">
        <v>53</v>
      </c>
      <c r="K43">
        <v>3.39E-4</v>
      </c>
      <c r="L43">
        <f>INDEX(sckey!$A$2:$A$38,MATCH(NAF!J43,sckey!$B$2:$B$38,0))</f>
        <v>12</v>
      </c>
      <c r="O43" s="85" t="str">
        <f t="shared" si="3"/>
        <v>0.000339 12</v>
      </c>
    </row>
    <row r="44" spans="10:15">
      <c r="J44" t="s">
        <v>42</v>
      </c>
      <c r="K44">
        <v>1.7255560000000001</v>
      </c>
      <c r="L44">
        <f>INDEX(sckey!$A$2:$A$38,MATCH(NAF!J44,sckey!$B$2:$B$38,0))</f>
        <v>17</v>
      </c>
      <c r="O44" s="85" t="str">
        <f t="shared" si="3"/>
        <v>1.725556 17</v>
      </c>
    </row>
    <row r="45" spans="10:15">
      <c r="J45" t="s">
        <v>47</v>
      </c>
      <c r="K45">
        <v>-0.190966</v>
      </c>
      <c r="L45">
        <f>INDEX(sckey!$A$2:$A$38,MATCH(NAF!J45,sckey!$B$2:$B$38,0))</f>
        <v>15</v>
      </c>
      <c r="O45" s="85" t="str">
        <f t="shared" si="3"/>
        <v>-0.190966 15</v>
      </c>
    </row>
    <row r="46" spans="10:15">
      <c r="J46" t="s">
        <v>57</v>
      </c>
      <c r="K46">
        <v>-0.21909200000000001</v>
      </c>
      <c r="L46">
        <f>INDEX(sckey!$A$2:$A$38,MATCH(NAF!J46,sckey!$B$2:$B$38,0))</f>
        <v>20</v>
      </c>
      <c r="O46" s="85" t="str">
        <f t="shared" si="3"/>
        <v>-0.219092 20</v>
      </c>
    </row>
    <row r="47" spans="10:15">
      <c r="J47" t="s">
        <v>44</v>
      </c>
      <c r="K47">
        <v>-2.0799999999999998E-3</v>
      </c>
      <c r="L47">
        <f>INDEX(sckey!$A$2:$A$38,MATCH(NAF!J47,sckey!$B$2:$B$38,0))</f>
        <v>22</v>
      </c>
      <c r="O47" s="85" t="str">
        <f t="shared" si="3"/>
        <v>-0.00208 22</v>
      </c>
    </row>
    <row r="48" spans="10:15">
      <c r="J48" t="s">
        <v>37</v>
      </c>
      <c r="K48">
        <v>-19.570516000000001</v>
      </c>
      <c r="L48">
        <f>INDEX(sckey!$A$2:$A$38,MATCH(NAF!J48,sckey!$B$2:$B$38,0))</f>
        <v>19</v>
      </c>
      <c r="O48" s="85" t="str">
        <f t="shared" si="3"/>
        <v>-19.570516 19</v>
      </c>
    </row>
    <row r="49" spans="10:15">
      <c r="J49" t="s">
        <v>38</v>
      </c>
      <c r="K49">
        <v>1.2376450000000001</v>
      </c>
      <c r="L49">
        <f>INDEX(sckey!$A$2:$A$38,MATCH(NAF!J49,sckey!$B$2:$B$38,0))</f>
        <v>23</v>
      </c>
      <c r="O49" s="85" t="str">
        <f t="shared" si="3"/>
        <v>1.237645 23</v>
      </c>
    </row>
    <row r="50" spans="10:15">
      <c r="J50" t="s">
        <v>43</v>
      </c>
      <c r="K50">
        <v>-2.4995470000000002</v>
      </c>
      <c r="L50">
        <f>INDEX(sckey!$A$2:$A$38,MATCH(NAF!J50,sckey!$B$2:$B$38,0))</f>
        <v>21</v>
      </c>
      <c r="O50" s="85" t="str">
        <f t="shared" si="3"/>
        <v>-2.499547 21</v>
      </c>
    </row>
    <row r="52" spans="10:15">
      <c r="J52">
        <v>4</v>
      </c>
      <c r="N52" s="85">
        <f>J52</f>
        <v>4</v>
      </c>
    </row>
    <row r="53" spans="10:15">
      <c r="J53" t="s">
        <v>76</v>
      </c>
      <c r="K53" t="s">
        <v>77</v>
      </c>
      <c r="O53" s="85">
        <f>K54</f>
        <v>5.284707</v>
      </c>
    </row>
    <row r="54" spans="10:15">
      <c r="J54" t="s">
        <v>75</v>
      </c>
      <c r="K54">
        <v>5.284707</v>
      </c>
      <c r="N54" s="85">
        <f>COUNT(K55:K63)</f>
        <v>9</v>
      </c>
    </row>
    <row r="55" spans="10:15">
      <c r="J55" t="s">
        <v>49</v>
      </c>
      <c r="K55">
        <v>-3.2355000000000002E-2</v>
      </c>
      <c r="L55">
        <f>INDEX(sckey!$A$2:$A$38,MATCH(NAF!J55,sckey!$B$2:$B$38,0))</f>
        <v>11</v>
      </c>
      <c r="O55" s="85" t="str">
        <f>K55&amp;" "&amp;L55</f>
        <v>-0.032355 11</v>
      </c>
    </row>
    <row r="56" spans="10:15">
      <c r="J56" t="s">
        <v>35</v>
      </c>
      <c r="K56">
        <v>0.32546900000000001</v>
      </c>
      <c r="L56">
        <f>INDEX(sckey!$A$2:$A$38,MATCH(NAF!J56,sckey!$B$2:$B$38,0))</f>
        <v>0</v>
      </c>
      <c r="O56" s="85" t="str">
        <f t="shared" ref="O56:O63" si="4">K56&amp;" "&amp;L56</f>
        <v>0.325469 0</v>
      </c>
    </row>
    <row r="57" spans="10:15">
      <c r="J57" t="s">
        <v>55</v>
      </c>
      <c r="K57">
        <v>-4.0878999999999999E-2</v>
      </c>
      <c r="L57">
        <f>INDEX(sckey!$A$2:$A$38,MATCH(NAF!J57,sckey!$B$2:$B$38,0))</f>
        <v>8</v>
      </c>
      <c r="O57" s="85" t="str">
        <f t="shared" si="4"/>
        <v>-0.040879 8</v>
      </c>
    </row>
    <row r="58" spans="10:15">
      <c r="J58" t="s">
        <v>57</v>
      </c>
      <c r="K58">
        <v>-0.18002899999999999</v>
      </c>
      <c r="L58">
        <f>INDEX(sckey!$A$2:$A$38,MATCH(NAF!J58,sckey!$B$2:$B$38,0))</f>
        <v>20</v>
      </c>
      <c r="O58" s="85" t="str">
        <f t="shared" si="4"/>
        <v>-0.180029 20</v>
      </c>
    </row>
    <row r="59" spans="10:15">
      <c r="J59" t="s">
        <v>48</v>
      </c>
      <c r="K59">
        <v>3.8730310000000001</v>
      </c>
      <c r="L59">
        <f>INDEX(sckey!$A$2:$A$38,MATCH(NAF!J59,sckey!$B$2:$B$38,0))</f>
        <v>13</v>
      </c>
      <c r="O59" s="85" t="str">
        <f t="shared" si="4"/>
        <v>3.873031 13</v>
      </c>
    </row>
    <row r="60" spans="10:15">
      <c r="J60" t="s">
        <v>52</v>
      </c>
      <c r="K60">
        <v>-0.31097999999999998</v>
      </c>
      <c r="L60">
        <f>INDEX(sckey!$A$2:$A$38,MATCH(NAF!J60,sckey!$B$2:$B$38,0))</f>
        <v>7</v>
      </c>
      <c r="O60" s="85" t="str">
        <f t="shared" si="4"/>
        <v>-0.31098 7</v>
      </c>
    </row>
    <row r="61" spans="10:15">
      <c r="J61" t="s">
        <v>65</v>
      </c>
      <c r="K61">
        <v>-0.12971099999999999</v>
      </c>
      <c r="L61">
        <f>INDEX(sckey!$A$2:$A$38,MATCH(NAF!J61,sckey!$B$2:$B$38,0))</f>
        <v>36</v>
      </c>
      <c r="O61" s="85" t="str">
        <f t="shared" si="4"/>
        <v>-0.129711 36</v>
      </c>
    </row>
    <row r="62" spans="10:15">
      <c r="J62" t="s">
        <v>56</v>
      </c>
      <c r="K62">
        <v>0.36964900000000001</v>
      </c>
      <c r="L62">
        <f>INDEX(sckey!$A$2:$A$38,MATCH(NAF!J62,sckey!$B$2:$B$38,0))</f>
        <v>3</v>
      </c>
      <c r="O62" s="85" t="str">
        <f t="shared" si="4"/>
        <v>0.369649 3</v>
      </c>
    </row>
    <row r="63" spans="10:15">
      <c r="J63" t="s">
        <v>45</v>
      </c>
      <c r="K63">
        <v>-0.20880399999999999</v>
      </c>
      <c r="L63">
        <f>INDEX(sckey!$A$2:$A$38,MATCH(NAF!J63,sckey!$B$2:$B$38,0))</f>
        <v>16</v>
      </c>
      <c r="O63" s="85" t="str">
        <f t="shared" si="4"/>
        <v>-0.208804 16</v>
      </c>
    </row>
    <row r="65" spans="10:15">
      <c r="J65">
        <v>5</v>
      </c>
      <c r="N65" s="85">
        <f>J65</f>
        <v>5</v>
      </c>
    </row>
    <row r="66" spans="10:15">
      <c r="J66" t="s">
        <v>76</v>
      </c>
      <c r="K66" t="s">
        <v>77</v>
      </c>
      <c r="O66" s="85">
        <f>K67</f>
        <v>21.985569999999999</v>
      </c>
    </row>
    <row r="67" spans="10:15">
      <c r="J67" t="s">
        <v>75</v>
      </c>
      <c r="K67">
        <v>21.985569999999999</v>
      </c>
      <c r="N67" s="85">
        <f>COUNT(K68:K77)</f>
        <v>10</v>
      </c>
    </row>
    <row r="68" spans="10:15">
      <c r="J68" t="s">
        <v>36</v>
      </c>
      <c r="K68">
        <v>-2.3265000000000001E-2</v>
      </c>
      <c r="L68">
        <f>INDEX(sckey!$A$2:$A$38,MATCH(NAF!J68,sckey!$B$2:$B$38,0))</f>
        <v>10</v>
      </c>
      <c r="O68" s="85" t="str">
        <f>K68&amp;" "&amp;L68</f>
        <v>-0.023265 10</v>
      </c>
    </row>
    <row r="69" spans="10:15">
      <c r="J69" t="s">
        <v>45</v>
      </c>
      <c r="K69">
        <v>-8.7123000000000006E-2</v>
      </c>
      <c r="L69">
        <f>INDEX(sckey!$A$2:$A$38,MATCH(NAF!J69,sckey!$B$2:$B$38,0))</f>
        <v>16</v>
      </c>
      <c r="O69" s="85" t="str">
        <f t="shared" ref="O69:O77" si="5">K69&amp;" "&amp;L69</f>
        <v>-0.087123 16</v>
      </c>
    </row>
    <row r="70" spans="10:15">
      <c r="J70" t="s">
        <v>37</v>
      </c>
      <c r="K70">
        <v>-13.413103</v>
      </c>
      <c r="L70">
        <f>INDEX(sckey!$A$2:$A$38,MATCH(NAF!J70,sckey!$B$2:$B$38,0))</f>
        <v>19</v>
      </c>
      <c r="O70" s="85" t="str">
        <f t="shared" si="5"/>
        <v>-13.413103 19</v>
      </c>
    </row>
    <row r="71" spans="10:15">
      <c r="J71" t="s">
        <v>70</v>
      </c>
      <c r="K71">
        <v>-2.3323E-2</v>
      </c>
      <c r="L71">
        <f>INDEX(sckey!$A$2:$A$38,MATCH(NAF!J71,sckey!$B$2:$B$38,0))</f>
        <v>5</v>
      </c>
      <c r="O71" s="85" t="str">
        <f t="shared" si="5"/>
        <v>-0.023323 5</v>
      </c>
    </row>
    <row r="72" spans="10:15">
      <c r="J72" t="s">
        <v>64</v>
      </c>
      <c r="K72">
        <v>2.6743760000000001</v>
      </c>
      <c r="L72">
        <f>INDEX(sckey!$A$2:$A$38,MATCH(NAF!J72,sckey!$B$2:$B$38,0))</f>
        <v>29</v>
      </c>
      <c r="O72" s="85" t="str">
        <f t="shared" si="5"/>
        <v>2.674376 29</v>
      </c>
    </row>
    <row r="73" spans="10:15">
      <c r="J73" t="s">
        <v>48</v>
      </c>
      <c r="K73">
        <v>2.0555059999999998</v>
      </c>
      <c r="L73">
        <f>INDEX(sckey!$A$2:$A$38,MATCH(NAF!J73,sckey!$B$2:$B$38,0))</f>
        <v>13</v>
      </c>
      <c r="O73" s="85" t="str">
        <f t="shared" si="5"/>
        <v>2.055506 13</v>
      </c>
    </row>
    <row r="74" spans="10:15">
      <c r="J74" t="s">
        <v>39</v>
      </c>
      <c r="K74">
        <v>-3.5095000000000001E-2</v>
      </c>
      <c r="L74">
        <f>INDEX(sckey!$A$2:$A$38,MATCH(NAF!J74,sckey!$B$2:$B$38,0))</f>
        <v>24</v>
      </c>
      <c r="O74" s="85" t="str">
        <f t="shared" si="5"/>
        <v>-0.035095 24</v>
      </c>
    </row>
    <row r="75" spans="10:15">
      <c r="J75" t="s">
        <v>58</v>
      </c>
      <c r="K75">
        <v>-0.95530199999999998</v>
      </c>
      <c r="L75">
        <f>INDEX(sckey!$A$2:$A$38,MATCH(NAF!J75,sckey!$B$2:$B$38,0))</f>
        <v>34</v>
      </c>
      <c r="O75" s="85" t="str">
        <f t="shared" si="5"/>
        <v>-0.955302 34</v>
      </c>
    </row>
    <row r="76" spans="10:15">
      <c r="J76" t="s">
        <v>41</v>
      </c>
      <c r="K76">
        <v>-2.0479999999999999E-3</v>
      </c>
      <c r="L76">
        <f>INDEX(sckey!$A$2:$A$38,MATCH(NAF!J76,sckey!$B$2:$B$38,0))</f>
        <v>9</v>
      </c>
      <c r="O76" s="85" t="str">
        <f t="shared" si="5"/>
        <v>-0.002048 9</v>
      </c>
    </row>
    <row r="77" spans="10:15">
      <c r="J77" t="s">
        <v>65</v>
      </c>
      <c r="K77">
        <v>1.9448E-2</v>
      </c>
      <c r="L77">
        <f>INDEX(sckey!$A$2:$A$38,MATCH(NAF!J77,sckey!$B$2:$B$38,0))</f>
        <v>36</v>
      </c>
      <c r="O77" s="85" t="str">
        <f t="shared" si="5"/>
        <v>0.019448 36</v>
      </c>
    </row>
    <row r="79" spans="10:15">
      <c r="J79">
        <v>6</v>
      </c>
      <c r="N79" s="85">
        <f>J79</f>
        <v>6</v>
      </c>
    </row>
    <row r="80" spans="10:15">
      <c r="J80" t="s">
        <v>76</v>
      </c>
      <c r="K80" t="s">
        <v>77</v>
      </c>
      <c r="O80" s="85">
        <f>K81</f>
        <v>1.8277300000000001</v>
      </c>
    </row>
    <row r="81" spans="10:15">
      <c r="J81" t="s">
        <v>75</v>
      </c>
      <c r="K81">
        <v>1.8277300000000001</v>
      </c>
      <c r="N81" s="85">
        <f>COUNT(K82:K88)</f>
        <v>7</v>
      </c>
    </row>
    <row r="82" spans="10:15">
      <c r="J82" t="s">
        <v>66</v>
      </c>
      <c r="K82">
        <v>-3.7005000000000003E-2</v>
      </c>
      <c r="L82">
        <f>INDEX(sckey!$A$2:$A$38,MATCH(NAF!J82,sckey!$B$2:$B$38,0))</f>
        <v>1</v>
      </c>
      <c r="O82" s="85" t="str">
        <f>K82&amp;" "&amp;L82</f>
        <v>-0.037005 1</v>
      </c>
    </row>
    <row r="83" spans="10:15">
      <c r="J83" t="s">
        <v>49</v>
      </c>
      <c r="K83">
        <v>-2.013E-3</v>
      </c>
      <c r="L83">
        <f>INDEX(sckey!$A$2:$A$38,MATCH(NAF!J83,sckey!$B$2:$B$38,0))</f>
        <v>11</v>
      </c>
      <c r="O83" s="85" t="str">
        <f t="shared" ref="O83:O88" si="6">K83&amp;" "&amp;L83</f>
        <v>-0.002013 11</v>
      </c>
    </row>
    <row r="84" spans="10:15">
      <c r="J84" t="s">
        <v>42</v>
      </c>
      <c r="K84">
        <v>0.92541799999999996</v>
      </c>
      <c r="L84">
        <f>INDEX(sckey!$A$2:$A$38,MATCH(NAF!J84,sckey!$B$2:$B$38,0))</f>
        <v>17</v>
      </c>
      <c r="O84" s="85" t="str">
        <f t="shared" si="6"/>
        <v>0.925418 17</v>
      </c>
    </row>
    <row r="85" spans="10:15">
      <c r="J85" t="s">
        <v>52</v>
      </c>
      <c r="K85">
        <v>-2.0848999999999999E-2</v>
      </c>
      <c r="L85">
        <f>INDEX(sckey!$A$2:$A$38,MATCH(NAF!J85,sckey!$B$2:$B$38,0))</f>
        <v>7</v>
      </c>
      <c r="O85" s="85" t="str">
        <f t="shared" si="6"/>
        <v>-0.020849 7</v>
      </c>
    </row>
    <row r="86" spans="10:15">
      <c r="J86" t="s">
        <v>38</v>
      </c>
      <c r="K86">
        <v>0.60678600000000005</v>
      </c>
      <c r="L86">
        <f>INDEX(sckey!$A$2:$A$38,MATCH(NAF!J86,sckey!$B$2:$B$38,0))</f>
        <v>23</v>
      </c>
      <c r="O86" s="85" t="str">
        <f t="shared" si="6"/>
        <v>0.606786 23</v>
      </c>
    </row>
    <row r="87" spans="10:15">
      <c r="J87" t="s">
        <v>48</v>
      </c>
      <c r="K87">
        <v>-1.5831599999999999</v>
      </c>
      <c r="L87">
        <f>INDEX(sckey!$A$2:$A$38,MATCH(NAF!J87,sckey!$B$2:$B$38,0))</f>
        <v>13</v>
      </c>
      <c r="O87" s="85" t="str">
        <f t="shared" si="6"/>
        <v>-1.58316 13</v>
      </c>
    </row>
    <row r="88" spans="10:15">
      <c r="J88" t="s">
        <v>46</v>
      </c>
      <c r="K88">
        <v>2.3349999999999999E-2</v>
      </c>
      <c r="L88">
        <f>INDEX(sckey!$A$2:$A$38,MATCH(NAF!J88,sckey!$B$2:$B$38,0))</f>
        <v>14</v>
      </c>
      <c r="O88" s="85" t="str">
        <f t="shared" si="6"/>
        <v>0.02335 14</v>
      </c>
    </row>
    <row r="90" spans="10:15">
      <c r="J90">
        <v>7</v>
      </c>
      <c r="N90" s="85">
        <f>J90</f>
        <v>7</v>
      </c>
    </row>
    <row r="91" spans="10:15">
      <c r="J91" t="s">
        <v>76</v>
      </c>
      <c r="K91" t="s">
        <v>77</v>
      </c>
      <c r="O91" s="85">
        <f>K92</f>
        <v>8.4779070000000001</v>
      </c>
    </row>
    <row r="92" spans="10:15">
      <c r="J92" t="s">
        <v>75</v>
      </c>
      <c r="K92">
        <v>8.4779070000000001</v>
      </c>
      <c r="N92" s="85">
        <f>COUNT(K93:K107)</f>
        <v>15</v>
      </c>
    </row>
    <row r="93" spans="10:15">
      <c r="J93" t="s">
        <v>36</v>
      </c>
      <c r="K93">
        <v>-1.3027E-2</v>
      </c>
      <c r="L93">
        <f>INDEX(sckey!$A$2:$A$38,MATCH(NAF!J93,sckey!$B$2:$B$38,0))</f>
        <v>10</v>
      </c>
      <c r="O93" s="85" t="str">
        <f>K93&amp;" "&amp;L93</f>
        <v>-0.013027 10</v>
      </c>
    </row>
    <row r="94" spans="10:15">
      <c r="J94" t="s">
        <v>66</v>
      </c>
      <c r="K94">
        <v>-7.7923999999999993E-2</v>
      </c>
      <c r="L94">
        <f>INDEX(sckey!$A$2:$A$38,MATCH(NAF!J94,sckey!$B$2:$B$38,0))</f>
        <v>1</v>
      </c>
      <c r="O94" s="85" t="str">
        <f t="shared" ref="O94:O106" si="7">K94&amp;" "&amp;L94</f>
        <v>-0.077924 1</v>
      </c>
    </row>
    <row r="95" spans="10:15">
      <c r="J95" t="s">
        <v>41</v>
      </c>
      <c r="K95">
        <v>6.914E-3</v>
      </c>
      <c r="L95">
        <f>INDEX(sckey!$A$2:$A$38,MATCH(NAF!J95,sckey!$B$2:$B$38,0))</f>
        <v>9</v>
      </c>
      <c r="O95" s="85" t="str">
        <f t="shared" si="7"/>
        <v>0.006914 9</v>
      </c>
    </row>
    <row r="96" spans="10:15">
      <c r="J96" t="s">
        <v>45</v>
      </c>
      <c r="K96">
        <v>7.8450000000000006E-2</v>
      </c>
      <c r="L96">
        <f>INDEX(sckey!$A$2:$A$38,MATCH(NAF!J96,sckey!$B$2:$B$38,0))</f>
        <v>16</v>
      </c>
      <c r="O96" s="85" t="str">
        <f t="shared" si="7"/>
        <v>0.07845 16</v>
      </c>
    </row>
    <row r="97" spans="10:15">
      <c r="J97" t="s">
        <v>52</v>
      </c>
      <c r="K97">
        <v>-3.5589000000000003E-2</v>
      </c>
      <c r="L97">
        <f>INDEX(sckey!$A$2:$A$38,MATCH(NAF!J97,sckey!$B$2:$B$38,0))</f>
        <v>7</v>
      </c>
      <c r="O97" s="85" t="str">
        <f t="shared" si="7"/>
        <v>-0.035589 7</v>
      </c>
    </row>
    <row r="98" spans="10:15">
      <c r="J98" t="s">
        <v>37</v>
      </c>
      <c r="K98">
        <v>-5.9885020000000004</v>
      </c>
      <c r="L98">
        <f>INDEX(sckey!$A$2:$A$38,MATCH(NAF!J98,sckey!$B$2:$B$38,0))</f>
        <v>19</v>
      </c>
      <c r="O98" s="85" t="str">
        <f t="shared" si="7"/>
        <v>-5.988502 19</v>
      </c>
    </row>
    <row r="99" spans="10:15">
      <c r="J99" t="s">
        <v>63</v>
      </c>
      <c r="K99">
        <v>7.5730000000000006E-2</v>
      </c>
      <c r="L99">
        <f>INDEX(sckey!$A$2:$A$38,MATCH(NAF!J99,sckey!$B$2:$B$38,0))</f>
        <v>6</v>
      </c>
      <c r="O99" s="85" t="str">
        <f t="shared" si="7"/>
        <v>0.07573 6</v>
      </c>
    </row>
    <row r="100" spans="10:15">
      <c r="J100" t="s">
        <v>55</v>
      </c>
      <c r="K100">
        <v>5.9829999999999996E-3</v>
      </c>
      <c r="L100">
        <f>INDEX(sckey!$A$2:$A$38,MATCH(NAF!J100,sckey!$B$2:$B$38,0))</f>
        <v>8</v>
      </c>
      <c r="O100" s="85" t="str">
        <f t="shared" si="7"/>
        <v>0.005983 8</v>
      </c>
    </row>
    <row r="101" spans="10:15">
      <c r="J101" t="s">
        <v>65</v>
      </c>
      <c r="K101">
        <v>-1.2067E-2</v>
      </c>
      <c r="L101">
        <f>INDEX(sckey!$A$2:$A$38,MATCH(NAF!J101,sckey!$B$2:$B$38,0))</f>
        <v>36</v>
      </c>
      <c r="O101" s="85" t="str">
        <f t="shared" si="7"/>
        <v>-0.012067 36</v>
      </c>
    </row>
    <row r="102" spans="10:15">
      <c r="J102" t="s">
        <v>42</v>
      </c>
      <c r="K102">
        <v>-0.55517300000000003</v>
      </c>
      <c r="L102">
        <f>INDEX(sckey!$A$2:$A$38,MATCH(NAF!J102,sckey!$B$2:$B$38,0))</f>
        <v>17</v>
      </c>
      <c r="O102" s="85" t="str">
        <f t="shared" si="7"/>
        <v>-0.555173 17</v>
      </c>
    </row>
    <row r="103" spans="10:15">
      <c r="J103" t="s">
        <v>46</v>
      </c>
      <c r="K103">
        <v>7.1504999999999999E-2</v>
      </c>
      <c r="L103">
        <f>INDEX(sckey!$A$2:$A$38,MATCH(NAF!J103,sckey!$B$2:$B$38,0))</f>
        <v>14</v>
      </c>
      <c r="O103" s="85" t="str">
        <f t="shared" si="7"/>
        <v>0.071505 14</v>
      </c>
    </row>
    <row r="104" spans="10:15">
      <c r="J104" t="s">
        <v>59</v>
      </c>
      <c r="K104">
        <v>2.6787999999999999E-2</v>
      </c>
      <c r="L104">
        <f>INDEX(sckey!$A$2:$A$38,MATCH(NAF!J104,sckey!$B$2:$B$38,0))</f>
        <v>18</v>
      </c>
      <c r="O104" s="85" t="str">
        <f t="shared" si="7"/>
        <v>0.026788 18</v>
      </c>
    </row>
    <row r="105" spans="10:15">
      <c r="J105" t="s">
        <v>56</v>
      </c>
      <c r="K105">
        <v>-0.152001</v>
      </c>
      <c r="L105">
        <f>INDEX(sckey!$A$2:$A$38,MATCH(NAF!J105,sckey!$B$2:$B$38,0))</f>
        <v>3</v>
      </c>
      <c r="O105" s="85" t="str">
        <f t="shared" si="7"/>
        <v>-0.152001 3</v>
      </c>
    </row>
    <row r="106" spans="10:15">
      <c r="J106" t="s">
        <v>74</v>
      </c>
      <c r="K106">
        <v>0.71248900000000004</v>
      </c>
      <c r="L106">
        <f>INDEX(sckey!$A$2:$A$38,MATCH(NAF!J106,sckey!$B$2:$B$38,0))</f>
        <v>35</v>
      </c>
      <c r="O106" s="85" t="str">
        <f t="shared" si="7"/>
        <v>0.712489 35</v>
      </c>
    </row>
    <row r="107" spans="10:15">
      <c r="J107" t="s">
        <v>38</v>
      </c>
      <c r="K107">
        <v>-0.46813199999999999</v>
      </c>
      <c r="L107">
        <f>INDEX(sckey!$A$2:$A$38,MATCH(NAF!J107,sckey!$B$2:$B$38,0))</f>
        <v>23</v>
      </c>
      <c r="O107" s="85" t="str">
        <f>K107&amp;" "&amp;L107</f>
        <v>-0.468132 23</v>
      </c>
    </row>
    <row r="109" spans="10:15">
      <c r="J109">
        <v>8</v>
      </c>
      <c r="N109" s="85">
        <f>J109</f>
        <v>8</v>
      </c>
    </row>
    <row r="110" spans="10:15">
      <c r="J110" t="s">
        <v>76</v>
      </c>
      <c r="K110" t="s">
        <v>77</v>
      </c>
      <c r="O110" s="85">
        <f>K111</f>
        <v>5.1313519999999997</v>
      </c>
    </row>
    <row r="111" spans="10:15">
      <c r="J111" t="s">
        <v>75</v>
      </c>
      <c r="K111">
        <v>5.1313519999999997</v>
      </c>
      <c r="N111" s="85">
        <f>COUNT(K112:K119)</f>
        <v>8</v>
      </c>
    </row>
    <row r="112" spans="10:15">
      <c r="J112" t="s">
        <v>36</v>
      </c>
      <c r="K112">
        <v>-5.1098999999999999E-2</v>
      </c>
      <c r="L112">
        <f>INDEX(sckey!$A$2:$A$38,MATCH(NAF!J112,sckey!$B$2:$B$38,0))</f>
        <v>10</v>
      </c>
      <c r="O112" s="85" t="str">
        <f>K112&amp;" "&amp;L112</f>
        <v>-0.051099 10</v>
      </c>
    </row>
    <row r="113" spans="10:15">
      <c r="J113" t="s">
        <v>66</v>
      </c>
      <c r="K113">
        <v>-8.1241999999999995E-2</v>
      </c>
      <c r="L113">
        <f>INDEX(sckey!$A$2:$A$38,MATCH(NAF!J113,sckey!$B$2:$B$38,0))</f>
        <v>1</v>
      </c>
      <c r="O113" s="85" t="str">
        <f t="shared" ref="O113:O119" si="8">K113&amp;" "&amp;L113</f>
        <v>-0.081242 1</v>
      </c>
    </row>
    <row r="114" spans="10:15">
      <c r="J114" t="s">
        <v>44</v>
      </c>
      <c r="K114">
        <v>-3.4359999999999998E-3</v>
      </c>
      <c r="L114">
        <f>INDEX(sckey!$A$2:$A$38,MATCH(NAF!J114,sckey!$B$2:$B$38,0))</f>
        <v>22</v>
      </c>
      <c r="O114" s="85" t="str">
        <f t="shared" si="8"/>
        <v>-0.003436 22</v>
      </c>
    </row>
    <row r="115" spans="10:15">
      <c r="J115" t="s">
        <v>55</v>
      </c>
      <c r="K115">
        <v>-2.23E-4</v>
      </c>
      <c r="L115">
        <f>INDEX(sckey!$A$2:$A$38,MATCH(NAF!J115,sckey!$B$2:$B$38,0))</f>
        <v>8</v>
      </c>
      <c r="O115" s="85" t="str">
        <f t="shared" si="8"/>
        <v>-0.000223 8</v>
      </c>
    </row>
    <row r="116" spans="10:15">
      <c r="J116" t="s">
        <v>46</v>
      </c>
      <c r="K116">
        <v>0.14752899999999999</v>
      </c>
      <c r="L116">
        <f>INDEX(sckey!$A$2:$A$38,MATCH(NAF!J116,sckey!$B$2:$B$38,0))</f>
        <v>14</v>
      </c>
      <c r="O116" s="85" t="str">
        <f t="shared" si="8"/>
        <v>0.147529 14</v>
      </c>
    </row>
    <row r="117" spans="10:15">
      <c r="J117" t="s">
        <v>74</v>
      </c>
      <c r="K117">
        <v>4.138522</v>
      </c>
      <c r="L117">
        <f>INDEX(sckey!$A$2:$A$38,MATCH(NAF!J117,sckey!$B$2:$B$38,0))</f>
        <v>35</v>
      </c>
      <c r="O117" s="85" t="str">
        <f t="shared" si="8"/>
        <v>4.138522 35</v>
      </c>
    </row>
    <row r="118" spans="10:15">
      <c r="J118" t="s">
        <v>47</v>
      </c>
      <c r="K118">
        <v>0.15035599999999999</v>
      </c>
      <c r="L118">
        <f>INDEX(sckey!$A$2:$A$38,MATCH(NAF!J118,sckey!$B$2:$B$38,0))</f>
        <v>15</v>
      </c>
      <c r="O118" s="85" t="str">
        <f t="shared" si="8"/>
        <v>0.150356 15</v>
      </c>
    </row>
    <row r="119" spans="10:15">
      <c r="J119" t="s">
        <v>52</v>
      </c>
      <c r="K119">
        <v>-4.7163999999999998E-2</v>
      </c>
      <c r="L119">
        <f>INDEX(sckey!$A$2:$A$38,MATCH(NAF!J119,sckey!$B$2:$B$38,0))</f>
        <v>7</v>
      </c>
      <c r="O119" s="85" t="str">
        <f t="shared" si="8"/>
        <v>-0.047164 7</v>
      </c>
    </row>
    <row r="121" spans="10:15">
      <c r="J121">
        <v>9</v>
      </c>
      <c r="N121" s="85">
        <f>J121</f>
        <v>9</v>
      </c>
    </row>
    <row r="122" spans="10:15">
      <c r="J122" t="s">
        <v>76</v>
      </c>
      <c r="K122" t="s">
        <v>77</v>
      </c>
      <c r="O122" s="85">
        <f>K123</f>
        <v>27.632408000000002</v>
      </c>
    </row>
    <row r="123" spans="10:15">
      <c r="J123" t="s">
        <v>75</v>
      </c>
      <c r="K123">
        <v>27.632408000000002</v>
      </c>
      <c r="N123" s="85">
        <f>COUNT(K124:K134)</f>
        <v>11</v>
      </c>
    </row>
    <row r="124" spans="10:15">
      <c r="J124" t="s">
        <v>43</v>
      </c>
      <c r="K124">
        <v>-4.717867</v>
      </c>
      <c r="L124">
        <f>INDEX(sckey!$A$2:$A$38,MATCH(NAF!J124,sckey!$B$2:$B$38,0))</f>
        <v>21</v>
      </c>
      <c r="O124" s="85" t="str">
        <f t="shared" ref="O124:O134" si="9">K124&amp;" "&amp;L124</f>
        <v>-4.717867 21</v>
      </c>
    </row>
    <row r="125" spans="10:15">
      <c r="J125" t="s">
        <v>47</v>
      </c>
      <c r="K125">
        <v>8.9816000000000007E-2</v>
      </c>
      <c r="L125">
        <f>INDEX(sckey!$A$2:$A$38,MATCH(NAF!J125,sckey!$B$2:$B$38,0))</f>
        <v>15</v>
      </c>
      <c r="O125" s="85" t="str">
        <f t="shared" si="9"/>
        <v>0.089816 15</v>
      </c>
    </row>
    <row r="126" spans="10:15">
      <c r="J126" t="s">
        <v>65</v>
      </c>
      <c r="K126">
        <v>5.5111E-2</v>
      </c>
      <c r="L126">
        <f>INDEX(sckey!$A$2:$A$38,MATCH(NAF!J126,sckey!$B$2:$B$38,0))</f>
        <v>36</v>
      </c>
      <c r="O126" s="85" t="str">
        <f t="shared" si="9"/>
        <v>0.055111 36</v>
      </c>
    </row>
    <row r="127" spans="10:15">
      <c r="J127" t="s">
        <v>52</v>
      </c>
      <c r="K127">
        <v>-1.8425E-2</v>
      </c>
      <c r="L127">
        <f>INDEX(sckey!$A$2:$A$38,MATCH(NAF!J127,sckey!$B$2:$B$38,0))</f>
        <v>7</v>
      </c>
      <c r="O127" s="85" t="str">
        <f t="shared" si="9"/>
        <v>-0.018425 7</v>
      </c>
    </row>
    <row r="128" spans="10:15">
      <c r="J128" t="s">
        <v>37</v>
      </c>
      <c r="K128">
        <v>-8.4891679999999994</v>
      </c>
      <c r="L128">
        <f>INDEX(sckey!$A$2:$A$38,MATCH(NAF!J128,sckey!$B$2:$B$38,0))</f>
        <v>19</v>
      </c>
      <c r="O128" s="85" t="str">
        <f t="shared" si="9"/>
        <v>-8.489168 19</v>
      </c>
    </row>
    <row r="129" spans="10:15">
      <c r="J129" t="s">
        <v>45</v>
      </c>
      <c r="K129">
        <v>5.7079999999999999E-2</v>
      </c>
      <c r="L129">
        <f>INDEX(sckey!$A$2:$A$38,MATCH(NAF!J129,sckey!$B$2:$B$38,0))</f>
        <v>16</v>
      </c>
      <c r="O129" s="85" t="str">
        <f t="shared" si="9"/>
        <v>0.05708 16</v>
      </c>
    </row>
    <row r="130" spans="10:15">
      <c r="J130" t="s">
        <v>61</v>
      </c>
      <c r="K130">
        <v>-0.219613</v>
      </c>
      <c r="L130">
        <f>INDEX(sckey!$A$2:$A$38,MATCH(NAF!J130,sckey!$B$2:$B$38,0))</f>
        <v>25</v>
      </c>
      <c r="O130" s="85" t="str">
        <f t="shared" si="9"/>
        <v>-0.219613 25</v>
      </c>
    </row>
    <row r="131" spans="10:15">
      <c r="J131" t="s">
        <v>38</v>
      </c>
      <c r="K131">
        <v>0.42918499999999998</v>
      </c>
      <c r="L131">
        <f>INDEX(sckey!$A$2:$A$38,MATCH(NAF!J131,sckey!$B$2:$B$38,0))</f>
        <v>23</v>
      </c>
      <c r="O131" s="85" t="str">
        <f t="shared" si="9"/>
        <v>0.429185 23</v>
      </c>
    </row>
    <row r="132" spans="10:15">
      <c r="J132" t="s">
        <v>74</v>
      </c>
      <c r="K132">
        <v>0.93047000000000002</v>
      </c>
      <c r="L132">
        <f>INDEX(sckey!$A$2:$A$38,MATCH(NAF!J132,sckey!$B$2:$B$38,0))</f>
        <v>35</v>
      </c>
      <c r="O132" s="85" t="str">
        <f t="shared" si="9"/>
        <v>0.93047 35</v>
      </c>
    </row>
    <row r="133" spans="10:15">
      <c r="J133" t="s">
        <v>42</v>
      </c>
      <c r="K133">
        <v>0.37763400000000003</v>
      </c>
      <c r="L133">
        <f>INDEX(sckey!$A$2:$A$38,MATCH(NAF!J133,sckey!$B$2:$B$38,0))</f>
        <v>17</v>
      </c>
      <c r="O133" s="85" t="str">
        <f t="shared" si="9"/>
        <v>0.377634 17</v>
      </c>
    </row>
    <row r="134" spans="10:15">
      <c r="J134" t="s">
        <v>46</v>
      </c>
      <c r="K134">
        <v>-5.1095000000000002E-2</v>
      </c>
      <c r="L134">
        <f>INDEX(sckey!$A$2:$A$38,MATCH(NAF!J134,sckey!$B$2:$B$38,0))</f>
        <v>14</v>
      </c>
      <c r="O134" s="85" t="str">
        <f t="shared" si="9"/>
        <v>-0.051095 14</v>
      </c>
    </row>
    <row r="136" spans="10:15">
      <c r="J136">
        <v>10</v>
      </c>
      <c r="N136" s="85">
        <f>J136</f>
        <v>10</v>
      </c>
    </row>
    <row r="137" spans="10:15">
      <c r="J137" t="s">
        <v>76</v>
      </c>
      <c r="K137" t="s">
        <v>77</v>
      </c>
      <c r="O137" s="85">
        <f>K138</f>
        <v>9.2225319999999993</v>
      </c>
    </row>
    <row r="138" spans="10:15">
      <c r="J138" t="s">
        <v>75</v>
      </c>
      <c r="K138">
        <v>9.2225319999999993</v>
      </c>
      <c r="N138" s="85">
        <f>COUNT(K139:K151)</f>
        <v>13</v>
      </c>
    </row>
    <row r="139" spans="10:15">
      <c r="J139" t="s">
        <v>66</v>
      </c>
      <c r="K139">
        <v>-2.4767999999999998E-2</v>
      </c>
      <c r="L139">
        <f>INDEX(sckey!$A$2:$A$38,MATCH(NAF!J139,sckey!$B$2:$B$38,0))</f>
        <v>1</v>
      </c>
      <c r="O139" s="85" t="str">
        <f t="shared" ref="O139:O151" si="10">K139&amp;" "&amp;L139</f>
        <v>-0.024768 1</v>
      </c>
    </row>
    <row r="140" spans="10:15">
      <c r="J140" t="s">
        <v>45</v>
      </c>
      <c r="K140">
        <v>7.5618000000000005E-2</v>
      </c>
      <c r="L140">
        <f>INDEX(sckey!$A$2:$A$38,MATCH(NAF!J140,sckey!$B$2:$B$38,0))</f>
        <v>16</v>
      </c>
      <c r="O140" s="85" t="str">
        <f t="shared" si="10"/>
        <v>0.075618 16</v>
      </c>
    </row>
    <row r="141" spans="10:15">
      <c r="J141" t="s">
        <v>62</v>
      </c>
      <c r="K141">
        <v>-0.37663999999999997</v>
      </c>
      <c r="L141">
        <f>INDEX(sckey!$A$2:$A$38,MATCH(NAF!J141,sckey!$B$2:$B$38,0))</f>
        <v>4</v>
      </c>
      <c r="O141" s="85" t="str">
        <f t="shared" si="10"/>
        <v>-0.37664 4</v>
      </c>
    </row>
    <row r="142" spans="10:15">
      <c r="J142" t="s">
        <v>36</v>
      </c>
      <c r="K142">
        <v>-8.0500000000000005E-4</v>
      </c>
      <c r="L142">
        <f>INDEX(sckey!$A$2:$A$38,MATCH(NAF!J142,sckey!$B$2:$B$38,0))</f>
        <v>10</v>
      </c>
      <c r="O142" s="85" t="str">
        <f t="shared" si="10"/>
        <v>-0.000805 10</v>
      </c>
    </row>
    <row r="143" spans="10:15">
      <c r="J143" t="s">
        <v>74</v>
      </c>
      <c r="K143">
        <v>-1.339917</v>
      </c>
      <c r="L143">
        <f>INDEX(sckey!$A$2:$A$38,MATCH(NAF!J143,sckey!$B$2:$B$38,0))</f>
        <v>35</v>
      </c>
      <c r="O143" s="85" t="str">
        <f t="shared" si="10"/>
        <v>-1.339917 35</v>
      </c>
    </row>
    <row r="144" spans="10:15">
      <c r="J144" t="s">
        <v>39</v>
      </c>
      <c r="K144">
        <v>-7.5916999999999998E-2</v>
      </c>
      <c r="L144">
        <f>INDEX(sckey!$A$2:$A$38,MATCH(NAF!J144,sckey!$B$2:$B$38,0))</f>
        <v>24</v>
      </c>
      <c r="O144" s="85" t="str">
        <f t="shared" si="10"/>
        <v>-0.075917 24</v>
      </c>
    </row>
    <row r="145" spans="10:15">
      <c r="J145" t="s">
        <v>38</v>
      </c>
      <c r="K145">
        <v>0.77314099999999997</v>
      </c>
      <c r="L145">
        <f>INDEX(sckey!$A$2:$A$38,MATCH(NAF!J145,sckey!$B$2:$B$38,0))</f>
        <v>23</v>
      </c>
      <c r="O145" s="85" t="str">
        <f t="shared" si="10"/>
        <v>0.773141 23</v>
      </c>
    </row>
    <row r="146" spans="10:15">
      <c r="J146" t="s">
        <v>55</v>
      </c>
      <c r="K146">
        <v>6.6499999999999997E-3</v>
      </c>
      <c r="L146">
        <f>INDEX(sckey!$A$2:$A$38,MATCH(NAF!J146,sckey!$B$2:$B$38,0))</f>
        <v>8</v>
      </c>
      <c r="O146" s="85" t="str">
        <f t="shared" si="10"/>
        <v>0.00665 8</v>
      </c>
    </row>
    <row r="147" spans="10:15">
      <c r="J147" t="s">
        <v>47</v>
      </c>
      <c r="K147">
        <v>-9.8749000000000003E-2</v>
      </c>
      <c r="L147">
        <f>INDEX(sckey!$A$2:$A$38,MATCH(NAF!J147,sckey!$B$2:$B$38,0))</f>
        <v>15</v>
      </c>
      <c r="O147" s="85" t="str">
        <f t="shared" si="10"/>
        <v>-0.098749 15</v>
      </c>
    </row>
    <row r="148" spans="10:15">
      <c r="J148" t="s">
        <v>59</v>
      </c>
      <c r="K148">
        <v>-3.8113000000000001E-2</v>
      </c>
      <c r="L148">
        <f>INDEX(sckey!$A$2:$A$38,MATCH(NAF!J148,sckey!$B$2:$B$38,0))</f>
        <v>18</v>
      </c>
      <c r="O148" s="85" t="str">
        <f t="shared" si="10"/>
        <v>-0.038113 18</v>
      </c>
    </row>
    <row r="149" spans="10:15">
      <c r="J149" t="s">
        <v>52</v>
      </c>
      <c r="K149">
        <v>-9.5720000000000006E-3</v>
      </c>
      <c r="L149">
        <f>INDEX(sckey!$A$2:$A$38,MATCH(NAF!J149,sckey!$B$2:$B$38,0))</f>
        <v>7</v>
      </c>
      <c r="O149" s="85" t="str">
        <f t="shared" si="10"/>
        <v>-0.009572 7</v>
      </c>
    </row>
    <row r="150" spans="10:15">
      <c r="J150" t="s">
        <v>42</v>
      </c>
      <c r="K150">
        <v>0.37160900000000002</v>
      </c>
      <c r="L150">
        <f>INDEX(sckey!$A$2:$A$38,MATCH(NAF!J150,sckey!$B$2:$B$38,0))</f>
        <v>17</v>
      </c>
      <c r="O150" s="85" t="str">
        <f t="shared" si="10"/>
        <v>0.371609 17</v>
      </c>
    </row>
    <row r="151" spans="10:15">
      <c r="J151" t="s">
        <v>65</v>
      </c>
      <c r="K151">
        <v>2.1162E-2</v>
      </c>
      <c r="L151">
        <f>INDEX(sckey!$A$2:$A$38,MATCH(NAF!J151,sckey!$B$2:$B$38,0))</f>
        <v>36</v>
      </c>
      <c r="O151" s="85" t="str">
        <f t="shared" si="10"/>
        <v>0.021162 36</v>
      </c>
    </row>
    <row r="153" spans="10:15">
      <c r="J153">
        <v>11</v>
      </c>
      <c r="N153" s="85">
        <f>J153</f>
        <v>11</v>
      </c>
    </row>
    <row r="154" spans="10:15">
      <c r="J154" t="s">
        <v>76</v>
      </c>
      <c r="K154" t="s">
        <v>77</v>
      </c>
      <c r="O154" s="85">
        <f>K155</f>
        <v>0.312307</v>
      </c>
    </row>
    <row r="155" spans="10:15">
      <c r="J155" t="s">
        <v>75</v>
      </c>
      <c r="K155">
        <v>0.312307</v>
      </c>
      <c r="N155" s="85">
        <f>COUNT(K156:K163)</f>
        <v>8</v>
      </c>
    </row>
    <row r="156" spans="10:15">
      <c r="J156" t="s">
        <v>66</v>
      </c>
      <c r="K156">
        <v>1.8842000000000001E-2</v>
      </c>
      <c r="L156">
        <f>INDEX(sckey!$A$2:$A$38,MATCH(NAF!J156,sckey!$B$2:$B$38,0))</f>
        <v>1</v>
      </c>
      <c r="O156" s="85" t="str">
        <f t="shared" ref="O156:O163" si="11">K156&amp;" "&amp;L156</f>
        <v>0.018842 1</v>
      </c>
    </row>
    <row r="157" spans="10:15">
      <c r="J157" t="s">
        <v>38</v>
      </c>
      <c r="K157">
        <v>13.239758</v>
      </c>
      <c r="L157">
        <f>INDEX(sckey!$A$2:$A$38,MATCH(NAF!J157,sckey!$B$2:$B$38,0))</f>
        <v>23</v>
      </c>
      <c r="O157" s="85" t="str">
        <f t="shared" si="11"/>
        <v>13.239758 23</v>
      </c>
    </row>
    <row r="158" spans="10:15">
      <c r="J158" t="s">
        <v>55</v>
      </c>
      <c r="K158">
        <v>-9.5149999999999992E-3</v>
      </c>
      <c r="L158">
        <f>INDEX(sckey!$A$2:$A$38,MATCH(NAF!J158,sckey!$B$2:$B$38,0))</f>
        <v>8</v>
      </c>
      <c r="O158" s="85" t="str">
        <f t="shared" si="11"/>
        <v>-0.009515 8</v>
      </c>
    </row>
    <row r="159" spans="10:15">
      <c r="J159" t="s">
        <v>39</v>
      </c>
      <c r="K159">
        <v>0.28525499999999998</v>
      </c>
      <c r="L159">
        <f>INDEX(sckey!$A$2:$A$38,MATCH(NAF!J159,sckey!$B$2:$B$38,0))</f>
        <v>24</v>
      </c>
      <c r="O159" s="85" t="str">
        <f t="shared" si="11"/>
        <v>0.285255 24</v>
      </c>
    </row>
    <row r="160" spans="10:15">
      <c r="J160" t="s">
        <v>45</v>
      </c>
      <c r="K160">
        <v>-1.208588</v>
      </c>
      <c r="L160">
        <f>INDEX(sckey!$A$2:$A$38,MATCH(NAF!J160,sckey!$B$2:$B$38,0))</f>
        <v>16</v>
      </c>
      <c r="O160" s="85" t="str">
        <f t="shared" si="11"/>
        <v>-1.208588 16</v>
      </c>
    </row>
    <row r="161" spans="10:15">
      <c r="J161" t="s">
        <v>36</v>
      </c>
      <c r="K161">
        <v>-2.2932000000000001E-2</v>
      </c>
      <c r="L161">
        <f>INDEX(sckey!$A$2:$A$38,MATCH(NAF!J161,sckey!$B$2:$B$38,0))</f>
        <v>10</v>
      </c>
      <c r="O161" s="85" t="str">
        <f t="shared" si="11"/>
        <v>-0.022932 10</v>
      </c>
    </row>
    <row r="162" spans="10:15">
      <c r="J162" t="s">
        <v>62</v>
      </c>
      <c r="K162">
        <v>-0.90228600000000003</v>
      </c>
      <c r="L162">
        <f>INDEX(sckey!$A$2:$A$38,MATCH(NAF!J162,sckey!$B$2:$B$38,0))</f>
        <v>4</v>
      </c>
      <c r="O162" s="85" t="str">
        <f t="shared" si="11"/>
        <v>-0.902286 4</v>
      </c>
    </row>
    <row r="163" spans="10:15">
      <c r="J163" t="s">
        <v>57</v>
      </c>
      <c r="K163">
        <v>0.20865</v>
      </c>
      <c r="L163">
        <f>INDEX(sckey!$A$2:$A$38,MATCH(NAF!J163,sckey!$B$2:$B$38,0))</f>
        <v>20</v>
      </c>
      <c r="O163" s="85" t="str">
        <f t="shared" si="11"/>
        <v>0.20865 20</v>
      </c>
    </row>
    <row r="165" spans="10:15">
      <c r="J165">
        <v>12</v>
      </c>
      <c r="N165" s="85">
        <f>J165</f>
        <v>12</v>
      </c>
    </row>
    <row r="166" spans="10:15">
      <c r="J166" t="s">
        <v>76</v>
      </c>
      <c r="K166" t="s">
        <v>77</v>
      </c>
      <c r="O166" s="85">
        <f>K167</f>
        <v>-30.904743</v>
      </c>
    </row>
    <row r="167" spans="10:15">
      <c r="J167" t="s">
        <v>75</v>
      </c>
      <c r="K167">
        <v>-30.904743</v>
      </c>
      <c r="N167" s="85">
        <f>COUNT(K168:K175)</f>
        <v>8</v>
      </c>
    </row>
    <row r="168" spans="10:15">
      <c r="J168" t="s">
        <v>56</v>
      </c>
      <c r="K168">
        <v>-0.49812899999999999</v>
      </c>
      <c r="L168">
        <f>INDEX(sckey!$A$2:$A$38,MATCH(NAF!J168,sckey!$B$2:$B$38,0))</f>
        <v>3</v>
      </c>
      <c r="O168" s="85" t="str">
        <f t="shared" ref="O168:O175" si="12">K168&amp;" "&amp;L168</f>
        <v>-0.498129 3</v>
      </c>
    </row>
    <row r="169" spans="10:15">
      <c r="J169" t="s">
        <v>55</v>
      </c>
      <c r="K169">
        <v>-9.4005000000000005E-2</v>
      </c>
      <c r="L169">
        <f>INDEX(sckey!$A$2:$A$38,MATCH(NAF!J169,sckey!$B$2:$B$38,0))</f>
        <v>8</v>
      </c>
      <c r="O169" s="85" t="str">
        <f t="shared" si="12"/>
        <v>-0.094005 8</v>
      </c>
    </row>
    <row r="170" spans="10:15">
      <c r="J170" t="s">
        <v>36</v>
      </c>
      <c r="K170">
        <v>-1.694E-3</v>
      </c>
      <c r="L170">
        <f>INDEX(sckey!$A$2:$A$38,MATCH(NAF!J170,sckey!$B$2:$B$38,0))</f>
        <v>10</v>
      </c>
      <c r="O170" s="85" t="str">
        <f t="shared" si="12"/>
        <v>-0.001694 10</v>
      </c>
    </row>
    <row r="171" spans="10:15">
      <c r="J171" t="s">
        <v>37</v>
      </c>
      <c r="K171">
        <v>30.083116</v>
      </c>
      <c r="L171">
        <f>INDEX(sckey!$A$2:$A$38,MATCH(NAF!J171,sckey!$B$2:$B$38,0))</f>
        <v>19</v>
      </c>
      <c r="O171" s="85" t="str">
        <f t="shared" si="12"/>
        <v>30.083116 19</v>
      </c>
    </row>
    <row r="172" spans="10:15">
      <c r="J172" t="s">
        <v>39</v>
      </c>
      <c r="K172">
        <v>0.13134000000000001</v>
      </c>
      <c r="L172">
        <f>INDEX(sckey!$A$2:$A$38,MATCH(NAF!J172,sckey!$B$2:$B$38,0))</f>
        <v>24</v>
      </c>
      <c r="O172" s="85" t="str">
        <f t="shared" si="12"/>
        <v>0.13134 24</v>
      </c>
    </row>
    <row r="173" spans="10:15">
      <c r="J173" t="s">
        <v>53</v>
      </c>
      <c r="K173">
        <v>4.0200000000000001E-4</v>
      </c>
      <c r="L173">
        <f>INDEX(sckey!$A$2:$A$38,MATCH(NAF!J173,sckey!$B$2:$B$38,0))</f>
        <v>12</v>
      </c>
      <c r="O173" s="85" t="str">
        <f t="shared" si="12"/>
        <v>0.000402 12</v>
      </c>
    </row>
    <row r="174" spans="10:15">
      <c r="J174" t="s">
        <v>52</v>
      </c>
      <c r="K174">
        <v>-0.59244600000000003</v>
      </c>
      <c r="L174">
        <f>INDEX(sckey!$A$2:$A$38,MATCH(NAF!J174,sckey!$B$2:$B$38,0))</f>
        <v>7</v>
      </c>
      <c r="O174" s="85" t="str">
        <f t="shared" si="12"/>
        <v>-0.592446 7</v>
      </c>
    </row>
    <row r="175" spans="10:15">
      <c r="J175" t="s">
        <v>44</v>
      </c>
      <c r="K175">
        <v>1.1659999999999999E-3</v>
      </c>
      <c r="L175">
        <f>INDEX(sckey!$A$2:$A$38,MATCH(NAF!J175,sckey!$B$2:$B$38,0))</f>
        <v>22</v>
      </c>
      <c r="O175" s="85" t="str">
        <f t="shared" si="12"/>
        <v>0.001166 22</v>
      </c>
    </row>
    <row r="177" spans="10:15">
      <c r="J177">
        <v>13</v>
      </c>
      <c r="N177" s="85">
        <f>J177</f>
        <v>13</v>
      </c>
    </row>
    <row r="178" spans="10:15">
      <c r="J178" t="s">
        <v>76</v>
      </c>
      <c r="K178" t="s">
        <v>77</v>
      </c>
      <c r="O178" s="85">
        <f>K179</f>
        <v>50.939275000000002</v>
      </c>
    </row>
    <row r="179" spans="10:15">
      <c r="J179" t="s">
        <v>75</v>
      </c>
      <c r="K179">
        <v>50.939275000000002</v>
      </c>
      <c r="N179" s="85">
        <f>COUNT(K180:K192)</f>
        <v>13</v>
      </c>
    </row>
    <row r="180" spans="10:15">
      <c r="J180" t="s">
        <v>63</v>
      </c>
      <c r="K180">
        <v>-9.4903000000000001E-2</v>
      </c>
      <c r="L180">
        <f>INDEX(sckey!$A$2:$A$38,MATCH(NAF!J180,sckey!$B$2:$B$38,0))</f>
        <v>6</v>
      </c>
      <c r="O180" s="85" t="str">
        <f t="shared" ref="O180:O192" si="13">K180&amp;" "&amp;L180</f>
        <v>-0.094903 6</v>
      </c>
    </row>
    <row r="181" spans="10:15">
      <c r="J181" t="s">
        <v>36</v>
      </c>
      <c r="K181">
        <v>-2.2499000000000002E-2</v>
      </c>
      <c r="L181">
        <f>INDEX(sckey!$A$2:$A$38,MATCH(NAF!J181,sckey!$B$2:$B$38,0))</f>
        <v>10</v>
      </c>
      <c r="O181" s="85" t="str">
        <f t="shared" si="13"/>
        <v>-0.022499 10</v>
      </c>
    </row>
    <row r="182" spans="10:15">
      <c r="J182" t="s">
        <v>47</v>
      </c>
      <c r="K182">
        <v>-0.53053399999999995</v>
      </c>
      <c r="L182">
        <f>INDEX(sckey!$A$2:$A$38,MATCH(NAF!J182,sckey!$B$2:$B$38,0))</f>
        <v>15</v>
      </c>
      <c r="O182" s="85" t="str">
        <f t="shared" si="13"/>
        <v>-0.530534 15</v>
      </c>
    </row>
    <row r="183" spans="10:15">
      <c r="J183" t="s">
        <v>38</v>
      </c>
      <c r="K183">
        <v>3.3506879999999999</v>
      </c>
      <c r="L183">
        <f>INDEX(sckey!$A$2:$A$38,MATCH(NAF!J183,sckey!$B$2:$B$38,0))</f>
        <v>23</v>
      </c>
      <c r="O183" s="85" t="str">
        <f t="shared" si="13"/>
        <v>3.350688 23</v>
      </c>
    </row>
    <row r="184" spans="10:15">
      <c r="J184" t="s">
        <v>55</v>
      </c>
      <c r="K184">
        <v>-1.9177E-2</v>
      </c>
      <c r="L184">
        <f>INDEX(sckey!$A$2:$A$38,MATCH(NAF!J184,sckey!$B$2:$B$38,0))</f>
        <v>8</v>
      </c>
      <c r="O184" s="85" t="str">
        <f t="shared" si="13"/>
        <v>-0.019177 8</v>
      </c>
    </row>
    <row r="185" spans="10:15">
      <c r="J185" t="s">
        <v>42</v>
      </c>
      <c r="K185">
        <v>7.4336370000000001</v>
      </c>
      <c r="L185">
        <f>INDEX(sckey!$A$2:$A$38,MATCH(NAF!J185,sckey!$B$2:$B$38,0))</f>
        <v>17</v>
      </c>
      <c r="O185" s="85" t="str">
        <f t="shared" si="13"/>
        <v>7.433637 17</v>
      </c>
    </row>
    <row r="186" spans="10:15">
      <c r="J186" t="s">
        <v>46</v>
      </c>
      <c r="K186">
        <v>-0.66391800000000001</v>
      </c>
      <c r="L186">
        <f>INDEX(sckey!$A$2:$A$38,MATCH(NAF!J186,sckey!$B$2:$B$38,0))</f>
        <v>14</v>
      </c>
      <c r="O186" s="85" t="str">
        <f t="shared" si="13"/>
        <v>-0.663918 14</v>
      </c>
    </row>
    <row r="187" spans="10:15">
      <c r="J187" t="s">
        <v>40</v>
      </c>
      <c r="K187">
        <v>-5.6700000000000001E-4</v>
      </c>
      <c r="L187">
        <f>INDEX(sckey!$A$2:$A$38,MATCH(NAF!J187,sckey!$B$2:$B$38,0))</f>
        <v>27</v>
      </c>
      <c r="O187" s="85" t="str">
        <f t="shared" si="13"/>
        <v>-0.000567 27</v>
      </c>
    </row>
    <row r="188" spans="10:15">
      <c r="J188" t="s">
        <v>61</v>
      </c>
      <c r="K188">
        <v>0.60865999999999998</v>
      </c>
      <c r="L188">
        <f>INDEX(sckey!$A$2:$A$38,MATCH(NAF!J188,sckey!$B$2:$B$38,0))</f>
        <v>25</v>
      </c>
      <c r="O188" s="85" t="str">
        <f t="shared" si="13"/>
        <v>0.60866 25</v>
      </c>
    </row>
    <row r="189" spans="10:15">
      <c r="J189" t="s">
        <v>74</v>
      </c>
      <c r="K189">
        <v>-2.6239910000000002</v>
      </c>
      <c r="L189">
        <f>INDEX(sckey!$A$2:$A$38,MATCH(NAF!J189,sckey!$B$2:$B$38,0))</f>
        <v>35</v>
      </c>
      <c r="O189" s="85" t="str">
        <f t="shared" si="13"/>
        <v>-2.623991 35</v>
      </c>
    </row>
    <row r="190" spans="10:15">
      <c r="J190" t="s">
        <v>57</v>
      </c>
      <c r="K190">
        <v>-0.40101700000000001</v>
      </c>
      <c r="L190">
        <f>INDEX(sckey!$A$2:$A$38,MATCH(NAF!J190,sckey!$B$2:$B$38,0))</f>
        <v>20</v>
      </c>
      <c r="O190" s="85" t="str">
        <f t="shared" si="13"/>
        <v>-0.401017 20</v>
      </c>
    </row>
    <row r="191" spans="10:15">
      <c r="J191" t="s">
        <v>45</v>
      </c>
      <c r="K191">
        <v>-0.22845299999999999</v>
      </c>
      <c r="L191">
        <f>INDEX(sckey!$A$2:$A$38,MATCH(NAF!J191,sckey!$B$2:$B$38,0))</f>
        <v>16</v>
      </c>
      <c r="O191" s="85" t="str">
        <f t="shared" si="13"/>
        <v>-0.228453 16</v>
      </c>
    </row>
    <row r="192" spans="10:15">
      <c r="J192" t="s">
        <v>59</v>
      </c>
      <c r="K192">
        <v>-0.215532</v>
      </c>
      <c r="L192">
        <f>INDEX(sckey!$A$2:$A$38,MATCH(NAF!J192,sckey!$B$2:$B$38,0))</f>
        <v>18</v>
      </c>
      <c r="O192" s="85" t="str">
        <f t="shared" si="13"/>
        <v>-0.215532 18</v>
      </c>
    </row>
    <row r="194" spans="10:15">
      <c r="J194">
        <v>14</v>
      </c>
      <c r="N194" s="85">
        <f>J194</f>
        <v>14</v>
      </c>
    </row>
    <row r="195" spans="10:15">
      <c r="J195" t="s">
        <v>76</v>
      </c>
      <c r="K195" t="s">
        <v>77</v>
      </c>
      <c r="O195" s="85">
        <f>K196</f>
        <v>-30.683436</v>
      </c>
    </row>
    <row r="196" spans="10:15">
      <c r="J196" t="s">
        <v>75</v>
      </c>
      <c r="K196">
        <v>-30.683436</v>
      </c>
      <c r="N196" s="85">
        <f>COUNT(K197:K209)</f>
        <v>13</v>
      </c>
    </row>
    <row r="197" spans="10:15">
      <c r="J197" t="s">
        <v>36</v>
      </c>
      <c r="K197">
        <v>-2.1909999999999998E-3</v>
      </c>
      <c r="L197">
        <f>INDEX(sckey!$A$2:$A$38,MATCH(NAF!J197,sckey!$B$2:$B$38,0))</f>
        <v>10</v>
      </c>
      <c r="O197" s="85" t="str">
        <f t="shared" ref="O197:O209" si="14">K197&amp;" "&amp;L197</f>
        <v>-0.002191 10</v>
      </c>
    </row>
    <row r="198" spans="10:15">
      <c r="J198" t="s">
        <v>56</v>
      </c>
      <c r="K198">
        <v>0.90518100000000001</v>
      </c>
      <c r="L198">
        <f>INDEX(sckey!$A$2:$A$38,MATCH(NAF!J198,sckey!$B$2:$B$38,0))</f>
        <v>3</v>
      </c>
      <c r="O198" s="85" t="str">
        <f t="shared" si="14"/>
        <v>0.905181 3</v>
      </c>
    </row>
    <row r="199" spans="10:15">
      <c r="J199" t="s">
        <v>44</v>
      </c>
      <c r="K199">
        <v>3.5010000000000002E-3</v>
      </c>
      <c r="L199">
        <f>INDEX(sckey!$A$2:$A$38,MATCH(NAF!J199,sckey!$B$2:$B$38,0))</f>
        <v>22</v>
      </c>
      <c r="O199" s="85" t="str">
        <f t="shared" si="14"/>
        <v>0.003501 22</v>
      </c>
    </row>
    <row r="200" spans="10:15">
      <c r="J200" t="s">
        <v>66</v>
      </c>
      <c r="K200">
        <v>-4.9694000000000002E-2</v>
      </c>
      <c r="L200">
        <f>INDEX(sckey!$A$2:$A$38,MATCH(NAF!J200,sckey!$B$2:$B$38,0))</f>
        <v>1</v>
      </c>
      <c r="O200" s="85" t="str">
        <f t="shared" si="14"/>
        <v>-0.049694 1</v>
      </c>
    </row>
    <row r="201" spans="10:15">
      <c r="J201" t="s">
        <v>55</v>
      </c>
      <c r="K201">
        <v>-4.65E-2</v>
      </c>
      <c r="L201">
        <f>INDEX(sckey!$A$2:$A$38,MATCH(NAF!J201,sckey!$B$2:$B$38,0))</f>
        <v>8</v>
      </c>
      <c r="O201" s="85" t="str">
        <f t="shared" si="14"/>
        <v>-0.0465 8</v>
      </c>
    </row>
    <row r="202" spans="10:15">
      <c r="J202" t="s">
        <v>59</v>
      </c>
      <c r="K202">
        <v>3.4956000000000001E-2</v>
      </c>
      <c r="L202">
        <f>INDEX(sckey!$A$2:$A$38,MATCH(NAF!J202,sckey!$B$2:$B$38,0))</f>
        <v>18</v>
      </c>
      <c r="O202" s="85" t="str">
        <f t="shared" si="14"/>
        <v>0.034956 18</v>
      </c>
    </row>
    <row r="203" spans="10:15">
      <c r="J203" t="s">
        <v>45</v>
      </c>
      <c r="K203">
        <v>-6.7042000000000004E-2</v>
      </c>
      <c r="L203">
        <f>INDEX(sckey!$A$2:$A$38,MATCH(NAF!J203,sckey!$B$2:$B$38,0))</f>
        <v>16</v>
      </c>
      <c r="O203" s="85" t="str">
        <f t="shared" si="14"/>
        <v>-0.067042 16</v>
      </c>
    </row>
    <row r="204" spans="10:15">
      <c r="J204" t="s">
        <v>52</v>
      </c>
      <c r="K204">
        <v>-3.6505999999999997E-2</v>
      </c>
      <c r="L204">
        <f>INDEX(sckey!$A$2:$A$38,MATCH(NAF!J204,sckey!$B$2:$B$38,0))</f>
        <v>7</v>
      </c>
      <c r="O204" s="85" t="str">
        <f t="shared" si="14"/>
        <v>-0.036506 7</v>
      </c>
    </row>
    <row r="205" spans="10:15">
      <c r="J205" t="s">
        <v>64</v>
      </c>
      <c r="K205">
        <v>-14.897161000000001</v>
      </c>
      <c r="L205">
        <f>INDEX(sckey!$A$2:$A$38,MATCH(NAF!J205,sckey!$B$2:$B$38,0))</f>
        <v>29</v>
      </c>
      <c r="O205" s="85" t="str">
        <f t="shared" si="14"/>
        <v>-14.897161 29</v>
      </c>
    </row>
    <row r="206" spans="10:15">
      <c r="J206" t="s">
        <v>40</v>
      </c>
      <c r="K206">
        <v>-2.2000000000000001E-4</v>
      </c>
      <c r="L206">
        <f>INDEX(sckey!$A$2:$A$38,MATCH(NAF!J206,sckey!$B$2:$B$38,0))</f>
        <v>27</v>
      </c>
      <c r="O206" s="85" t="str">
        <f t="shared" si="14"/>
        <v>-0.00022 27</v>
      </c>
    </row>
    <row r="207" spans="10:15">
      <c r="J207" t="s">
        <v>37</v>
      </c>
      <c r="K207">
        <v>3.5659529999999999</v>
      </c>
      <c r="L207">
        <f>INDEX(sckey!$A$2:$A$38,MATCH(NAF!J207,sckey!$B$2:$B$38,0))</f>
        <v>19</v>
      </c>
      <c r="O207" s="85" t="str">
        <f t="shared" si="14"/>
        <v>3.565953 19</v>
      </c>
    </row>
    <row r="208" spans="10:15">
      <c r="J208" t="s">
        <v>39</v>
      </c>
      <c r="K208">
        <v>2.4854999999999999E-2</v>
      </c>
      <c r="L208">
        <f>INDEX(sckey!$A$2:$A$38,MATCH(NAF!J208,sckey!$B$2:$B$38,0))</f>
        <v>24</v>
      </c>
      <c r="O208" s="85" t="str">
        <f t="shared" si="14"/>
        <v>0.024855 24</v>
      </c>
    </row>
    <row r="209" spans="10:15">
      <c r="J209" t="s">
        <v>48</v>
      </c>
      <c r="K209">
        <v>-1.3402240000000001</v>
      </c>
      <c r="L209">
        <f>INDEX(sckey!$A$2:$A$38,MATCH(NAF!J209,sckey!$B$2:$B$38,0))</f>
        <v>13</v>
      </c>
      <c r="O209" s="85" t="str">
        <f t="shared" si="14"/>
        <v>-1.340224 13</v>
      </c>
    </row>
    <row r="211" spans="10:15">
      <c r="J211">
        <v>15</v>
      </c>
      <c r="N211" s="85">
        <f>J211</f>
        <v>15</v>
      </c>
    </row>
    <row r="212" spans="10:15">
      <c r="J212" t="s">
        <v>76</v>
      </c>
      <c r="K212" t="s">
        <v>77</v>
      </c>
      <c r="O212" s="85">
        <f>K213</f>
        <v>-2.4933920000000001</v>
      </c>
    </row>
    <row r="213" spans="10:15">
      <c r="J213" t="s">
        <v>75</v>
      </c>
      <c r="K213">
        <v>-2.4933920000000001</v>
      </c>
      <c r="N213" s="85">
        <f>COUNT(K214:K230)</f>
        <v>17</v>
      </c>
    </row>
    <row r="214" spans="10:15">
      <c r="J214" t="s">
        <v>35</v>
      </c>
      <c r="K214">
        <v>7.7901999999999999E-2</v>
      </c>
      <c r="L214">
        <f>INDEX(sckey!$A$2:$A$38,MATCH(NAF!J214,sckey!$B$2:$B$38,0))</f>
        <v>0</v>
      </c>
      <c r="O214" s="85" t="str">
        <f t="shared" ref="O214:O230" si="15">K214&amp;" "&amp;L214</f>
        <v>0.077902 0</v>
      </c>
    </row>
    <row r="215" spans="10:15">
      <c r="J215" t="s">
        <v>52</v>
      </c>
      <c r="K215">
        <v>-3.6103999999999997E-2</v>
      </c>
      <c r="L215">
        <f>INDEX(sckey!$A$2:$A$38,MATCH(NAF!J215,sckey!$B$2:$B$38,0))</f>
        <v>7</v>
      </c>
      <c r="O215" s="85" t="str">
        <f t="shared" si="15"/>
        <v>-0.036104 7</v>
      </c>
    </row>
    <row r="216" spans="10:15">
      <c r="J216" t="s">
        <v>55</v>
      </c>
      <c r="K216">
        <v>1.0801E-2</v>
      </c>
      <c r="L216">
        <f>INDEX(sckey!$A$2:$A$38,MATCH(NAF!J216,sckey!$B$2:$B$38,0))</f>
        <v>8</v>
      </c>
      <c r="O216" s="85" t="str">
        <f t="shared" si="15"/>
        <v>0.010801 8</v>
      </c>
    </row>
    <row r="217" spans="10:15">
      <c r="J217" t="s">
        <v>64</v>
      </c>
      <c r="K217">
        <v>15.242323000000001</v>
      </c>
      <c r="L217">
        <f>INDEX(sckey!$A$2:$A$38,MATCH(NAF!J217,sckey!$B$2:$B$38,0))</f>
        <v>29</v>
      </c>
      <c r="O217" s="85" t="str">
        <f t="shared" si="15"/>
        <v>15.242323 29</v>
      </c>
    </row>
    <row r="218" spans="10:15">
      <c r="J218" t="s">
        <v>48</v>
      </c>
      <c r="K218">
        <v>-1.360301</v>
      </c>
      <c r="L218">
        <f>INDEX(sckey!$A$2:$A$38,MATCH(NAF!J218,sckey!$B$2:$B$38,0))</f>
        <v>13</v>
      </c>
      <c r="O218" s="85" t="str">
        <f t="shared" si="15"/>
        <v>-1.360301 13</v>
      </c>
    </row>
    <row r="219" spans="10:15">
      <c r="J219" t="s">
        <v>60</v>
      </c>
      <c r="K219">
        <v>-7.3331999999999994E-2</v>
      </c>
      <c r="L219">
        <f>INDEX(sckey!$A$2:$A$38,MATCH(NAF!J219,sckey!$B$2:$B$38,0))</f>
        <v>2</v>
      </c>
      <c r="O219" s="85" t="str">
        <f t="shared" si="15"/>
        <v>-0.073332 2</v>
      </c>
    </row>
    <row r="220" spans="10:15">
      <c r="J220" t="s">
        <v>46</v>
      </c>
      <c r="K220">
        <v>8.4620000000000001E-2</v>
      </c>
      <c r="L220">
        <f>INDEX(sckey!$A$2:$A$38,MATCH(NAF!J220,sckey!$B$2:$B$38,0))</f>
        <v>14</v>
      </c>
      <c r="O220" s="85" t="str">
        <f t="shared" si="15"/>
        <v>0.08462 14</v>
      </c>
    </row>
    <row r="221" spans="10:15">
      <c r="J221" t="s">
        <v>56</v>
      </c>
      <c r="K221">
        <v>0.26971200000000001</v>
      </c>
      <c r="L221">
        <f>INDEX(sckey!$A$2:$A$38,MATCH(NAF!J221,sckey!$B$2:$B$38,0))</f>
        <v>3</v>
      </c>
      <c r="O221" s="85" t="str">
        <f t="shared" si="15"/>
        <v>0.269712 3</v>
      </c>
    </row>
    <row r="222" spans="10:15">
      <c r="J222" t="s">
        <v>44</v>
      </c>
      <c r="K222">
        <v>8.1499999999999997E-4</v>
      </c>
      <c r="L222">
        <f>INDEX(sckey!$A$2:$A$38,MATCH(NAF!J222,sckey!$B$2:$B$38,0))</f>
        <v>22</v>
      </c>
      <c r="O222" s="85" t="str">
        <f t="shared" si="15"/>
        <v>0.000815 22</v>
      </c>
    </row>
    <row r="223" spans="10:15">
      <c r="J223" t="s">
        <v>45</v>
      </c>
      <c r="K223">
        <v>8.1283999999999995E-2</v>
      </c>
      <c r="L223">
        <f>INDEX(sckey!$A$2:$A$38,MATCH(NAF!J223,sckey!$B$2:$B$38,0))</f>
        <v>16</v>
      </c>
      <c r="O223" s="85" t="str">
        <f t="shared" si="15"/>
        <v>0.081284 16</v>
      </c>
    </row>
    <row r="224" spans="10:15">
      <c r="J224" t="s">
        <v>47</v>
      </c>
      <c r="K224">
        <v>-4.6212000000000003E-2</v>
      </c>
      <c r="L224">
        <f>INDEX(sckey!$A$2:$A$38,MATCH(NAF!J224,sckey!$B$2:$B$38,0))</f>
        <v>15</v>
      </c>
      <c r="O224" s="85" t="str">
        <f t="shared" si="15"/>
        <v>-0.046212 15</v>
      </c>
    </row>
    <row r="225" spans="10:15">
      <c r="J225" t="s">
        <v>37</v>
      </c>
      <c r="K225">
        <v>3.8846319999999999</v>
      </c>
      <c r="L225">
        <f>INDEX(sckey!$A$2:$A$38,MATCH(NAF!J225,sckey!$B$2:$B$38,0))</f>
        <v>19</v>
      </c>
      <c r="O225" s="85" t="str">
        <f t="shared" si="15"/>
        <v>3.884632 19</v>
      </c>
    </row>
    <row r="226" spans="10:15">
      <c r="J226" t="s">
        <v>65</v>
      </c>
      <c r="K226">
        <v>-9.4730000000000005E-3</v>
      </c>
      <c r="L226">
        <f>INDEX(sckey!$A$2:$A$38,MATCH(NAF!J226,sckey!$B$2:$B$38,0))</f>
        <v>36</v>
      </c>
      <c r="O226" s="85" t="str">
        <f t="shared" si="15"/>
        <v>-0.009473 36</v>
      </c>
    </row>
    <row r="227" spans="10:15">
      <c r="J227" t="s">
        <v>38</v>
      </c>
      <c r="K227">
        <v>-0.42622599999999999</v>
      </c>
      <c r="L227">
        <f>INDEX(sckey!$A$2:$A$38,MATCH(NAF!J227,sckey!$B$2:$B$38,0))</f>
        <v>23</v>
      </c>
      <c r="O227" s="85" t="str">
        <f t="shared" si="15"/>
        <v>-0.426226 23</v>
      </c>
    </row>
    <row r="228" spans="10:15">
      <c r="J228" t="s">
        <v>41</v>
      </c>
      <c r="K228">
        <v>-2.715E-3</v>
      </c>
      <c r="L228">
        <f>INDEX(sckey!$A$2:$A$38,MATCH(NAF!J228,sckey!$B$2:$B$38,0))</f>
        <v>9</v>
      </c>
      <c r="O228" s="85" t="str">
        <f t="shared" si="15"/>
        <v>-0.002715 9</v>
      </c>
    </row>
    <row r="229" spans="10:15">
      <c r="J229" t="s">
        <v>36</v>
      </c>
      <c r="K229">
        <v>-8.2799999999999996E-4</v>
      </c>
      <c r="L229">
        <f>INDEX(sckey!$A$2:$A$38,MATCH(NAF!J229,sckey!$B$2:$B$38,0))</f>
        <v>10</v>
      </c>
      <c r="O229" s="85" t="str">
        <f t="shared" si="15"/>
        <v>-0.000828 10</v>
      </c>
    </row>
    <row r="230" spans="10:15">
      <c r="J230" t="s">
        <v>61</v>
      </c>
      <c r="K230">
        <v>7.8175999999999995E-2</v>
      </c>
      <c r="L230">
        <f>INDEX(sckey!$A$2:$A$38,MATCH(NAF!J230,sckey!$B$2:$B$38,0))</f>
        <v>25</v>
      </c>
      <c r="O230" s="85" t="str">
        <f t="shared" si="15"/>
        <v>0.078176 25</v>
      </c>
    </row>
    <row r="232" spans="10:15">
      <c r="J232">
        <v>16</v>
      </c>
      <c r="N232" s="85">
        <f>J232</f>
        <v>16</v>
      </c>
    </row>
    <row r="233" spans="10:15">
      <c r="J233" t="s">
        <v>76</v>
      </c>
      <c r="K233" t="s">
        <v>77</v>
      </c>
      <c r="O233" s="85">
        <f>K234</f>
        <v>24.556756</v>
      </c>
    </row>
    <row r="234" spans="10:15">
      <c r="J234" t="s">
        <v>75</v>
      </c>
      <c r="K234">
        <v>24.556756</v>
      </c>
      <c r="N234" s="85">
        <f>COUNT(K235:K242)</f>
        <v>8</v>
      </c>
    </row>
    <row r="235" spans="10:15">
      <c r="J235" t="s">
        <v>52</v>
      </c>
      <c r="K235">
        <v>-0.25787300000000002</v>
      </c>
      <c r="L235">
        <f>INDEX(sckey!$A$2:$A$38,MATCH(NAF!J235,sckey!$B$2:$B$38,0))</f>
        <v>7</v>
      </c>
      <c r="O235" s="85" t="str">
        <f t="shared" ref="O235:O242" si="16">K235&amp;" "&amp;L235</f>
        <v>-0.257873 7</v>
      </c>
    </row>
    <row r="236" spans="10:15">
      <c r="J236" t="s">
        <v>63</v>
      </c>
      <c r="K236">
        <v>-0.11955</v>
      </c>
      <c r="L236">
        <f>INDEX(sckey!$A$2:$A$38,MATCH(NAF!J236,sckey!$B$2:$B$38,0))</f>
        <v>6</v>
      </c>
      <c r="O236" s="85" t="str">
        <f t="shared" si="16"/>
        <v>-0.11955 6</v>
      </c>
    </row>
    <row r="237" spans="10:15">
      <c r="J237" t="s">
        <v>54</v>
      </c>
      <c r="K237">
        <v>-6.4159999999999998E-3</v>
      </c>
      <c r="L237">
        <f>INDEX(sckey!$A$2:$A$38,MATCH(NAF!J237,sckey!$B$2:$B$38,0))</f>
        <v>26</v>
      </c>
      <c r="O237" s="85" t="str">
        <f t="shared" si="16"/>
        <v>-0.006416 26</v>
      </c>
    </row>
    <row r="238" spans="10:15">
      <c r="J238" t="s">
        <v>45</v>
      </c>
      <c r="K238">
        <v>-6.9134000000000001E-2</v>
      </c>
      <c r="L238">
        <f>INDEX(sckey!$A$2:$A$38,MATCH(NAF!J238,sckey!$B$2:$B$38,0))</f>
        <v>16</v>
      </c>
      <c r="O238" s="85" t="str">
        <f t="shared" si="16"/>
        <v>-0.069134 16</v>
      </c>
    </row>
    <row r="239" spans="10:15">
      <c r="J239" t="s">
        <v>55</v>
      </c>
      <c r="K239">
        <v>-2.7394999999999999E-2</v>
      </c>
      <c r="L239">
        <f>INDEX(sckey!$A$2:$A$38,MATCH(NAF!J239,sckey!$B$2:$B$38,0))</f>
        <v>8</v>
      </c>
      <c r="O239" s="85" t="str">
        <f t="shared" si="16"/>
        <v>-0.027395 8</v>
      </c>
    </row>
    <row r="240" spans="10:15">
      <c r="J240" t="s">
        <v>47</v>
      </c>
      <c r="K240">
        <v>8.3838999999999997E-2</v>
      </c>
      <c r="L240">
        <f>INDEX(sckey!$A$2:$A$38,MATCH(NAF!J240,sckey!$B$2:$B$38,0))</f>
        <v>15</v>
      </c>
      <c r="O240" s="85" t="str">
        <f t="shared" si="16"/>
        <v>0.083839 15</v>
      </c>
    </row>
    <row r="241" spans="10:15">
      <c r="J241" t="s">
        <v>42</v>
      </c>
      <c r="K241">
        <v>-1.5037499999999999</v>
      </c>
      <c r="L241">
        <f>INDEX(sckey!$A$2:$A$38,MATCH(NAF!J241,sckey!$B$2:$B$38,0))</f>
        <v>17</v>
      </c>
      <c r="O241" s="85" t="str">
        <f t="shared" si="16"/>
        <v>-1.50375 17</v>
      </c>
    </row>
    <row r="242" spans="10:15">
      <c r="J242" t="s">
        <v>65</v>
      </c>
      <c r="K242">
        <v>-1.1282E-2</v>
      </c>
      <c r="L242">
        <f>INDEX(sckey!$A$2:$A$38,MATCH(NAF!J242,sckey!$B$2:$B$38,0))</f>
        <v>36</v>
      </c>
      <c r="O242" s="85" t="str">
        <f t="shared" si="16"/>
        <v>-0.011282 36</v>
      </c>
    </row>
    <row r="244" spans="10:15">
      <c r="J244">
        <v>17</v>
      </c>
      <c r="N244" s="85">
        <f>J244</f>
        <v>17</v>
      </c>
    </row>
    <row r="245" spans="10:15">
      <c r="J245" t="s">
        <v>76</v>
      </c>
      <c r="K245" t="s">
        <v>77</v>
      </c>
      <c r="O245" s="85">
        <f>K246</f>
        <v>-5.3629540000000002</v>
      </c>
    </row>
    <row r="246" spans="10:15">
      <c r="J246" t="s">
        <v>75</v>
      </c>
      <c r="K246">
        <v>-5.3629540000000002</v>
      </c>
      <c r="N246" s="85">
        <f>COUNT(K247:K252)</f>
        <v>6</v>
      </c>
    </row>
    <row r="247" spans="10:15">
      <c r="J247" t="s">
        <v>36</v>
      </c>
      <c r="K247">
        <v>-7.3130000000000001E-3</v>
      </c>
      <c r="L247">
        <f>INDEX(sckey!$A$2:$A$38,MATCH(NAF!J247,sckey!$B$2:$B$38,0))</f>
        <v>10</v>
      </c>
      <c r="O247" s="85" t="str">
        <f t="shared" ref="O247:O252" si="17">K247&amp;" "&amp;L247</f>
        <v>-0.007313 10</v>
      </c>
    </row>
    <row r="248" spans="10:15">
      <c r="J248" t="s">
        <v>41</v>
      </c>
      <c r="K248">
        <v>9.9330000000000009E-3</v>
      </c>
      <c r="L248">
        <f>INDEX(sckey!$A$2:$A$38,MATCH(NAF!J248,sckey!$B$2:$B$38,0))</f>
        <v>9</v>
      </c>
      <c r="O248" s="85" t="str">
        <f t="shared" si="17"/>
        <v>0.009933 9</v>
      </c>
    </row>
    <row r="249" spans="10:15">
      <c r="J249" t="s">
        <v>44</v>
      </c>
      <c r="K249">
        <v>-8.61E-4</v>
      </c>
      <c r="L249">
        <f>INDEX(sckey!$A$2:$A$38,MATCH(NAF!J249,sckey!$B$2:$B$38,0))</f>
        <v>22</v>
      </c>
      <c r="O249" s="85" t="str">
        <f t="shared" si="17"/>
        <v>-0.000861 22</v>
      </c>
    </row>
    <row r="250" spans="10:15">
      <c r="J250" t="s">
        <v>35</v>
      </c>
      <c r="K250">
        <v>6.9967000000000001E-2</v>
      </c>
      <c r="L250">
        <f>INDEX(sckey!$A$2:$A$38,MATCH(NAF!J250,sckey!$B$2:$B$38,0))</f>
        <v>0</v>
      </c>
      <c r="O250" s="85" t="str">
        <f t="shared" si="17"/>
        <v>0.069967 0</v>
      </c>
    </row>
    <row r="251" spans="10:15">
      <c r="J251" t="s">
        <v>40</v>
      </c>
      <c r="K251">
        <v>1.64E-4</v>
      </c>
      <c r="L251">
        <f>INDEX(sckey!$A$2:$A$38,MATCH(NAF!J251,sckey!$B$2:$B$38,0))</f>
        <v>27</v>
      </c>
      <c r="O251" s="85" t="str">
        <f t="shared" si="17"/>
        <v>0.000164 27</v>
      </c>
    </row>
    <row r="252" spans="10:15">
      <c r="J252" t="s">
        <v>62</v>
      </c>
      <c r="K252">
        <v>0.247338</v>
      </c>
      <c r="L252">
        <f>INDEX(sckey!$A$2:$A$38,MATCH(NAF!J252,sckey!$B$2:$B$38,0))</f>
        <v>4</v>
      </c>
      <c r="O252" s="85" t="str">
        <f t="shared" si="17"/>
        <v>0.247338 4</v>
      </c>
    </row>
    <row r="254" spans="10:15">
      <c r="J254">
        <v>18</v>
      </c>
      <c r="N254" s="85">
        <f>J254</f>
        <v>18</v>
      </c>
    </row>
    <row r="255" spans="10:15">
      <c r="J255" t="s">
        <v>76</v>
      </c>
      <c r="K255" t="s">
        <v>77</v>
      </c>
      <c r="O255" s="85">
        <f>K256</f>
        <v>-1.0632889999999999</v>
      </c>
    </row>
    <row r="256" spans="10:15">
      <c r="J256" t="s">
        <v>75</v>
      </c>
      <c r="K256">
        <v>-1.0632889999999999</v>
      </c>
      <c r="N256" s="85">
        <f>COUNT(K257:K261)</f>
        <v>5</v>
      </c>
    </row>
    <row r="257" spans="10:16">
      <c r="J257" t="s">
        <v>41</v>
      </c>
      <c r="K257">
        <v>1.1440000000000001E-2</v>
      </c>
      <c r="L257">
        <f>INDEX(sckey!$A$2:$A$38,MATCH(NAF!J257,sckey!$B$2:$B$38,0))</f>
        <v>9</v>
      </c>
      <c r="O257" s="85" t="str">
        <f>K257&amp;" "&amp;L257</f>
        <v>0.01144 9</v>
      </c>
    </row>
    <row r="258" spans="10:16">
      <c r="J258" t="s">
        <v>36</v>
      </c>
      <c r="K258">
        <v>-9.4009999999999996E-3</v>
      </c>
      <c r="L258">
        <f>INDEX(sckey!$A$2:$A$38,MATCH(NAF!J258,sckey!$B$2:$B$38,0))</f>
        <v>10</v>
      </c>
      <c r="O258" s="85" t="str">
        <f>K258&amp;" "&amp;L258</f>
        <v>-0.009401 10</v>
      </c>
    </row>
    <row r="259" spans="10:16">
      <c r="J259" t="s">
        <v>48</v>
      </c>
      <c r="K259">
        <v>2.0194549999999998</v>
      </c>
      <c r="L259">
        <f>INDEX(sckey!$A$2:$A$38,MATCH(NAF!J259,sckey!$B$2:$B$38,0))</f>
        <v>13</v>
      </c>
      <c r="O259" s="85" t="str">
        <f>K259&amp;" "&amp;L259</f>
        <v>2.019455 13</v>
      </c>
    </row>
    <row r="260" spans="10:16">
      <c r="J260" t="s">
        <v>39</v>
      </c>
      <c r="K260">
        <v>-7.2336999999999999E-2</v>
      </c>
      <c r="L260">
        <f>INDEX(sckey!$A$2:$A$38,MATCH(NAF!J260,sckey!$B$2:$B$38,0))</f>
        <v>24</v>
      </c>
      <c r="O260" s="85" t="str">
        <f>K260&amp;" "&amp;L260</f>
        <v>-0.072337 24</v>
      </c>
    </row>
    <row r="261" spans="10:16">
      <c r="J261" t="s">
        <v>40</v>
      </c>
      <c r="K261" s="26">
        <v>7.4999999999999993E-5</v>
      </c>
      <c r="L261">
        <f>INDEX(sckey!$A$2:$A$38,MATCH(NAF!J261,sckey!$B$2:$B$38,0))</f>
        <v>27</v>
      </c>
      <c r="O261" s="85" t="str">
        <f>K261&amp;" "&amp;L261</f>
        <v>0.000075 27</v>
      </c>
    </row>
    <row r="263" spans="10:16">
      <c r="J263">
        <v>19</v>
      </c>
      <c r="N263" s="85">
        <f>J263</f>
        <v>19</v>
      </c>
    </row>
    <row r="264" spans="10:16">
      <c r="J264" t="s">
        <v>76</v>
      </c>
      <c r="K264" t="s">
        <v>77</v>
      </c>
      <c r="O264" s="85">
        <f>K265</f>
        <v>3.56535</v>
      </c>
    </row>
    <row r="265" spans="10:16">
      <c r="J265" t="s">
        <v>75</v>
      </c>
      <c r="K265">
        <v>3.56535</v>
      </c>
      <c r="N265" s="85">
        <f>COUNT(K266:K280)</f>
        <v>15</v>
      </c>
    </row>
    <row r="266" spans="10:16">
      <c r="J266" t="s">
        <v>66</v>
      </c>
      <c r="K266">
        <v>-7.0246000000000003E-2</v>
      </c>
      <c r="L266">
        <f>INDEX(sckey!$A$2:$A$38,MATCH(NAF!J266,sckey!$B$2:$B$38,0))</f>
        <v>1</v>
      </c>
      <c r="O266" s="85" t="str">
        <f t="shared" ref="O266:O280" si="18">K266&amp;" "&amp;L266</f>
        <v>-0.070246 1</v>
      </c>
    </row>
    <row r="267" spans="10:16">
      <c r="J267" t="s">
        <v>65</v>
      </c>
      <c r="K267">
        <v>-4.7395E-2</v>
      </c>
      <c r="L267">
        <f>INDEX(sckey!$A$2:$A$38,MATCH(NAF!J267,sckey!$B$2:$B$38,0))</f>
        <v>36</v>
      </c>
      <c r="O267" s="85" t="str">
        <f t="shared" si="18"/>
        <v>-0.047395 36</v>
      </c>
    </row>
    <row r="268" spans="10:16">
      <c r="J268" t="s">
        <v>61</v>
      </c>
      <c r="K268">
        <v>0.494668</v>
      </c>
      <c r="L268">
        <f>INDEX(sckey!$A$2:$A$38,MATCH(NAF!J268,sckey!$B$2:$B$38,0))</f>
        <v>25</v>
      </c>
      <c r="O268" s="85" t="str">
        <f t="shared" si="18"/>
        <v>0.494668 25</v>
      </c>
    </row>
    <row r="269" spans="10:16">
      <c r="J269" t="s">
        <v>52</v>
      </c>
      <c r="K269">
        <v>-2.9433000000000001E-2</v>
      </c>
      <c r="L269">
        <f>INDEX(sckey!$A$2:$A$38,MATCH(NAF!J269,sckey!$B$2:$B$38,0))</f>
        <v>7</v>
      </c>
      <c r="O269" s="85" t="str">
        <f t="shared" si="18"/>
        <v>-0.029433 7</v>
      </c>
    </row>
    <row r="270" spans="10:16">
      <c r="J270" t="s">
        <v>56</v>
      </c>
      <c r="K270">
        <v>0.57962499999999995</v>
      </c>
      <c r="L270">
        <f>INDEX(sckey!$A$2:$A$38,MATCH(NAF!J270,sckey!$B$2:$B$38,0))</f>
        <v>3</v>
      </c>
      <c r="O270" s="85" t="str">
        <f t="shared" si="18"/>
        <v>0.579625 3</v>
      </c>
    </row>
    <row r="271" spans="10:16">
      <c r="J271" t="s">
        <v>62</v>
      </c>
      <c r="K271">
        <v>-0.25810100000000002</v>
      </c>
      <c r="L271">
        <f>INDEX(sckey!$A$2:$A$38,MATCH(NAF!J271,sckey!$B$2:$B$38,0))</f>
        <v>4</v>
      </c>
      <c r="O271" s="85" t="str">
        <f t="shared" si="18"/>
        <v>-0.258101 4</v>
      </c>
      <c r="P271" s="26"/>
    </row>
    <row r="272" spans="10:16">
      <c r="J272" t="s">
        <v>36</v>
      </c>
      <c r="K272">
        <v>-1.874E-3</v>
      </c>
      <c r="L272">
        <f>INDEX(sckey!$A$2:$A$38,MATCH(NAF!J272,sckey!$B$2:$B$38,0))</f>
        <v>10</v>
      </c>
      <c r="O272" s="85" t="str">
        <f t="shared" si="18"/>
        <v>-0.001874 10</v>
      </c>
    </row>
    <row r="273" spans="10:16">
      <c r="J273" t="s">
        <v>64</v>
      </c>
      <c r="K273">
        <v>3.072308</v>
      </c>
      <c r="L273">
        <f>INDEX(sckey!$A$2:$A$38,MATCH(NAF!J273,sckey!$B$2:$B$38,0))</f>
        <v>29</v>
      </c>
      <c r="O273" s="85" t="str">
        <f t="shared" si="18"/>
        <v>3.072308 29</v>
      </c>
    </row>
    <row r="274" spans="10:16">
      <c r="J274" t="s">
        <v>45</v>
      </c>
      <c r="K274">
        <v>8.4075999999999998E-2</v>
      </c>
      <c r="L274">
        <f>INDEX(sckey!$A$2:$A$38,MATCH(NAF!J274,sckey!$B$2:$B$38,0))</f>
        <v>16</v>
      </c>
      <c r="O274" s="85" t="str">
        <f t="shared" si="18"/>
        <v>0.084076 16</v>
      </c>
    </row>
    <row r="275" spans="10:16">
      <c r="J275" t="s">
        <v>38</v>
      </c>
      <c r="K275">
        <v>-0.74449500000000002</v>
      </c>
      <c r="L275">
        <f>INDEX(sckey!$A$2:$A$38,MATCH(NAF!J275,sckey!$B$2:$B$38,0))</f>
        <v>23</v>
      </c>
      <c r="O275" s="85" t="str">
        <f t="shared" si="18"/>
        <v>-0.744495 23</v>
      </c>
    </row>
    <row r="276" spans="10:16">
      <c r="J276" t="s">
        <v>40</v>
      </c>
      <c r="K276" s="26">
        <v>8.7999999999999998E-5</v>
      </c>
      <c r="L276">
        <f>INDEX(sckey!$A$2:$A$38,MATCH(NAF!J276,sckey!$B$2:$B$38,0))</f>
        <v>27</v>
      </c>
      <c r="O276" s="85" t="str">
        <f t="shared" si="18"/>
        <v>0.000088 27</v>
      </c>
    </row>
    <row r="277" spans="10:16">
      <c r="J277" t="s">
        <v>41</v>
      </c>
      <c r="K277">
        <v>3.5660000000000002E-3</v>
      </c>
      <c r="L277">
        <f>INDEX(sckey!$A$2:$A$38,MATCH(NAF!J277,sckey!$B$2:$B$38,0))</f>
        <v>9</v>
      </c>
      <c r="O277" s="85" t="str">
        <f t="shared" si="18"/>
        <v>0.003566 9</v>
      </c>
    </row>
    <row r="278" spans="10:16">
      <c r="J278" t="s">
        <v>48</v>
      </c>
      <c r="K278">
        <v>-5.7914529999999997</v>
      </c>
      <c r="L278">
        <f>INDEX(sckey!$A$2:$A$38,MATCH(NAF!J278,sckey!$B$2:$B$38,0))</f>
        <v>13</v>
      </c>
      <c r="O278" s="85" t="str">
        <f t="shared" si="18"/>
        <v>-5.791453 13</v>
      </c>
    </row>
    <row r="279" spans="10:16">
      <c r="J279" t="s">
        <v>53</v>
      </c>
      <c r="K279">
        <v>7.45E-4</v>
      </c>
      <c r="L279">
        <f>INDEX(sckey!$A$2:$A$38,MATCH(NAF!J279,sckey!$B$2:$B$38,0))</f>
        <v>12</v>
      </c>
      <c r="O279" s="85" t="str">
        <f t="shared" si="18"/>
        <v>0.000745 12</v>
      </c>
    </row>
    <row r="280" spans="10:16">
      <c r="J280" t="s">
        <v>50</v>
      </c>
      <c r="K280">
        <v>-17.867446000000001</v>
      </c>
      <c r="L280">
        <f>INDEX(sckey!$A$2:$A$38,MATCH(NAF!J280,sckey!$B$2:$B$38,0))</f>
        <v>28</v>
      </c>
      <c r="O280" s="85" t="str">
        <f t="shared" si="18"/>
        <v>-17.867446 28</v>
      </c>
    </row>
    <row r="282" spans="10:16">
      <c r="J282">
        <v>20</v>
      </c>
      <c r="N282" s="85">
        <f>J282</f>
        <v>20</v>
      </c>
    </row>
    <row r="283" spans="10:16">
      <c r="J283" t="s">
        <v>76</v>
      </c>
      <c r="K283" t="s">
        <v>77</v>
      </c>
      <c r="O283" s="85">
        <f>K284</f>
        <v>11.426403000000001</v>
      </c>
    </row>
    <row r="284" spans="10:16">
      <c r="J284" t="s">
        <v>75</v>
      </c>
      <c r="K284">
        <v>11.426403000000001</v>
      </c>
      <c r="N284" s="85">
        <f>COUNT(K285:K298)</f>
        <v>14</v>
      </c>
    </row>
    <row r="285" spans="10:16">
      <c r="J285" t="s">
        <v>45</v>
      </c>
      <c r="K285">
        <v>-2.7088000000000001E-2</v>
      </c>
      <c r="L285">
        <f>INDEX(sckey!$A$2:$A$38,MATCH(NAF!J285,sckey!$B$2:$B$38,0))</f>
        <v>16</v>
      </c>
      <c r="O285" s="85" t="str">
        <f t="shared" ref="O285:O298" si="19">K285&amp;" "&amp;L285</f>
        <v>-0.027088 16</v>
      </c>
    </row>
    <row r="286" spans="10:16">
      <c r="J286" t="s">
        <v>44</v>
      </c>
      <c r="K286">
        <v>-1.428E-3</v>
      </c>
      <c r="L286">
        <f>INDEX(sckey!$A$2:$A$38,MATCH(NAF!J286,sckey!$B$2:$B$38,0))</f>
        <v>22</v>
      </c>
      <c r="O286" s="85" t="str">
        <f t="shared" si="19"/>
        <v>-0.001428 22</v>
      </c>
      <c r="P286" s="26"/>
    </row>
    <row r="287" spans="10:16">
      <c r="J287" t="s">
        <v>55</v>
      </c>
      <c r="K287">
        <v>8.3180000000000007E-3</v>
      </c>
      <c r="L287">
        <f>INDEX(sckey!$A$2:$A$38,MATCH(NAF!J287,sckey!$B$2:$B$38,0))</f>
        <v>8</v>
      </c>
      <c r="O287" s="85" t="str">
        <f t="shared" si="19"/>
        <v>0.008318 8</v>
      </c>
    </row>
    <row r="288" spans="10:16">
      <c r="J288" t="s">
        <v>38</v>
      </c>
      <c r="K288">
        <v>-1.8065310000000001</v>
      </c>
      <c r="L288">
        <f>INDEX(sckey!$A$2:$A$38,MATCH(NAF!J288,sckey!$B$2:$B$38,0))</f>
        <v>23</v>
      </c>
      <c r="O288" s="85" t="str">
        <f t="shared" si="19"/>
        <v>-1.806531 23</v>
      </c>
    </row>
    <row r="289" spans="10:15">
      <c r="J289" t="s">
        <v>63</v>
      </c>
      <c r="K289">
        <v>-3.3709999999999997E-2</v>
      </c>
      <c r="L289">
        <f>INDEX(sckey!$A$2:$A$38,MATCH(NAF!J289,sckey!$B$2:$B$38,0))</f>
        <v>6</v>
      </c>
      <c r="O289" s="85" t="str">
        <f t="shared" si="19"/>
        <v>-0.03371 6</v>
      </c>
    </row>
    <row r="290" spans="10:15">
      <c r="J290" t="s">
        <v>74</v>
      </c>
      <c r="K290">
        <v>-2.7701630000000002</v>
      </c>
      <c r="L290">
        <f>INDEX(sckey!$A$2:$A$38,MATCH(NAF!J290,sckey!$B$2:$B$38,0))</f>
        <v>35</v>
      </c>
      <c r="O290" s="85" t="str">
        <f t="shared" si="19"/>
        <v>-2.770163 35</v>
      </c>
    </row>
    <row r="291" spans="10:15">
      <c r="J291" t="s">
        <v>73</v>
      </c>
      <c r="K291">
        <v>-2.5544359999999999</v>
      </c>
      <c r="L291">
        <f>INDEX(sckey!$A$2:$A$38,MATCH(NAF!J291,sckey!$B$2:$B$38,0))</f>
        <v>33</v>
      </c>
      <c r="O291" s="85" t="str">
        <f t="shared" si="19"/>
        <v>-2.554436 33</v>
      </c>
    </row>
    <row r="292" spans="10:15">
      <c r="J292" t="s">
        <v>58</v>
      </c>
      <c r="K292">
        <v>-1.9915750000000001</v>
      </c>
      <c r="L292">
        <f>INDEX(sckey!$A$2:$A$38,MATCH(NAF!J292,sckey!$B$2:$B$38,0))</f>
        <v>34</v>
      </c>
      <c r="O292" s="85" t="str">
        <f t="shared" si="19"/>
        <v>-1.991575 34</v>
      </c>
    </row>
    <row r="293" spans="10:15">
      <c r="J293" t="s">
        <v>51</v>
      </c>
      <c r="K293">
        <v>-1.847596</v>
      </c>
      <c r="L293">
        <f>INDEX(sckey!$A$2:$A$38,MATCH(NAF!J293,sckey!$B$2:$B$38,0))</f>
        <v>32</v>
      </c>
      <c r="O293" s="85" t="str">
        <f t="shared" si="19"/>
        <v>-1.847596 32</v>
      </c>
    </row>
    <row r="294" spans="10:15">
      <c r="J294" t="s">
        <v>59</v>
      </c>
      <c r="K294">
        <v>-3.3860000000000001E-2</v>
      </c>
      <c r="L294">
        <f>INDEX(sckey!$A$2:$A$38,MATCH(NAF!J294,sckey!$B$2:$B$38,0))</f>
        <v>18</v>
      </c>
      <c r="O294" s="85" t="str">
        <f t="shared" si="19"/>
        <v>-0.03386 18</v>
      </c>
    </row>
    <row r="295" spans="10:15">
      <c r="J295" t="s">
        <v>39</v>
      </c>
      <c r="K295">
        <v>-6.1761000000000003E-2</v>
      </c>
      <c r="L295">
        <f>INDEX(sckey!$A$2:$A$38,MATCH(NAF!J295,sckey!$B$2:$B$38,0))</f>
        <v>24</v>
      </c>
      <c r="O295" s="85" t="str">
        <f t="shared" si="19"/>
        <v>-0.061761 24</v>
      </c>
    </row>
    <row r="296" spans="10:15">
      <c r="J296" t="s">
        <v>71</v>
      </c>
      <c r="K296">
        <v>-1.7513890000000001</v>
      </c>
      <c r="L296">
        <f>INDEX(sckey!$A$2:$A$38,MATCH(NAF!J296,sckey!$B$2:$B$38,0))</f>
        <v>30</v>
      </c>
      <c r="O296" s="85" t="str">
        <f t="shared" si="19"/>
        <v>-1.751389 30</v>
      </c>
    </row>
    <row r="297" spans="10:15">
      <c r="J297" t="s">
        <v>72</v>
      </c>
      <c r="K297">
        <v>-1.3986460000000001</v>
      </c>
      <c r="L297">
        <f>INDEX(sckey!$A$2:$A$38,MATCH(NAF!J297,sckey!$B$2:$B$38,0))</f>
        <v>31</v>
      </c>
      <c r="O297" s="85" t="str">
        <f t="shared" si="19"/>
        <v>-1.398646 31</v>
      </c>
    </row>
    <row r="298" spans="10:15">
      <c r="J298" t="s">
        <v>46</v>
      </c>
      <c r="K298">
        <v>-6.5402000000000002E-2</v>
      </c>
      <c r="L298">
        <f>INDEX(sckey!$A$2:$A$38,MATCH(NAF!J298,sckey!$B$2:$B$38,0))</f>
        <v>14</v>
      </c>
      <c r="O298" s="85" t="str">
        <f t="shared" si="19"/>
        <v>-0.065402 14</v>
      </c>
    </row>
    <row r="300" spans="10:15">
      <c r="J300">
        <v>21</v>
      </c>
      <c r="N300" s="85">
        <f>J300</f>
        <v>21</v>
      </c>
    </row>
    <row r="301" spans="10:15">
      <c r="J301" t="s">
        <v>76</v>
      </c>
      <c r="K301" t="s">
        <v>77</v>
      </c>
      <c r="O301" s="85">
        <f>K302</f>
        <v>-11.035382999999999</v>
      </c>
    </row>
    <row r="302" spans="10:15">
      <c r="J302" t="s">
        <v>75</v>
      </c>
      <c r="K302">
        <v>-11.035382999999999</v>
      </c>
      <c r="N302" s="85">
        <f>COUNT(K303:K315)</f>
        <v>13</v>
      </c>
    </row>
    <row r="303" spans="10:15">
      <c r="J303" t="s">
        <v>57</v>
      </c>
      <c r="K303">
        <v>-0.232767</v>
      </c>
      <c r="L303">
        <f>INDEX(sckey!$A$2:$A$38,MATCH(NAF!J303,sckey!$B$2:$B$38,0))</f>
        <v>20</v>
      </c>
      <c r="O303" s="85" t="str">
        <f t="shared" ref="O303:O315" si="20">K303&amp;" "&amp;L303</f>
        <v>-0.232767 20</v>
      </c>
    </row>
    <row r="304" spans="10:15">
      <c r="J304" t="s">
        <v>60</v>
      </c>
      <c r="K304">
        <v>-1.6934000000000001E-2</v>
      </c>
      <c r="L304">
        <f>INDEX(sckey!$A$2:$A$38,MATCH(NAF!J304,sckey!$B$2:$B$38,0))</f>
        <v>2</v>
      </c>
      <c r="O304" s="85" t="str">
        <f t="shared" si="20"/>
        <v>-0.016934 2</v>
      </c>
    </row>
    <row r="305" spans="10:15">
      <c r="J305" t="s">
        <v>43</v>
      </c>
      <c r="K305">
        <v>3.8322440000000002</v>
      </c>
      <c r="L305">
        <f>INDEX(sckey!$A$2:$A$38,MATCH(NAF!J305,sckey!$B$2:$B$38,0))</f>
        <v>21</v>
      </c>
      <c r="O305" s="85" t="str">
        <f t="shared" si="20"/>
        <v>3.832244 21</v>
      </c>
    </row>
    <row r="306" spans="10:15">
      <c r="J306" t="s">
        <v>37</v>
      </c>
      <c r="K306">
        <v>-5.3094049999999999</v>
      </c>
      <c r="L306">
        <f>INDEX(sckey!$A$2:$A$38,MATCH(NAF!J306,sckey!$B$2:$B$38,0))</f>
        <v>19</v>
      </c>
      <c r="O306" s="85" t="str">
        <f t="shared" si="20"/>
        <v>-5.309405 19</v>
      </c>
    </row>
    <row r="307" spans="10:15">
      <c r="J307" t="s">
        <v>74</v>
      </c>
      <c r="K307">
        <v>1.3954770000000001</v>
      </c>
      <c r="L307">
        <f>INDEX(sckey!$A$2:$A$38,MATCH(NAF!J307,sckey!$B$2:$B$38,0))</f>
        <v>35</v>
      </c>
      <c r="O307" s="85" t="str">
        <f t="shared" si="20"/>
        <v>1.395477 35</v>
      </c>
    </row>
    <row r="308" spans="10:15">
      <c r="J308" t="s">
        <v>59</v>
      </c>
      <c r="K308">
        <v>-0.108303</v>
      </c>
      <c r="L308">
        <f>INDEX(sckey!$A$2:$A$38,MATCH(NAF!J308,sckey!$B$2:$B$38,0))</f>
        <v>18</v>
      </c>
      <c r="O308" s="85" t="str">
        <f t="shared" si="20"/>
        <v>-0.108303 18</v>
      </c>
    </row>
    <row r="309" spans="10:15">
      <c r="J309" t="s">
        <v>45</v>
      </c>
      <c r="K309">
        <v>0.183527</v>
      </c>
      <c r="L309">
        <f>INDEX(sckey!$A$2:$A$38,MATCH(NAF!J309,sckey!$B$2:$B$38,0))</f>
        <v>16</v>
      </c>
      <c r="O309" s="85" t="str">
        <f t="shared" si="20"/>
        <v>0.183527 16</v>
      </c>
    </row>
    <row r="310" spans="10:15">
      <c r="J310" t="s">
        <v>61</v>
      </c>
      <c r="K310">
        <v>-0.58907799999999999</v>
      </c>
      <c r="L310">
        <f>INDEX(sckey!$A$2:$A$38,MATCH(NAF!J310,sckey!$B$2:$B$38,0))</f>
        <v>25</v>
      </c>
      <c r="O310" s="85" t="str">
        <f t="shared" si="20"/>
        <v>-0.589078 25</v>
      </c>
    </row>
    <row r="311" spans="10:15">
      <c r="J311" t="s">
        <v>38</v>
      </c>
      <c r="K311">
        <v>-0.74403900000000001</v>
      </c>
      <c r="L311">
        <f>INDEX(sckey!$A$2:$A$38,MATCH(NAF!J311,sckey!$B$2:$B$38,0))</f>
        <v>23</v>
      </c>
      <c r="O311" s="85" t="str">
        <f t="shared" si="20"/>
        <v>-0.744039 23</v>
      </c>
    </row>
    <row r="312" spans="10:15">
      <c r="J312" t="s">
        <v>44</v>
      </c>
      <c r="K312">
        <v>2.0899999999999998E-3</v>
      </c>
      <c r="L312">
        <f>INDEX(sckey!$A$2:$A$38,MATCH(NAF!J312,sckey!$B$2:$B$38,0))</f>
        <v>22</v>
      </c>
      <c r="O312" s="85" t="str">
        <f t="shared" si="20"/>
        <v>0.00209 22</v>
      </c>
    </row>
    <row r="313" spans="10:15">
      <c r="J313" t="s">
        <v>35</v>
      </c>
      <c r="K313">
        <v>-0.14489299999999999</v>
      </c>
      <c r="L313">
        <f>INDEX(sckey!$A$2:$A$38,MATCH(NAF!J313,sckey!$B$2:$B$38,0))</f>
        <v>0</v>
      </c>
      <c r="O313" s="85" t="str">
        <f t="shared" si="20"/>
        <v>-0.144893 0</v>
      </c>
    </row>
    <row r="314" spans="10:15">
      <c r="J314" t="s">
        <v>47</v>
      </c>
      <c r="K314">
        <v>-7.5842999999999994E-2</v>
      </c>
      <c r="L314">
        <f>INDEX(sckey!$A$2:$A$38,MATCH(NAF!J314,sckey!$B$2:$B$38,0))</f>
        <v>15</v>
      </c>
      <c r="O314" s="85" t="str">
        <f t="shared" si="20"/>
        <v>-0.075843 15</v>
      </c>
    </row>
    <row r="315" spans="10:15">
      <c r="J315" t="s">
        <v>46</v>
      </c>
      <c r="K315">
        <v>-5.7217999999999998E-2</v>
      </c>
      <c r="L315">
        <f>INDEX(sckey!$A$2:$A$38,MATCH(NAF!J315,sckey!$B$2:$B$38,0))</f>
        <v>14</v>
      </c>
      <c r="O315" s="85" t="str">
        <f t="shared" si="20"/>
        <v>-0.057218 14</v>
      </c>
    </row>
    <row r="317" spans="10:15">
      <c r="J317">
        <v>22</v>
      </c>
      <c r="N317" s="85">
        <f>J317</f>
        <v>22</v>
      </c>
    </row>
    <row r="318" spans="10:15">
      <c r="J318" t="s">
        <v>76</v>
      </c>
      <c r="K318" t="s">
        <v>77</v>
      </c>
      <c r="O318" s="85">
        <f>K319</f>
        <v>10.378557000000001</v>
      </c>
    </row>
    <row r="319" spans="10:15">
      <c r="J319" t="s">
        <v>75</v>
      </c>
      <c r="K319">
        <v>10.378557000000001</v>
      </c>
      <c r="N319" s="85">
        <f>COUNT(K320:K325)</f>
        <v>6</v>
      </c>
    </row>
    <row r="320" spans="10:15">
      <c r="J320" t="s">
        <v>56</v>
      </c>
      <c r="K320">
        <v>-1.04742</v>
      </c>
      <c r="L320">
        <f>INDEX(sckey!$A$2:$A$38,MATCH(NAF!J320,sckey!$B$2:$B$38,0))</f>
        <v>3</v>
      </c>
      <c r="O320" s="85" t="str">
        <f t="shared" ref="O320:O325" si="21">K320&amp;" "&amp;L320</f>
        <v>-1.04742 3</v>
      </c>
    </row>
    <row r="321" spans="10:15">
      <c r="J321" t="s">
        <v>61</v>
      </c>
      <c r="K321">
        <v>0.12801399999999999</v>
      </c>
      <c r="L321">
        <f>INDEX(sckey!$A$2:$A$38,MATCH(NAF!J321,sckey!$B$2:$B$38,0))</f>
        <v>25</v>
      </c>
      <c r="O321" s="85" t="str">
        <f t="shared" si="21"/>
        <v>0.128014 25</v>
      </c>
    </row>
    <row r="322" spans="10:15">
      <c r="J322" t="s">
        <v>55</v>
      </c>
      <c r="K322">
        <v>2.5113E-2</v>
      </c>
      <c r="L322">
        <f>INDEX(sckey!$A$2:$A$38,MATCH(NAF!J322,sckey!$B$2:$B$38,0))</f>
        <v>8</v>
      </c>
      <c r="O322" s="85" t="str">
        <f t="shared" si="21"/>
        <v>0.025113 8</v>
      </c>
    </row>
    <row r="323" spans="10:15">
      <c r="J323" t="s">
        <v>60</v>
      </c>
      <c r="K323">
        <v>-6.6612000000000005E-2</v>
      </c>
      <c r="L323">
        <f>INDEX(sckey!$A$2:$A$38,MATCH(NAF!J323,sckey!$B$2:$B$38,0))</f>
        <v>2</v>
      </c>
      <c r="O323" s="85" t="str">
        <f t="shared" si="21"/>
        <v>-0.066612 2</v>
      </c>
    </row>
    <row r="324" spans="10:15">
      <c r="J324" t="s">
        <v>44</v>
      </c>
      <c r="K324">
        <v>1.286E-3</v>
      </c>
      <c r="L324">
        <f>INDEX(sckey!$A$2:$A$38,MATCH(NAF!J324,sckey!$B$2:$B$38,0))</f>
        <v>22</v>
      </c>
      <c r="O324" s="85" t="str">
        <f t="shared" si="21"/>
        <v>0.001286 22</v>
      </c>
    </row>
    <row r="325" spans="10:15">
      <c r="J325" t="s">
        <v>63</v>
      </c>
      <c r="K325">
        <v>8.5418999999999995E-2</v>
      </c>
      <c r="L325">
        <f>INDEX(sckey!$A$2:$A$38,MATCH(NAF!J325,sckey!$B$2:$B$38,0))</f>
        <v>6</v>
      </c>
      <c r="O325" s="85" t="str">
        <f t="shared" si="21"/>
        <v>0.085419 6</v>
      </c>
    </row>
  </sheetData>
  <conditionalFormatting sqref="B1">
    <cfRule type="expression" dxfId="32" priority="2">
      <formula>OR($F1="",$G1="",$H1="")</formula>
    </cfRule>
  </conditionalFormatting>
  <conditionalFormatting sqref="C2:C24">
    <cfRule type="expression" dxfId="31" priority="1">
      <formula>OR($F2="",$G2="",$H2="")</formula>
    </cfRule>
  </conditionalFormatting>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1F5824-ACD9-4257-A46C-70E0378019FB}">
  <sheetPr>
    <tabColor theme="9" tint="0.79998168889431442"/>
  </sheetPr>
  <dimension ref="A1:N360"/>
  <sheetViews>
    <sheetView topLeftCell="A342" zoomScale="80" zoomScaleNormal="80" workbookViewId="0">
      <selection activeCell="Q9" sqref="Q9"/>
    </sheetView>
  </sheetViews>
  <sheetFormatPr defaultRowHeight="15"/>
  <cols>
    <col min="1" max="1" width="40.28515625" bestFit="1" customWidth="1"/>
    <col min="4" max="4" width="20.5703125" bestFit="1" customWidth="1"/>
    <col min="5" max="5" width="17" bestFit="1" customWidth="1"/>
    <col min="6" max="6" width="16.7109375" bestFit="1" customWidth="1"/>
    <col min="13" max="13" width="9.140625" style="85"/>
    <col min="14" max="14" width="11.5703125" style="85" bestFit="1" customWidth="1"/>
  </cols>
  <sheetData>
    <row r="1" spans="1:14">
      <c r="A1" t="s">
        <v>0</v>
      </c>
      <c r="B1" t="s">
        <v>1</v>
      </c>
      <c r="C1" t="s">
        <v>2</v>
      </c>
      <c r="D1" t="s">
        <v>31</v>
      </c>
      <c r="E1" t="s">
        <v>4</v>
      </c>
      <c r="F1" t="s">
        <v>5</v>
      </c>
      <c r="G1" t="s">
        <v>6</v>
      </c>
      <c r="H1" t="s">
        <v>6</v>
      </c>
      <c r="J1" t="s">
        <v>34</v>
      </c>
      <c r="M1" s="92" t="s">
        <v>1539</v>
      </c>
      <c r="N1" s="93" t="s">
        <v>1540</v>
      </c>
    </row>
    <row r="2" spans="1:14">
      <c r="A2" s="1" t="s">
        <v>7</v>
      </c>
      <c r="B2" s="1">
        <v>0</v>
      </c>
      <c r="C2">
        <v>403</v>
      </c>
      <c r="D2" s="49" t="s">
        <v>30</v>
      </c>
      <c r="E2">
        <v>300</v>
      </c>
      <c r="F2">
        <v>1</v>
      </c>
      <c r="G2">
        <v>0.94106670000000003</v>
      </c>
      <c r="H2">
        <v>0.94106670000000003</v>
      </c>
      <c r="J2" s="36">
        <v>0</v>
      </c>
      <c r="K2" s="36"/>
      <c r="L2" s="36"/>
      <c r="M2" s="86">
        <f>J2</f>
        <v>0</v>
      </c>
      <c r="N2" s="87"/>
    </row>
    <row r="3" spans="1:14">
      <c r="A3" s="2" t="s">
        <v>8</v>
      </c>
      <c r="B3" s="2">
        <v>1</v>
      </c>
      <c r="C3">
        <v>882</v>
      </c>
      <c r="D3" s="49" t="s">
        <v>30</v>
      </c>
      <c r="E3">
        <v>400</v>
      </c>
      <c r="F3">
        <v>1</v>
      </c>
      <c r="G3">
        <v>0.97045000000000003</v>
      </c>
      <c r="J3" s="36" t="s">
        <v>76</v>
      </c>
      <c r="K3" s="36" t="s">
        <v>77</v>
      </c>
      <c r="L3" s="36" t="s">
        <v>1538</v>
      </c>
      <c r="M3" s="86"/>
      <c r="N3" s="88">
        <f>K4</f>
        <v>8.6951739999999997</v>
      </c>
    </row>
    <row r="4" spans="1:14">
      <c r="A4" s="3" t="s">
        <v>9</v>
      </c>
      <c r="B4" s="3">
        <v>2</v>
      </c>
      <c r="C4">
        <v>1058</v>
      </c>
      <c r="D4" s="49" t="s">
        <v>30</v>
      </c>
      <c r="E4">
        <v>500</v>
      </c>
      <c r="F4">
        <v>1</v>
      </c>
      <c r="G4">
        <v>0.97604800000000003</v>
      </c>
      <c r="J4" s="36" t="s">
        <v>75</v>
      </c>
      <c r="K4" s="36">
        <v>8.6951739999999997</v>
      </c>
      <c r="L4" s="36"/>
      <c r="M4" s="89">
        <f>COUNTA(J5:J16)</f>
        <v>12</v>
      </c>
      <c r="N4" s="89"/>
    </row>
    <row r="5" spans="1:14">
      <c r="A5" s="4" t="s">
        <v>10</v>
      </c>
      <c r="B5" s="4">
        <v>3</v>
      </c>
      <c r="C5">
        <v>1642</v>
      </c>
      <c r="D5" s="49" t="s">
        <v>30</v>
      </c>
      <c r="E5">
        <v>800</v>
      </c>
      <c r="F5">
        <v>1</v>
      </c>
      <c r="G5">
        <v>0.93560620000000005</v>
      </c>
      <c r="J5" s="36" t="s">
        <v>49</v>
      </c>
      <c r="K5" s="36">
        <v>-1.1996E-2</v>
      </c>
      <c r="L5" s="36">
        <f>INDEX(sckey!$A$2:$A$38,MATCH(OCE!J5,sckey!$B$2:$B$38,0))</f>
        <v>11</v>
      </c>
      <c r="M5" s="89"/>
      <c r="N5" s="89" t="str">
        <f>K5&amp;" "&amp;L5</f>
        <v>-0.011996 11</v>
      </c>
    </row>
    <row r="6" spans="1:14">
      <c r="A6" s="5" t="s">
        <v>11</v>
      </c>
      <c r="B6" s="5">
        <v>4</v>
      </c>
      <c r="C6">
        <v>655</v>
      </c>
      <c r="D6" s="49" t="s">
        <v>30</v>
      </c>
      <c r="E6">
        <v>400</v>
      </c>
      <c r="F6">
        <v>1</v>
      </c>
      <c r="G6">
        <v>0.97142499999999998</v>
      </c>
      <c r="J6" s="36" t="s">
        <v>55</v>
      </c>
      <c r="K6" s="36">
        <v>-6.1585000000000001E-2</v>
      </c>
      <c r="L6" s="36">
        <f>INDEX(sckey!$A$2:$A$38,MATCH(OCE!J6,sckey!$B$2:$B$38,0))</f>
        <v>8</v>
      </c>
      <c r="M6" s="89"/>
      <c r="N6" s="89" t="str">
        <f>K6&amp;" "&amp;L6</f>
        <v>-0.061585 8</v>
      </c>
    </row>
    <row r="7" spans="1:14">
      <c r="A7" s="6" t="s">
        <v>12</v>
      </c>
      <c r="B7" s="6">
        <v>5</v>
      </c>
      <c r="C7">
        <v>584</v>
      </c>
      <c r="D7" s="49" t="s">
        <v>30</v>
      </c>
      <c r="E7">
        <v>400</v>
      </c>
      <c r="F7">
        <v>1</v>
      </c>
      <c r="G7">
        <v>0.96114999999999995</v>
      </c>
      <c r="J7" s="36" t="s">
        <v>45</v>
      </c>
      <c r="K7" s="36">
        <v>-7.3524000000000006E-2</v>
      </c>
      <c r="L7" s="36">
        <f>INDEX(sckey!$A$2:$A$38,MATCH(OCE!J7,sckey!$B$2:$B$38,0))</f>
        <v>16</v>
      </c>
      <c r="M7" s="89"/>
      <c r="N7" s="89" t="str">
        <f t="shared" ref="N7:N16" si="0">K7&amp;" "&amp;L7</f>
        <v>-0.073524 16</v>
      </c>
    </row>
    <row r="8" spans="1:14">
      <c r="A8" s="7" t="s">
        <v>13</v>
      </c>
      <c r="B8" s="7">
        <v>6</v>
      </c>
      <c r="C8">
        <v>429</v>
      </c>
      <c r="D8" s="49" t="s">
        <v>30</v>
      </c>
      <c r="E8">
        <v>300</v>
      </c>
      <c r="F8">
        <v>1</v>
      </c>
      <c r="G8">
        <v>0.90933330000000001</v>
      </c>
      <c r="J8" s="36" t="s">
        <v>62</v>
      </c>
      <c r="K8" s="36">
        <v>-1.209516</v>
      </c>
      <c r="L8" s="36">
        <f>INDEX(sckey!$A$2:$A$38,MATCH(OCE!J8,sckey!$B$2:$B$38,0))</f>
        <v>4</v>
      </c>
      <c r="M8" s="89"/>
      <c r="N8" s="89" t="str">
        <f t="shared" si="0"/>
        <v>-1.209516 4</v>
      </c>
    </row>
    <row r="9" spans="1:14">
      <c r="A9" s="8" t="s">
        <v>14</v>
      </c>
      <c r="B9" s="8">
        <v>7</v>
      </c>
      <c r="C9">
        <v>165</v>
      </c>
      <c r="D9" s="49" t="s">
        <v>30</v>
      </c>
      <c r="E9" t="s">
        <v>118</v>
      </c>
      <c r="F9" t="s">
        <v>119</v>
      </c>
      <c r="G9">
        <v>0.97263540000000004</v>
      </c>
      <c r="H9" t="s">
        <v>134</v>
      </c>
      <c r="J9" s="36" t="s">
        <v>39</v>
      </c>
      <c r="K9" s="36">
        <v>-0.93199200000000004</v>
      </c>
      <c r="L9" s="36">
        <f>INDEX(sckey!$A$2:$A$38,MATCH(OCE!J9,sckey!$B$2:$B$38,0))</f>
        <v>24</v>
      </c>
      <c r="M9" s="89"/>
      <c r="N9" s="89" t="str">
        <f t="shared" si="0"/>
        <v>-0.931992 24</v>
      </c>
    </row>
    <row r="10" spans="1:14">
      <c r="A10" s="32" t="s">
        <v>15</v>
      </c>
      <c r="B10" s="32">
        <v>8</v>
      </c>
      <c r="C10" s="33">
        <v>152</v>
      </c>
      <c r="D10" s="54" t="s">
        <v>30</v>
      </c>
      <c r="E10" s="33" t="s">
        <v>118</v>
      </c>
      <c r="F10" s="33" t="s">
        <v>119</v>
      </c>
      <c r="G10" s="33">
        <v>0.98558690000000004</v>
      </c>
      <c r="H10" t="s">
        <v>134</v>
      </c>
      <c r="J10" s="36" t="s">
        <v>70</v>
      </c>
      <c r="K10" s="36">
        <v>0.18310699999999999</v>
      </c>
      <c r="L10" s="36">
        <f>INDEX(sckey!$A$2:$A$38,MATCH(OCE!J10,sckey!$B$2:$B$38,0))</f>
        <v>5</v>
      </c>
      <c r="M10" s="89"/>
      <c r="N10" s="89" t="str">
        <f t="shared" si="0"/>
        <v>0.183107 5</v>
      </c>
    </row>
    <row r="11" spans="1:14">
      <c r="A11" s="10" t="s">
        <v>16</v>
      </c>
      <c r="B11" s="10">
        <v>9</v>
      </c>
      <c r="C11">
        <v>3761</v>
      </c>
      <c r="D11" t="s">
        <v>30</v>
      </c>
      <c r="E11">
        <v>2000</v>
      </c>
      <c r="F11">
        <v>1</v>
      </c>
      <c r="G11">
        <v>0.95888799999999996</v>
      </c>
      <c r="J11" s="36" t="s">
        <v>40</v>
      </c>
      <c r="K11" s="43">
        <v>7.2999999999999999E-5</v>
      </c>
      <c r="L11" s="36">
        <f>INDEX(sckey!$A$2:$A$38,MATCH(OCE!J11,sckey!$B$2:$B$38,0))</f>
        <v>27</v>
      </c>
      <c r="M11" s="89"/>
      <c r="N11" s="89" t="str">
        <f t="shared" si="0"/>
        <v>0.000073 27</v>
      </c>
    </row>
    <row r="12" spans="1:14">
      <c r="A12" s="11" t="s">
        <v>17</v>
      </c>
      <c r="B12" s="11">
        <v>10</v>
      </c>
      <c r="C12">
        <v>8846</v>
      </c>
      <c r="D12" t="s">
        <v>30</v>
      </c>
      <c r="E12">
        <v>2000</v>
      </c>
      <c r="F12">
        <v>1</v>
      </c>
      <c r="G12">
        <v>0.91090800000000005</v>
      </c>
      <c r="J12" s="36" t="s">
        <v>53</v>
      </c>
      <c r="K12" s="36">
        <v>-1.4300000000000001E-4</v>
      </c>
      <c r="L12" s="36">
        <f>INDEX(sckey!$A$2:$A$38,MATCH(OCE!J12,sckey!$B$2:$B$38,0))</f>
        <v>12</v>
      </c>
      <c r="M12" s="89"/>
      <c r="N12" s="89" t="str">
        <f t="shared" si="0"/>
        <v>-0.000143 12</v>
      </c>
    </row>
    <row r="13" spans="1:14">
      <c r="A13" s="12" t="s">
        <v>18</v>
      </c>
      <c r="B13" s="12">
        <v>11</v>
      </c>
      <c r="C13">
        <v>20211</v>
      </c>
      <c r="D13" t="s">
        <v>30</v>
      </c>
      <c r="E13">
        <v>2000</v>
      </c>
      <c r="F13">
        <v>1</v>
      </c>
      <c r="G13">
        <v>0.74464900000000001</v>
      </c>
      <c r="J13" s="36" t="s">
        <v>41</v>
      </c>
      <c r="K13" s="36">
        <v>-0.1072</v>
      </c>
      <c r="L13" s="36">
        <f>INDEX(sckey!$A$2:$A$38,MATCH(OCE!J13,sckey!$B$2:$B$38,0))</f>
        <v>9</v>
      </c>
      <c r="M13" s="89"/>
      <c r="N13" s="89" t="str">
        <f t="shared" si="0"/>
        <v>-0.1072 9</v>
      </c>
    </row>
    <row r="14" spans="1:14">
      <c r="A14" s="13" t="s">
        <v>19</v>
      </c>
      <c r="B14" s="13">
        <v>12</v>
      </c>
      <c r="C14">
        <v>6585</v>
      </c>
      <c r="D14" t="s">
        <v>30</v>
      </c>
      <c r="E14">
        <v>2000</v>
      </c>
      <c r="F14">
        <v>1</v>
      </c>
      <c r="G14">
        <v>0.92266800000000004</v>
      </c>
      <c r="J14" s="36" t="s">
        <v>63</v>
      </c>
      <c r="K14" s="36">
        <v>9.2891000000000001E-2</v>
      </c>
      <c r="L14" s="36">
        <f>INDEX(sckey!$A$2:$A$38,MATCH(OCE!J14,sckey!$B$2:$B$38,0))</f>
        <v>6</v>
      </c>
      <c r="M14" s="89"/>
      <c r="N14" s="89" t="str">
        <f t="shared" si="0"/>
        <v>0.092891 6</v>
      </c>
    </row>
    <row r="15" spans="1:14">
      <c r="A15" s="14" t="s">
        <v>20</v>
      </c>
      <c r="B15" s="14">
        <v>13</v>
      </c>
      <c r="C15">
        <v>32999</v>
      </c>
      <c r="D15" t="s">
        <v>30</v>
      </c>
      <c r="E15">
        <v>2000</v>
      </c>
      <c r="F15">
        <v>1</v>
      </c>
      <c r="G15">
        <v>0.88386799999999999</v>
      </c>
      <c r="J15" s="37" t="s">
        <v>43</v>
      </c>
      <c r="K15" s="37">
        <v>-1.112277</v>
      </c>
      <c r="L15" s="36">
        <f>INDEX(sckey!$A$2:$A$38,MATCH(OCE!J15,sckey!$B$2:$B$38,0))</f>
        <v>21</v>
      </c>
      <c r="M15" s="89"/>
      <c r="N15" s="89" t="str">
        <f t="shared" si="0"/>
        <v>-1.112277 21</v>
      </c>
    </row>
    <row r="16" spans="1:14">
      <c r="A16" s="15" t="s">
        <v>21</v>
      </c>
      <c r="B16" s="15">
        <v>14</v>
      </c>
      <c r="C16" s="63">
        <v>312</v>
      </c>
      <c r="D16" s="64" t="s">
        <v>1182</v>
      </c>
      <c r="J16" s="37" t="s">
        <v>44</v>
      </c>
      <c r="K16" s="37">
        <v>-4.0249999999999999E-3</v>
      </c>
      <c r="L16" s="36">
        <f>INDEX(sckey!$A$2:$A$38,MATCH(OCE!J16,sckey!$B$2:$B$38,0))</f>
        <v>22</v>
      </c>
      <c r="M16" s="89"/>
      <c r="N16" s="89" t="str">
        <f t="shared" si="0"/>
        <v>-0.004025 22</v>
      </c>
    </row>
    <row r="17" spans="1:14">
      <c r="A17" s="16" t="s">
        <v>22</v>
      </c>
      <c r="B17" s="16">
        <v>15</v>
      </c>
      <c r="C17" s="67">
        <v>584</v>
      </c>
      <c r="D17" s="65" t="s">
        <v>30</v>
      </c>
      <c r="E17">
        <v>375</v>
      </c>
      <c r="F17">
        <v>1</v>
      </c>
      <c r="G17">
        <v>0.95932419999999996</v>
      </c>
      <c r="J17" t="s">
        <v>34</v>
      </c>
      <c r="M17" s="90"/>
      <c r="N17" s="91"/>
    </row>
    <row r="18" spans="1:14">
      <c r="A18" s="17" t="s">
        <v>23</v>
      </c>
      <c r="B18" s="17">
        <v>16</v>
      </c>
      <c r="C18" s="63">
        <v>29</v>
      </c>
      <c r="D18" s="64" t="s">
        <v>1541</v>
      </c>
      <c r="H18">
        <v>0.97045000000000003</v>
      </c>
      <c r="J18" s="36">
        <v>1</v>
      </c>
      <c r="K18" s="36"/>
      <c r="L18" s="36"/>
      <c r="M18" s="86">
        <f>J18</f>
        <v>1</v>
      </c>
      <c r="N18" s="87"/>
    </row>
    <row r="19" spans="1:14">
      <c r="A19" s="18" t="s">
        <v>24</v>
      </c>
      <c r="B19" s="18">
        <v>17</v>
      </c>
      <c r="C19" s="67">
        <v>432</v>
      </c>
      <c r="D19" s="65" t="s">
        <v>30</v>
      </c>
      <c r="E19">
        <v>400</v>
      </c>
      <c r="F19">
        <v>0</v>
      </c>
      <c r="G19">
        <v>0.98470000000000002</v>
      </c>
      <c r="J19" s="36" t="s">
        <v>76</v>
      </c>
      <c r="K19" s="36" t="s">
        <v>77</v>
      </c>
      <c r="L19" s="36"/>
      <c r="M19" s="86"/>
      <c r="N19" s="88">
        <f>K20</f>
        <v>18.553229999999999</v>
      </c>
    </row>
    <row r="20" spans="1:14" ht="15.75" thickBot="1">
      <c r="A20" s="19" t="s">
        <v>25</v>
      </c>
      <c r="B20" s="19">
        <v>18</v>
      </c>
      <c r="C20" s="63">
        <v>247</v>
      </c>
      <c r="D20" s="64" t="s">
        <v>1182</v>
      </c>
      <c r="J20" s="36" t="s">
        <v>75</v>
      </c>
      <c r="K20" s="36">
        <v>18.553229999999999</v>
      </c>
      <c r="L20" s="36"/>
      <c r="M20" s="89">
        <f>COUNTA(J21:J30)</f>
        <v>10</v>
      </c>
      <c r="N20" s="89"/>
    </row>
    <row r="21" spans="1:14" ht="15.75" thickBot="1">
      <c r="A21" s="20" t="s">
        <v>26</v>
      </c>
      <c r="B21" s="20">
        <v>19</v>
      </c>
      <c r="C21" s="63">
        <v>286</v>
      </c>
      <c r="D21" s="64" t="s">
        <v>1182</v>
      </c>
      <c r="J21" s="36" t="s">
        <v>49</v>
      </c>
      <c r="K21" s="36">
        <v>-2.4073000000000001E-2</v>
      </c>
      <c r="L21" s="36">
        <f>INDEX(sckey!$A$2:$A$38,MATCH(OCE!J21,sckey!$B$2:$B$38,0))</f>
        <v>11</v>
      </c>
      <c r="M21" s="89"/>
      <c r="N21" s="89" t="str">
        <f>K21&amp;" "&amp;L21</f>
        <v>-0.024073 11</v>
      </c>
    </row>
    <row r="22" spans="1:14" ht="15.75" thickBot="1">
      <c r="A22" s="21" t="s">
        <v>27</v>
      </c>
      <c r="B22" s="21">
        <v>20</v>
      </c>
      <c r="C22" s="63">
        <v>242</v>
      </c>
      <c r="D22" s="64" t="s">
        <v>1182</v>
      </c>
      <c r="J22" s="36" t="s">
        <v>55</v>
      </c>
      <c r="K22" s="36">
        <v>-0.15124199999999999</v>
      </c>
      <c r="L22" s="36">
        <f>INDEX(sckey!$A$2:$A$38,MATCH(OCE!J22,sckey!$B$2:$B$38,0))</f>
        <v>8</v>
      </c>
      <c r="M22" s="89"/>
      <c r="N22" s="89" t="str">
        <f>K22&amp;" "&amp;L22</f>
        <v>-0.151242 8</v>
      </c>
    </row>
    <row r="23" spans="1:14">
      <c r="A23" s="22" t="s">
        <v>28</v>
      </c>
      <c r="B23" s="22">
        <v>21</v>
      </c>
      <c r="C23" s="68">
        <v>1613</v>
      </c>
      <c r="D23" t="s">
        <v>30</v>
      </c>
      <c r="E23">
        <v>500</v>
      </c>
      <c r="F23">
        <v>1</v>
      </c>
      <c r="G23">
        <v>0.94868799999999998</v>
      </c>
      <c r="J23" s="36" t="s">
        <v>66</v>
      </c>
      <c r="K23" s="36">
        <v>-0.153782</v>
      </c>
      <c r="L23" s="36">
        <f>INDEX(sckey!$A$2:$A$38,MATCH(OCE!J23,sckey!$B$2:$B$38,0))</f>
        <v>1</v>
      </c>
      <c r="M23" s="89"/>
      <c r="N23" s="89" t="str">
        <f t="shared" ref="N23:N30" si="1">K23&amp;" "&amp;L23</f>
        <v>-0.153782 1</v>
      </c>
    </row>
    <row r="24" spans="1:14">
      <c r="A24" s="23" t="s">
        <v>29</v>
      </c>
      <c r="B24" s="23">
        <v>22</v>
      </c>
      <c r="C24" s="63">
        <v>17</v>
      </c>
      <c r="D24" s="65" t="s">
        <v>650</v>
      </c>
      <c r="J24" s="36" t="s">
        <v>57</v>
      </c>
      <c r="K24" s="36">
        <v>-0.25283299999999997</v>
      </c>
      <c r="L24" s="36">
        <f>INDEX(sckey!$A$2:$A$38,MATCH(OCE!J24,sckey!$B$2:$B$38,0))</f>
        <v>20</v>
      </c>
      <c r="M24" s="89"/>
      <c r="N24" s="89" t="str">
        <f t="shared" si="1"/>
        <v>-0.252833 20</v>
      </c>
    </row>
    <row r="25" spans="1:14">
      <c r="J25" s="36" t="s">
        <v>62</v>
      </c>
      <c r="K25" s="36">
        <v>-1.173386</v>
      </c>
      <c r="L25" s="36">
        <f>INDEX(sckey!$A$2:$A$38,MATCH(OCE!J25,sckey!$B$2:$B$38,0))</f>
        <v>4</v>
      </c>
      <c r="M25" s="89"/>
      <c r="N25" s="89" t="str">
        <f t="shared" si="1"/>
        <v>-1.173386 4</v>
      </c>
    </row>
    <row r="26" spans="1:14">
      <c r="J26" s="36" t="s">
        <v>41</v>
      </c>
      <c r="K26" s="36">
        <v>-8.9664999999999995E-2</v>
      </c>
      <c r="L26" s="36">
        <f>INDEX(sckey!$A$2:$A$38,MATCH(OCE!J26,sckey!$B$2:$B$38,0))</f>
        <v>9</v>
      </c>
      <c r="M26" s="89"/>
      <c r="N26" s="89" t="str">
        <f t="shared" si="1"/>
        <v>-0.089665 9</v>
      </c>
    </row>
    <row r="27" spans="1:14">
      <c r="A27" t="s">
        <v>112</v>
      </c>
      <c r="B27" t="s">
        <v>2</v>
      </c>
      <c r="J27" s="36" t="s">
        <v>73</v>
      </c>
      <c r="K27" s="43">
        <v>-1.126757</v>
      </c>
      <c r="L27" s="36">
        <f>INDEX(sckey!$A$2:$A$38,MATCH(OCE!J27,sckey!$B$2:$B$38,0))</f>
        <v>33</v>
      </c>
      <c r="M27" s="89"/>
      <c r="N27" s="89" t="str">
        <f t="shared" si="1"/>
        <v>-1.126757 33</v>
      </c>
    </row>
    <row r="28" spans="1:14">
      <c r="A28">
        <v>0</v>
      </c>
      <c r="B28">
        <v>403</v>
      </c>
      <c r="J28" s="36" t="s">
        <v>48</v>
      </c>
      <c r="K28" s="36">
        <v>-6.7218619999999998</v>
      </c>
      <c r="L28" s="36">
        <f>INDEX(sckey!$A$2:$A$38,MATCH(OCE!J28,sckey!$B$2:$B$38,0))</f>
        <v>13</v>
      </c>
      <c r="M28" s="89"/>
      <c r="N28" s="89" t="str">
        <f t="shared" si="1"/>
        <v>-6.721862 13</v>
      </c>
    </row>
    <row r="29" spans="1:14">
      <c r="A29">
        <v>1</v>
      </c>
      <c r="B29">
        <v>882</v>
      </c>
      <c r="J29" s="36" t="s">
        <v>63</v>
      </c>
      <c r="K29" s="36">
        <v>0.176811</v>
      </c>
      <c r="L29" s="36">
        <f>INDEX(sckey!$A$2:$A$38,MATCH(OCE!J29,sckey!$B$2:$B$38,0))</f>
        <v>6</v>
      </c>
      <c r="M29" s="89"/>
      <c r="N29" s="89" t="str">
        <f t="shared" si="1"/>
        <v>0.176811 6</v>
      </c>
    </row>
    <row r="30" spans="1:14">
      <c r="A30">
        <v>2</v>
      </c>
      <c r="B30">
        <v>1058</v>
      </c>
      <c r="J30" s="36" t="s">
        <v>74</v>
      </c>
      <c r="K30" s="36">
        <v>-2.8432849999999998</v>
      </c>
      <c r="L30" s="36">
        <f>INDEX(sckey!$A$2:$A$38,MATCH(OCE!J30,sckey!$B$2:$B$38,0))</f>
        <v>35</v>
      </c>
      <c r="M30" s="89"/>
      <c r="N30" s="89" t="str">
        <f t="shared" si="1"/>
        <v>-2.843285 35</v>
      </c>
    </row>
    <row r="31" spans="1:14">
      <c r="A31">
        <v>3</v>
      </c>
      <c r="B31">
        <v>1642</v>
      </c>
      <c r="J31" t="s">
        <v>34</v>
      </c>
      <c r="M31" s="90"/>
      <c r="N31" s="91"/>
    </row>
    <row r="32" spans="1:14">
      <c r="A32">
        <v>4</v>
      </c>
      <c r="B32">
        <v>655</v>
      </c>
      <c r="H32">
        <v>0.97604800000000003</v>
      </c>
      <c r="J32" s="36">
        <v>2</v>
      </c>
      <c r="K32" s="36"/>
      <c r="L32" s="36"/>
      <c r="M32" s="86">
        <f>J32</f>
        <v>2</v>
      </c>
      <c r="N32" s="87"/>
    </row>
    <row r="33" spans="1:14">
      <c r="A33">
        <v>5</v>
      </c>
      <c r="B33">
        <v>584</v>
      </c>
      <c r="J33" s="36" t="s">
        <v>76</v>
      </c>
      <c r="K33" s="36" t="s">
        <v>77</v>
      </c>
      <c r="L33" s="36"/>
      <c r="M33" s="86"/>
      <c r="N33" s="88">
        <f>K34</f>
        <v>140.43957599999999</v>
      </c>
    </row>
    <row r="34" spans="1:14">
      <c r="A34">
        <v>6</v>
      </c>
      <c r="B34">
        <v>429</v>
      </c>
      <c r="J34" s="36" t="s">
        <v>75</v>
      </c>
      <c r="K34" s="36">
        <v>140.43957599999999</v>
      </c>
      <c r="L34" s="36"/>
      <c r="M34" s="89">
        <f>COUNTA(J35:J48)</f>
        <v>14</v>
      </c>
      <c r="N34" s="89"/>
    </row>
    <row r="35" spans="1:14">
      <c r="A35">
        <v>7</v>
      </c>
      <c r="B35">
        <v>165</v>
      </c>
      <c r="J35" s="36" t="s">
        <v>53</v>
      </c>
      <c r="K35" s="36">
        <v>5.4900000000000001E-4</v>
      </c>
      <c r="L35" s="36">
        <f>INDEX(sckey!$A$2:$A$38,MATCH(OCE!J35,sckey!$B$2:$B$38,0))</f>
        <v>12</v>
      </c>
      <c r="M35" s="89"/>
      <c r="N35" s="89" t="str">
        <f>K35&amp;" "&amp;L35</f>
        <v>0.000549 12</v>
      </c>
    </row>
    <row r="36" spans="1:14">
      <c r="A36">
        <v>8</v>
      </c>
      <c r="B36">
        <v>152</v>
      </c>
      <c r="J36" s="36" t="s">
        <v>45</v>
      </c>
      <c r="K36" s="36">
        <v>0.498361</v>
      </c>
      <c r="L36" s="36">
        <f>INDEX(sckey!$A$2:$A$38,MATCH(OCE!J36,sckey!$B$2:$B$38,0))</f>
        <v>16</v>
      </c>
      <c r="M36" s="89"/>
      <c r="N36" s="89" t="str">
        <f>K36&amp;" "&amp;L36</f>
        <v>0.498361 16</v>
      </c>
    </row>
    <row r="37" spans="1:14">
      <c r="A37">
        <v>9</v>
      </c>
      <c r="B37">
        <v>3761</v>
      </c>
      <c r="J37" s="36" t="s">
        <v>49</v>
      </c>
      <c r="K37" s="36">
        <v>-7.0889999999999998E-3</v>
      </c>
      <c r="L37" s="36">
        <f>INDEX(sckey!$A$2:$A$38,MATCH(OCE!J37,sckey!$B$2:$B$38,0))</f>
        <v>11</v>
      </c>
      <c r="M37" s="89"/>
      <c r="N37" s="89" t="str">
        <f t="shared" ref="N37:N48" si="2">K37&amp;" "&amp;L37</f>
        <v>-0.007089 11</v>
      </c>
    </row>
    <row r="38" spans="1:14">
      <c r="A38">
        <v>10</v>
      </c>
      <c r="B38">
        <v>8846</v>
      </c>
      <c r="J38" s="36" t="s">
        <v>55</v>
      </c>
      <c r="K38" s="36">
        <v>-8.9023000000000005E-2</v>
      </c>
      <c r="L38" s="36">
        <f>INDEX(sckey!$A$2:$A$38,MATCH(OCE!J38,sckey!$B$2:$B$38,0))</f>
        <v>8</v>
      </c>
      <c r="M38" s="89"/>
      <c r="N38" s="89" t="str">
        <f t="shared" si="2"/>
        <v>-0.089023 8</v>
      </c>
    </row>
    <row r="39" spans="1:14">
      <c r="A39">
        <v>11</v>
      </c>
      <c r="B39">
        <v>20203</v>
      </c>
      <c r="J39" s="36" t="s">
        <v>60</v>
      </c>
      <c r="K39" s="36">
        <v>-0.30665999999999999</v>
      </c>
      <c r="L39" s="36">
        <f>INDEX(sckey!$A$2:$A$38,MATCH(OCE!J39,sckey!$B$2:$B$38,0))</f>
        <v>2</v>
      </c>
      <c r="M39" s="89"/>
      <c r="N39" s="89" t="str">
        <f t="shared" si="2"/>
        <v>-0.30666 2</v>
      </c>
    </row>
    <row r="40" spans="1:14">
      <c r="A40">
        <v>12</v>
      </c>
      <c r="B40">
        <v>6585</v>
      </c>
      <c r="J40" s="36" t="s">
        <v>61</v>
      </c>
      <c r="K40" s="36">
        <v>-9.167351</v>
      </c>
      <c r="L40" s="36">
        <f>INDEX(sckey!$A$2:$A$38,MATCH(OCE!J40,sckey!$B$2:$B$38,0))</f>
        <v>25</v>
      </c>
      <c r="M40" s="89"/>
      <c r="N40" s="89" t="str">
        <f t="shared" si="2"/>
        <v>-9.167351 25</v>
      </c>
    </row>
    <row r="41" spans="1:14">
      <c r="A41">
        <v>13</v>
      </c>
      <c r="B41">
        <v>32999</v>
      </c>
      <c r="J41" s="36" t="s">
        <v>65</v>
      </c>
      <c r="K41" s="43">
        <v>-0.68071700000000002</v>
      </c>
      <c r="L41" s="36">
        <f>INDEX(sckey!$A$2:$A$38,MATCH(OCE!J41,sckey!$B$2:$B$38,0))</f>
        <v>36</v>
      </c>
      <c r="M41" s="89"/>
      <c r="N41" s="89" t="str">
        <f t="shared" si="2"/>
        <v>-0.680717 36</v>
      </c>
    </row>
    <row r="42" spans="1:14">
      <c r="A42">
        <v>14</v>
      </c>
      <c r="B42">
        <v>312</v>
      </c>
      <c r="J42" s="36" t="s">
        <v>74</v>
      </c>
      <c r="K42" s="36">
        <v>-8.6121630000000007</v>
      </c>
      <c r="L42" s="36">
        <f>INDEX(sckey!$A$2:$A$38,MATCH(OCE!J42,sckey!$B$2:$B$38,0))</f>
        <v>35</v>
      </c>
      <c r="M42" s="89"/>
      <c r="N42" s="89" t="str">
        <f t="shared" si="2"/>
        <v>-8.612163 35</v>
      </c>
    </row>
    <row r="43" spans="1:14">
      <c r="A43">
        <v>15</v>
      </c>
      <c r="B43">
        <v>584</v>
      </c>
      <c r="J43" s="36" t="s">
        <v>57</v>
      </c>
      <c r="K43" s="36">
        <v>-0.210784</v>
      </c>
      <c r="L43" s="36">
        <f>INDEX(sckey!$A$2:$A$38,MATCH(OCE!J43,sckey!$B$2:$B$38,0))</f>
        <v>20</v>
      </c>
      <c r="M43" s="89"/>
      <c r="N43" s="89" t="str">
        <f t="shared" si="2"/>
        <v>-0.210784 20</v>
      </c>
    </row>
    <row r="44" spans="1:14">
      <c r="A44">
        <v>16</v>
      </c>
      <c r="B44">
        <v>29</v>
      </c>
      <c r="J44" s="36" t="s">
        <v>72</v>
      </c>
      <c r="K44" s="36">
        <v>-14.266526000000001</v>
      </c>
      <c r="L44" s="36">
        <f>INDEX(sckey!$A$2:$A$38,MATCH(OCE!J44,sckey!$B$2:$B$38,0))</f>
        <v>31</v>
      </c>
      <c r="M44" s="89"/>
      <c r="N44" s="89" t="str">
        <f t="shared" si="2"/>
        <v>-14.266526 31</v>
      </c>
    </row>
    <row r="45" spans="1:14">
      <c r="A45">
        <v>17</v>
      </c>
      <c r="B45">
        <v>432</v>
      </c>
      <c r="J45" s="37" t="s">
        <v>73</v>
      </c>
      <c r="K45" s="37">
        <v>-2.3107259999999998</v>
      </c>
      <c r="L45" s="36">
        <f>INDEX(sckey!$A$2:$A$38,MATCH(OCE!J45,sckey!$B$2:$B$38,0))</f>
        <v>33</v>
      </c>
      <c r="M45" s="89"/>
      <c r="N45" s="89" t="str">
        <f t="shared" si="2"/>
        <v>-2.310726 33</v>
      </c>
    </row>
    <row r="46" spans="1:14">
      <c r="A46">
        <v>18</v>
      </c>
      <c r="B46">
        <v>247</v>
      </c>
      <c r="J46" s="37" t="s">
        <v>52</v>
      </c>
      <c r="K46" s="37">
        <v>0.35195399999999999</v>
      </c>
      <c r="L46" s="36">
        <f>INDEX(sckey!$A$2:$A$38,MATCH(OCE!J46,sckey!$B$2:$B$38,0))</f>
        <v>7</v>
      </c>
      <c r="M46" s="89"/>
      <c r="N46" s="89" t="str">
        <f t="shared" si="2"/>
        <v>0.351954 7</v>
      </c>
    </row>
    <row r="47" spans="1:14">
      <c r="A47">
        <v>19</v>
      </c>
      <c r="B47">
        <v>286</v>
      </c>
      <c r="J47" s="37" t="s">
        <v>41</v>
      </c>
      <c r="K47" s="37">
        <v>-0.14599200000000001</v>
      </c>
      <c r="L47" s="36">
        <f>INDEX(sckey!$A$2:$A$38,MATCH(OCE!J47,sckey!$B$2:$B$38,0))</f>
        <v>9</v>
      </c>
      <c r="M47" s="89"/>
      <c r="N47" s="89" t="str">
        <f t="shared" si="2"/>
        <v>-0.145992 9</v>
      </c>
    </row>
    <row r="48" spans="1:14">
      <c r="A48">
        <v>20</v>
      </c>
      <c r="B48">
        <v>236</v>
      </c>
      <c r="J48" s="37" t="s">
        <v>44</v>
      </c>
      <c r="K48" s="37">
        <v>7.4910000000000003E-3</v>
      </c>
      <c r="L48" s="36">
        <f>INDEX(sckey!$A$2:$A$38,MATCH(OCE!J48,sckey!$B$2:$B$38,0))</f>
        <v>22</v>
      </c>
      <c r="M48" s="89"/>
      <c r="N48" s="89" t="str">
        <f t="shared" si="2"/>
        <v>0.007491 22</v>
      </c>
    </row>
    <row r="49" spans="1:14">
      <c r="A49">
        <v>21</v>
      </c>
      <c r="B49">
        <v>1613</v>
      </c>
      <c r="J49" t="s">
        <v>34</v>
      </c>
      <c r="M49" s="90"/>
      <c r="N49" s="91"/>
    </row>
    <row r="50" spans="1:14">
      <c r="A50">
        <v>22</v>
      </c>
      <c r="B50">
        <v>17</v>
      </c>
      <c r="H50">
        <v>0.93560620000000005</v>
      </c>
      <c r="J50" s="36">
        <v>3</v>
      </c>
      <c r="K50" s="36"/>
      <c r="L50" s="36"/>
      <c r="M50" s="86">
        <f>J50</f>
        <v>3</v>
      </c>
      <c r="N50" s="87"/>
    </row>
    <row r="51" spans="1:14">
      <c r="B51">
        <v>372774</v>
      </c>
      <c r="J51" s="36" t="s">
        <v>76</v>
      </c>
      <c r="K51" s="36" t="s">
        <v>77</v>
      </c>
      <c r="L51" s="36"/>
      <c r="M51" s="86"/>
      <c r="N51" s="88">
        <f>K52</f>
        <v>15.007299</v>
      </c>
    </row>
    <row r="52" spans="1:14">
      <c r="J52" s="36" t="s">
        <v>75</v>
      </c>
      <c r="K52" s="36">
        <v>15.007299</v>
      </c>
      <c r="L52" s="36"/>
      <c r="M52" s="89">
        <f>COUNTA(J53:J65)</f>
        <v>13</v>
      </c>
      <c r="N52" s="89"/>
    </row>
    <row r="53" spans="1:14">
      <c r="J53" s="36" t="s">
        <v>49</v>
      </c>
      <c r="K53" s="36">
        <v>-5.8960000000000002E-3</v>
      </c>
      <c r="L53" s="36">
        <f>INDEX(sckey!$A$2:$A$38,MATCH(OCE!J53,sckey!$B$2:$B$38,0))</f>
        <v>11</v>
      </c>
      <c r="M53" s="89"/>
      <c r="N53" s="89" t="str">
        <f>K53&amp;" "&amp;L53</f>
        <v>-0.005896 11</v>
      </c>
    </row>
    <row r="54" spans="1:14">
      <c r="J54" s="36" t="s">
        <v>45</v>
      </c>
      <c r="K54" s="36">
        <v>-0.37261300000000003</v>
      </c>
      <c r="L54" s="36">
        <f>INDEX(sckey!$A$2:$A$38,MATCH(OCE!J54,sckey!$B$2:$B$38,0))</f>
        <v>16</v>
      </c>
      <c r="M54" s="89"/>
      <c r="N54" s="89" t="str">
        <f>K54&amp;" "&amp;L54</f>
        <v>-0.372613 16</v>
      </c>
    </row>
    <row r="55" spans="1:14">
      <c r="J55" s="36" t="s">
        <v>62</v>
      </c>
      <c r="K55" s="36">
        <v>-0.41312900000000002</v>
      </c>
      <c r="L55" s="36">
        <f>INDEX(sckey!$A$2:$A$38,MATCH(OCE!J55,sckey!$B$2:$B$38,0))</f>
        <v>4</v>
      </c>
      <c r="M55" s="89"/>
      <c r="N55" s="89" t="str">
        <f t="shared" ref="N55:N65" si="3">K55&amp;" "&amp;L55</f>
        <v>-0.413129 4</v>
      </c>
    </row>
    <row r="56" spans="1:14">
      <c r="J56" s="36" t="s">
        <v>39</v>
      </c>
      <c r="K56" s="36">
        <v>-0.18887499999999999</v>
      </c>
      <c r="L56" s="36">
        <f>INDEX(sckey!$A$2:$A$38,MATCH(OCE!J56,sckey!$B$2:$B$38,0))</f>
        <v>24</v>
      </c>
      <c r="M56" s="89"/>
      <c r="N56" s="89" t="str">
        <f t="shared" si="3"/>
        <v>-0.188875 24</v>
      </c>
    </row>
    <row r="57" spans="1:14">
      <c r="J57" s="36" t="s">
        <v>46</v>
      </c>
      <c r="K57" s="36">
        <v>0.14490500000000001</v>
      </c>
      <c r="L57" s="36">
        <f>INDEX(sckey!$A$2:$A$38,MATCH(OCE!J57,sckey!$B$2:$B$38,0))</f>
        <v>14</v>
      </c>
      <c r="M57" s="89"/>
      <c r="N57" s="89" t="str">
        <f t="shared" si="3"/>
        <v>0.144905 14</v>
      </c>
    </row>
    <row r="58" spans="1:14">
      <c r="J58" s="36" t="s">
        <v>40</v>
      </c>
      <c r="K58" s="43">
        <v>5.7000000000000003E-5</v>
      </c>
      <c r="L58" s="36">
        <f>INDEX(sckey!$A$2:$A$38,MATCH(OCE!J58,sckey!$B$2:$B$38,0))</f>
        <v>27</v>
      </c>
      <c r="M58" s="89"/>
      <c r="N58" s="89" t="str">
        <f t="shared" si="3"/>
        <v>0.000057 27</v>
      </c>
    </row>
    <row r="59" spans="1:14">
      <c r="J59" s="36" t="s">
        <v>38</v>
      </c>
      <c r="K59" s="43">
        <v>-0.12379999999999999</v>
      </c>
      <c r="L59" s="36">
        <f>INDEX(sckey!$A$2:$A$38,MATCH(OCE!J59,sckey!$B$2:$B$38,0))</f>
        <v>23</v>
      </c>
      <c r="M59" s="89"/>
      <c r="N59" s="89" t="str">
        <f t="shared" si="3"/>
        <v>-0.1238 23</v>
      </c>
    </row>
    <row r="60" spans="1:14">
      <c r="J60" s="36" t="s">
        <v>54</v>
      </c>
      <c r="K60" s="36">
        <v>3.4870000000000001E-3</v>
      </c>
      <c r="L60" s="36">
        <f>INDEX(sckey!$A$2:$A$38,MATCH(OCE!J60,sckey!$B$2:$B$38,0))</f>
        <v>26</v>
      </c>
      <c r="M60" s="89"/>
      <c r="N60" s="89" t="str">
        <f t="shared" si="3"/>
        <v>0.003487 26</v>
      </c>
    </row>
    <row r="61" spans="1:14">
      <c r="J61" s="36" t="s">
        <v>41</v>
      </c>
      <c r="K61" s="36">
        <v>-3.3530000000000001E-3</v>
      </c>
      <c r="L61" s="36">
        <f>INDEX(sckey!$A$2:$A$38,MATCH(OCE!J61,sckey!$B$2:$B$38,0))</f>
        <v>9</v>
      </c>
      <c r="M61" s="89"/>
      <c r="N61" s="89" t="str">
        <f t="shared" si="3"/>
        <v>-0.003353 9</v>
      </c>
    </row>
    <row r="62" spans="1:14">
      <c r="J62" s="36" t="s">
        <v>65</v>
      </c>
      <c r="K62" s="36">
        <v>-6.9224999999999995E-2</v>
      </c>
      <c r="L62" s="36">
        <f>INDEX(sckey!$A$2:$A$38,MATCH(OCE!J62,sckey!$B$2:$B$38,0))</f>
        <v>36</v>
      </c>
      <c r="M62" s="89"/>
      <c r="N62" s="89" t="str">
        <f t="shared" si="3"/>
        <v>-0.069225 36</v>
      </c>
    </row>
    <row r="63" spans="1:14">
      <c r="J63" s="37" t="s">
        <v>74</v>
      </c>
      <c r="K63" s="37">
        <v>-1.0747580000000001</v>
      </c>
      <c r="L63" s="36">
        <f>INDEX(sckey!$A$2:$A$38,MATCH(OCE!J63,sckey!$B$2:$B$38,0))</f>
        <v>35</v>
      </c>
      <c r="M63" s="89"/>
      <c r="N63" s="89" t="str">
        <f t="shared" si="3"/>
        <v>-1.074758 35</v>
      </c>
    </row>
    <row r="64" spans="1:14">
      <c r="J64" s="37" t="s">
        <v>63</v>
      </c>
      <c r="K64" s="37">
        <v>4.8628999999999999E-2</v>
      </c>
      <c r="L64" s="36">
        <f>INDEX(sckey!$A$2:$A$38,MATCH(OCE!J64,sckey!$B$2:$B$38,0))</f>
        <v>6</v>
      </c>
      <c r="M64" s="89"/>
      <c r="N64" s="89" t="str">
        <f t="shared" si="3"/>
        <v>0.048629 6</v>
      </c>
    </row>
    <row r="65" spans="8:14">
      <c r="J65" s="37" t="s">
        <v>37</v>
      </c>
      <c r="K65" s="37">
        <v>-8.1640890000000006</v>
      </c>
      <c r="L65" s="36">
        <f>INDEX(sckey!$A$2:$A$38,MATCH(OCE!J65,sckey!$B$2:$B$38,0))</f>
        <v>19</v>
      </c>
      <c r="M65" s="89"/>
      <c r="N65" s="89" t="str">
        <f t="shared" si="3"/>
        <v>-8.164089 19</v>
      </c>
    </row>
    <row r="66" spans="8:14">
      <c r="J66" t="s">
        <v>34</v>
      </c>
      <c r="M66" s="90"/>
      <c r="N66" s="91"/>
    </row>
    <row r="67" spans="8:14">
      <c r="H67">
        <v>0.97142499999999998</v>
      </c>
      <c r="J67" s="36">
        <v>4</v>
      </c>
      <c r="K67" s="36"/>
      <c r="L67" s="36"/>
      <c r="M67" s="86">
        <f>J67</f>
        <v>4</v>
      </c>
      <c r="N67" s="87"/>
    </row>
    <row r="68" spans="8:14">
      <c r="J68" s="36" t="s">
        <v>76</v>
      </c>
      <c r="K68" s="36" t="s">
        <v>77</v>
      </c>
      <c r="L68" s="36"/>
      <c r="M68" s="86"/>
      <c r="N68" s="88">
        <f>K69</f>
        <v>6.7745220000000002</v>
      </c>
    </row>
    <row r="69" spans="8:14">
      <c r="J69" s="36" t="s">
        <v>75</v>
      </c>
      <c r="K69" s="36">
        <v>6.7745220000000002</v>
      </c>
      <c r="L69" s="36"/>
      <c r="M69" s="89">
        <f>COUNTA(J70:J78)</f>
        <v>9</v>
      </c>
      <c r="N69" s="89"/>
    </row>
    <row r="70" spans="8:14">
      <c r="J70" s="36" t="s">
        <v>36</v>
      </c>
      <c r="K70" s="36">
        <v>-1.2112E-2</v>
      </c>
      <c r="L70" s="36">
        <f>INDEX(sckey!$A$2:$A$38,MATCH(OCE!J70,sckey!$B$2:$B$38,0))</f>
        <v>10</v>
      </c>
      <c r="M70" s="89"/>
      <c r="N70" s="89" t="str">
        <f>K70&amp;" "&amp;L70</f>
        <v>-0.012112 10</v>
      </c>
    </row>
    <row r="71" spans="8:14">
      <c r="J71" s="36" t="s">
        <v>55</v>
      </c>
      <c r="K71" s="36">
        <v>-0.276945</v>
      </c>
      <c r="L71" s="36">
        <f>INDEX(sckey!$A$2:$A$38,MATCH(OCE!J71,sckey!$B$2:$B$38,0))</f>
        <v>8</v>
      </c>
      <c r="M71" s="89"/>
      <c r="N71" s="89" t="str">
        <f>K71&amp;" "&amp;L71</f>
        <v>-0.276945 8</v>
      </c>
    </row>
    <row r="72" spans="8:14">
      <c r="J72" s="36" t="s">
        <v>59</v>
      </c>
      <c r="K72" s="36">
        <v>5.8864E-2</v>
      </c>
      <c r="L72" s="36">
        <f>INDEX(sckey!$A$2:$A$38,MATCH(OCE!J72,sckey!$B$2:$B$38,0))</f>
        <v>18</v>
      </c>
      <c r="M72" s="89"/>
      <c r="N72" s="89" t="str">
        <f t="shared" ref="N72:N78" si="4">K72&amp;" "&amp;L72</f>
        <v>0.058864 18</v>
      </c>
    </row>
    <row r="73" spans="8:14">
      <c r="J73" s="36" t="s">
        <v>66</v>
      </c>
      <c r="K73" s="36">
        <v>-9.8297999999999996E-2</v>
      </c>
      <c r="L73" s="36">
        <f>INDEX(sckey!$A$2:$A$38,MATCH(OCE!J73,sckey!$B$2:$B$38,0))</f>
        <v>1</v>
      </c>
      <c r="M73" s="89"/>
      <c r="N73" s="89" t="str">
        <f t="shared" si="4"/>
        <v>-0.098298 1</v>
      </c>
    </row>
    <row r="74" spans="8:14">
      <c r="J74" s="36" t="s">
        <v>62</v>
      </c>
      <c r="K74" s="36">
        <v>0.56812399999999996</v>
      </c>
      <c r="L74" s="36">
        <f>INDEX(sckey!$A$2:$A$38,MATCH(OCE!J74,sckey!$B$2:$B$38,0))</f>
        <v>4</v>
      </c>
      <c r="M74" s="89"/>
      <c r="N74" s="89" t="str">
        <f t="shared" si="4"/>
        <v>0.568124 4</v>
      </c>
    </row>
    <row r="75" spans="8:14">
      <c r="J75" s="36" t="s">
        <v>53</v>
      </c>
      <c r="K75" s="43">
        <v>-1.65E-4</v>
      </c>
      <c r="L75" s="36">
        <f>INDEX(sckey!$A$2:$A$38,MATCH(OCE!J75,sckey!$B$2:$B$38,0))</f>
        <v>12</v>
      </c>
      <c r="M75" s="89"/>
      <c r="N75" s="89" t="str">
        <f t="shared" si="4"/>
        <v>-0.000165 12</v>
      </c>
    </row>
    <row r="76" spans="8:14">
      <c r="J76" s="36" t="s">
        <v>38</v>
      </c>
      <c r="K76" s="43">
        <v>2.2841710000000002</v>
      </c>
      <c r="L76" s="36">
        <f>INDEX(sckey!$A$2:$A$38,MATCH(OCE!J76,sckey!$B$2:$B$38,0))</f>
        <v>23</v>
      </c>
      <c r="M76" s="89"/>
      <c r="N76" s="89" t="str">
        <f t="shared" si="4"/>
        <v>2.284171 23</v>
      </c>
    </row>
    <row r="77" spans="8:14">
      <c r="J77" s="36" t="s">
        <v>39</v>
      </c>
      <c r="K77" s="36">
        <v>-0.26283099999999998</v>
      </c>
      <c r="L77" s="36">
        <f>INDEX(sckey!$A$2:$A$38,MATCH(OCE!J77,sckey!$B$2:$B$38,0))</f>
        <v>24</v>
      </c>
      <c r="M77" s="89"/>
      <c r="N77" s="89" t="str">
        <f t="shared" si="4"/>
        <v>-0.262831 24</v>
      </c>
    </row>
    <row r="78" spans="8:14">
      <c r="J78" s="36" t="s">
        <v>44</v>
      </c>
      <c r="K78" s="36">
        <v>-3.2079999999999999E-3</v>
      </c>
      <c r="L78" s="36">
        <f>INDEX(sckey!$A$2:$A$38,MATCH(OCE!J78,sckey!$B$2:$B$38,0))</f>
        <v>22</v>
      </c>
      <c r="M78" s="89"/>
      <c r="N78" s="89" t="str">
        <f t="shared" si="4"/>
        <v>-0.003208 22</v>
      </c>
    </row>
    <row r="79" spans="8:14">
      <c r="J79" t="s">
        <v>34</v>
      </c>
      <c r="M79" s="90"/>
      <c r="N79" s="91"/>
    </row>
    <row r="80" spans="8:14">
      <c r="H80">
        <v>0.96114999999999995</v>
      </c>
      <c r="J80" s="36">
        <v>5</v>
      </c>
      <c r="K80" s="36"/>
      <c r="L80" s="36"/>
      <c r="M80" s="86">
        <f>J80</f>
        <v>5</v>
      </c>
      <c r="N80" s="87"/>
    </row>
    <row r="81" spans="10:14">
      <c r="J81" s="36" t="s">
        <v>76</v>
      </c>
      <c r="K81" s="36" t="s">
        <v>77</v>
      </c>
      <c r="L81" s="36"/>
      <c r="M81" s="86"/>
      <c r="N81" s="88">
        <f>K82</f>
        <v>3.4763999999999999</v>
      </c>
    </row>
    <row r="82" spans="10:14">
      <c r="J82" s="36" t="s">
        <v>75</v>
      </c>
      <c r="K82" s="36">
        <v>3.4763999999999999</v>
      </c>
      <c r="L82" s="36"/>
      <c r="M82" s="89">
        <f>COUNTA(J83:J95)</f>
        <v>13</v>
      </c>
      <c r="N82" s="89"/>
    </row>
    <row r="83" spans="10:14">
      <c r="J83" s="36" t="s">
        <v>36</v>
      </c>
      <c r="K83" s="36">
        <v>-1.2955E-2</v>
      </c>
      <c r="L83" s="36">
        <f>INDEX(sckey!$A$2:$A$38,MATCH(OCE!J83,sckey!$B$2:$B$38,0))</f>
        <v>10</v>
      </c>
      <c r="M83" s="89"/>
      <c r="N83" s="89" t="str">
        <f>K83&amp;" "&amp;L83</f>
        <v>-0.012955 10</v>
      </c>
    </row>
    <row r="84" spans="10:14">
      <c r="J84" s="36" t="s">
        <v>55</v>
      </c>
      <c r="K84" s="36">
        <v>-0.226935</v>
      </c>
      <c r="L84" s="36">
        <f>INDEX(sckey!$A$2:$A$38,MATCH(OCE!J84,sckey!$B$2:$B$38,0))</f>
        <v>8</v>
      </c>
      <c r="M84" s="89"/>
      <c r="N84" s="89" t="str">
        <f>K84&amp;" "&amp;L84</f>
        <v>-0.226935 8</v>
      </c>
    </row>
    <row r="85" spans="10:14">
      <c r="J85" s="36" t="s">
        <v>63</v>
      </c>
      <c r="K85" s="36">
        <v>2.733E-2</v>
      </c>
      <c r="L85" s="36">
        <f>INDEX(sckey!$A$2:$A$38,MATCH(OCE!J85,sckey!$B$2:$B$38,0))</f>
        <v>6</v>
      </c>
      <c r="M85" s="89"/>
      <c r="N85" s="89" t="str">
        <f t="shared" ref="N85:N95" si="5">K85&amp;" "&amp;L85</f>
        <v>0.02733 6</v>
      </c>
    </row>
    <row r="86" spans="10:14">
      <c r="J86" s="36" t="s">
        <v>61</v>
      </c>
      <c r="K86" s="36">
        <v>-0.90808100000000003</v>
      </c>
      <c r="L86" s="36">
        <f>INDEX(sckey!$A$2:$A$38,MATCH(OCE!J86,sckey!$B$2:$B$38,0))</f>
        <v>25</v>
      </c>
      <c r="M86" s="89"/>
      <c r="N86" s="89" t="str">
        <f t="shared" si="5"/>
        <v>-0.908081 25</v>
      </c>
    </row>
    <row r="87" spans="10:14">
      <c r="J87" s="36" t="s">
        <v>41</v>
      </c>
      <c r="K87" s="36">
        <v>-0.105994</v>
      </c>
      <c r="L87" s="36">
        <f>INDEX(sckey!$A$2:$A$38,MATCH(OCE!J87,sckey!$B$2:$B$38,0))</f>
        <v>9</v>
      </c>
      <c r="M87" s="89"/>
      <c r="N87" s="89" t="str">
        <f t="shared" si="5"/>
        <v>-0.105994 9</v>
      </c>
    </row>
    <row r="88" spans="10:14">
      <c r="J88" s="36" t="s">
        <v>70</v>
      </c>
      <c r="K88" s="43">
        <v>0.17522699999999999</v>
      </c>
      <c r="L88" s="36">
        <f>INDEX(sckey!$A$2:$A$38,MATCH(OCE!J88,sckey!$B$2:$B$38,0))</f>
        <v>5</v>
      </c>
      <c r="M88" s="89"/>
      <c r="N88" s="89" t="str">
        <f t="shared" si="5"/>
        <v>0.175227 5</v>
      </c>
    </row>
    <row r="89" spans="10:14">
      <c r="J89" s="36" t="s">
        <v>44</v>
      </c>
      <c r="K89" s="43">
        <v>-9.8329999999999997E-3</v>
      </c>
      <c r="L89" s="36">
        <f>INDEX(sckey!$A$2:$A$38,MATCH(OCE!J89,sckey!$B$2:$B$38,0))</f>
        <v>22</v>
      </c>
      <c r="M89" s="89"/>
      <c r="N89" s="89" t="str">
        <f t="shared" si="5"/>
        <v>-0.009833 22</v>
      </c>
    </row>
    <row r="90" spans="10:14">
      <c r="J90" s="36" t="s">
        <v>73</v>
      </c>
      <c r="K90" s="36">
        <v>-1.0113129999999999</v>
      </c>
      <c r="L90" s="36">
        <f>INDEX(sckey!$A$2:$A$38,MATCH(OCE!J90,sckey!$B$2:$B$38,0))</f>
        <v>33</v>
      </c>
      <c r="M90" s="89"/>
      <c r="N90" s="89" t="str">
        <f t="shared" si="5"/>
        <v>-1.011313 33</v>
      </c>
    </row>
    <row r="91" spans="10:14">
      <c r="J91" s="36" t="s">
        <v>62</v>
      </c>
      <c r="K91" s="36">
        <v>-1.5583629999999999</v>
      </c>
      <c r="L91" s="36">
        <f>INDEX(sckey!$A$2:$A$38,MATCH(OCE!J91,sckey!$B$2:$B$38,0))</f>
        <v>4</v>
      </c>
      <c r="M91" s="89"/>
      <c r="N91" s="89" t="str">
        <f t="shared" si="5"/>
        <v>-1.558363 4</v>
      </c>
    </row>
    <row r="92" spans="10:14">
      <c r="J92" s="36" t="s">
        <v>40</v>
      </c>
      <c r="K92" s="36">
        <v>1.75E-4</v>
      </c>
      <c r="L92" s="36">
        <f>INDEX(sckey!$A$2:$A$38,MATCH(OCE!J92,sckey!$B$2:$B$38,0))</f>
        <v>27</v>
      </c>
      <c r="M92" s="89"/>
      <c r="N92" s="89" t="str">
        <f t="shared" si="5"/>
        <v>0.000175 27</v>
      </c>
    </row>
    <row r="93" spans="10:14">
      <c r="J93" s="37" t="s">
        <v>46</v>
      </c>
      <c r="K93" s="37">
        <v>0.28420200000000001</v>
      </c>
      <c r="L93" s="36">
        <f>INDEX(sckey!$A$2:$A$38,MATCH(OCE!J93,sckey!$B$2:$B$38,0))</f>
        <v>14</v>
      </c>
      <c r="M93" s="89"/>
      <c r="N93" s="89" t="str">
        <f t="shared" si="5"/>
        <v>0.284202 14</v>
      </c>
    </row>
    <row r="94" spans="10:14">
      <c r="J94" s="37" t="s">
        <v>48</v>
      </c>
      <c r="K94" s="37">
        <v>4.4514370000000003</v>
      </c>
      <c r="L94" s="36">
        <f>INDEX(sckey!$A$2:$A$38,MATCH(OCE!J94,sckey!$B$2:$B$38,0))</f>
        <v>13</v>
      </c>
      <c r="M94" s="89"/>
      <c r="N94" s="89" t="str">
        <f t="shared" si="5"/>
        <v>4.451437 13</v>
      </c>
    </row>
    <row r="95" spans="10:14">
      <c r="J95" s="37" t="s">
        <v>57</v>
      </c>
      <c r="K95" s="37">
        <v>-5.6869999999999997E-2</v>
      </c>
      <c r="L95" s="36">
        <f>INDEX(sckey!$A$2:$A$38,MATCH(OCE!J95,sckey!$B$2:$B$38,0))</f>
        <v>20</v>
      </c>
      <c r="M95" s="89"/>
      <c r="N95" s="89" t="str">
        <f t="shared" si="5"/>
        <v>-0.05687 20</v>
      </c>
    </row>
    <row r="96" spans="10:14">
      <c r="J96" t="s">
        <v>34</v>
      </c>
      <c r="M96" s="90"/>
      <c r="N96" s="91"/>
    </row>
    <row r="97" spans="8:14">
      <c r="H97">
        <v>0.90933330000000001</v>
      </c>
      <c r="J97" s="36">
        <v>6</v>
      </c>
      <c r="K97" s="36"/>
      <c r="L97" s="36"/>
      <c r="M97" s="86">
        <f>J97</f>
        <v>6</v>
      </c>
      <c r="N97" s="87"/>
    </row>
    <row r="98" spans="8:14">
      <c r="J98" s="36" t="s">
        <v>76</v>
      </c>
      <c r="K98" s="36" t="s">
        <v>77</v>
      </c>
      <c r="L98" s="36"/>
      <c r="M98" s="86"/>
      <c r="N98" s="88">
        <f>K99</f>
        <v>13.891899</v>
      </c>
    </row>
    <row r="99" spans="8:14">
      <c r="J99" s="36" t="s">
        <v>75</v>
      </c>
      <c r="K99" s="36">
        <v>13.891899</v>
      </c>
      <c r="L99" s="36"/>
      <c r="M99" s="89">
        <f>COUNTA(J100:J106)</f>
        <v>7</v>
      </c>
      <c r="N99" s="89"/>
    </row>
    <row r="100" spans="8:14">
      <c r="J100" s="36" t="s">
        <v>49</v>
      </c>
      <c r="K100" s="36">
        <v>-7.2630000000000004E-3</v>
      </c>
      <c r="L100" s="36">
        <f>INDEX(sckey!$A$2:$A$38,MATCH(OCE!J100,sckey!$B$2:$B$38,0))</f>
        <v>11</v>
      </c>
      <c r="M100" s="89"/>
      <c r="N100" s="89" t="str">
        <f>K100&amp;" "&amp;L100</f>
        <v>-0.007263 11</v>
      </c>
    </row>
    <row r="101" spans="8:14">
      <c r="J101" s="36" t="s">
        <v>45</v>
      </c>
      <c r="K101" s="36">
        <v>-0.24849099999999999</v>
      </c>
      <c r="L101" s="36">
        <f>INDEX(sckey!$A$2:$A$38,MATCH(OCE!J101,sckey!$B$2:$B$38,0))</f>
        <v>16</v>
      </c>
      <c r="M101" s="89"/>
      <c r="N101" s="89" t="str">
        <f>K101&amp;" "&amp;L101</f>
        <v>-0.248491 16</v>
      </c>
    </row>
    <row r="102" spans="8:14">
      <c r="J102" s="36" t="s">
        <v>62</v>
      </c>
      <c r="K102" s="36">
        <v>-0.52885099999999996</v>
      </c>
      <c r="L102" s="36">
        <f>INDEX(sckey!$A$2:$A$38,MATCH(OCE!J102,sckey!$B$2:$B$38,0))</f>
        <v>4</v>
      </c>
      <c r="M102" s="89"/>
      <c r="N102" s="89" t="str">
        <f t="shared" ref="N102:N106" si="6">K102&amp;" "&amp;L102</f>
        <v>-0.528851 4</v>
      </c>
    </row>
    <row r="103" spans="8:14">
      <c r="J103" s="36" t="s">
        <v>39</v>
      </c>
      <c r="K103" s="36">
        <v>-0.113464</v>
      </c>
      <c r="L103" s="36">
        <f>INDEX(sckey!$A$2:$A$38,MATCH(OCE!J103,sckey!$B$2:$B$38,0))</f>
        <v>24</v>
      </c>
      <c r="M103" s="89"/>
      <c r="N103" s="89" t="str">
        <f t="shared" si="6"/>
        <v>-0.113464 24</v>
      </c>
    </row>
    <row r="104" spans="8:14">
      <c r="J104" s="36" t="s">
        <v>43</v>
      </c>
      <c r="K104" s="36">
        <v>-0.32818799999999998</v>
      </c>
      <c r="L104" s="36">
        <f>INDEX(sckey!$A$2:$A$38,MATCH(OCE!J104,sckey!$B$2:$B$38,0))</f>
        <v>21</v>
      </c>
      <c r="M104" s="89"/>
      <c r="N104" s="89" t="str">
        <f t="shared" si="6"/>
        <v>-0.328188 21</v>
      </c>
    </row>
    <row r="105" spans="8:14">
      <c r="J105" s="36" t="s">
        <v>57</v>
      </c>
      <c r="K105" s="43">
        <v>-2.8708999999999998E-2</v>
      </c>
      <c r="L105" s="36">
        <f>INDEX(sckey!$A$2:$A$38,MATCH(OCE!J105,sckey!$B$2:$B$38,0))</f>
        <v>20</v>
      </c>
      <c r="M105" s="89"/>
      <c r="N105" s="89" t="str">
        <f t="shared" si="6"/>
        <v>-0.028709 20</v>
      </c>
    </row>
    <row r="106" spans="8:14">
      <c r="J106" s="36" t="s">
        <v>70</v>
      </c>
      <c r="K106" s="43">
        <v>2.2589999999999999E-2</v>
      </c>
      <c r="L106" s="36">
        <f>INDEX(sckey!$A$2:$A$38,MATCH(OCE!J106,sckey!$B$2:$B$38,0))</f>
        <v>5</v>
      </c>
      <c r="M106" s="89"/>
      <c r="N106" s="89" t="str">
        <f t="shared" si="6"/>
        <v>0.02259 5</v>
      </c>
    </row>
    <row r="107" spans="8:14">
      <c r="J107" t="s">
        <v>34</v>
      </c>
      <c r="M107" s="90"/>
      <c r="N107" s="91"/>
    </row>
    <row r="108" spans="8:14">
      <c r="H108">
        <v>0.97263540000000004</v>
      </c>
      <c r="J108" s="36">
        <v>7</v>
      </c>
      <c r="K108" s="36"/>
      <c r="L108" s="36"/>
      <c r="M108" s="86">
        <f>J108</f>
        <v>7</v>
      </c>
      <c r="N108" s="87"/>
    </row>
    <row r="109" spans="8:14">
      <c r="J109" s="36" t="s">
        <v>76</v>
      </c>
      <c r="K109" s="36" t="s">
        <v>77</v>
      </c>
      <c r="L109" s="36"/>
      <c r="M109" s="86"/>
      <c r="N109" s="88">
        <f>K110</f>
        <v>5.0428410000000001</v>
      </c>
    </row>
    <row r="110" spans="8:14">
      <c r="J110" s="36" t="s">
        <v>75</v>
      </c>
      <c r="K110" s="36">
        <v>5.0428410000000001</v>
      </c>
      <c r="L110" s="36"/>
      <c r="M110" s="89">
        <f>COUNTA(J111:J122)</f>
        <v>12</v>
      </c>
      <c r="N110" s="89"/>
    </row>
    <row r="111" spans="8:14">
      <c r="J111" s="36" t="s">
        <v>49</v>
      </c>
      <c r="K111" s="36">
        <v>-1.8974000000000001E-2</v>
      </c>
      <c r="L111" s="36">
        <f>INDEX(sckey!$A$2:$A$38,MATCH(OCE!J111,sckey!$B$2:$B$38,0))</f>
        <v>11</v>
      </c>
      <c r="M111" s="89"/>
      <c r="N111" s="89" t="str">
        <f>K111&amp;" "&amp;L111</f>
        <v>-0.018974 11</v>
      </c>
    </row>
    <row r="112" spans="8:14">
      <c r="J112" s="36" t="s">
        <v>57</v>
      </c>
      <c r="K112" s="36">
        <v>-0.132768</v>
      </c>
      <c r="L112" s="36">
        <f>INDEX(sckey!$A$2:$A$38,MATCH(OCE!J112,sckey!$B$2:$B$38,0))</f>
        <v>20</v>
      </c>
      <c r="M112" s="89"/>
      <c r="N112" s="89" t="str">
        <f>K112&amp;" "&amp;L112</f>
        <v>-0.132768 20</v>
      </c>
    </row>
    <row r="113" spans="8:14">
      <c r="J113" s="36" t="s">
        <v>62</v>
      </c>
      <c r="K113" s="36">
        <v>-0.34254600000000002</v>
      </c>
      <c r="L113" s="36">
        <f>INDEX(sckey!$A$2:$A$38,MATCH(OCE!J113,sckey!$B$2:$B$38,0))</f>
        <v>4</v>
      </c>
      <c r="M113" s="89"/>
      <c r="N113" s="89" t="str">
        <f t="shared" ref="N113:N122" si="7">K113&amp;" "&amp;L113</f>
        <v>-0.342546 4</v>
      </c>
    </row>
    <row r="114" spans="8:14">
      <c r="J114" s="36" t="s">
        <v>45</v>
      </c>
      <c r="K114" s="36">
        <v>-0.32567499999999999</v>
      </c>
      <c r="L114" s="36">
        <f>INDEX(sckey!$A$2:$A$38,MATCH(OCE!J114,sckey!$B$2:$B$38,0))</f>
        <v>16</v>
      </c>
      <c r="M114" s="89"/>
      <c r="N114" s="89" t="str">
        <f t="shared" si="7"/>
        <v>-0.325675 16</v>
      </c>
    </row>
    <row r="115" spans="8:14">
      <c r="J115" s="36" t="s">
        <v>48</v>
      </c>
      <c r="K115" s="36">
        <v>-4.6936530000000003</v>
      </c>
      <c r="L115" s="36">
        <f>INDEX(sckey!$A$2:$A$38,MATCH(OCE!J115,sckey!$B$2:$B$38,0))</f>
        <v>13</v>
      </c>
      <c r="M115" s="89"/>
      <c r="N115" s="89" t="str">
        <f t="shared" si="7"/>
        <v>-4.693653 13</v>
      </c>
    </row>
    <row r="116" spans="8:14">
      <c r="J116" s="36" t="s">
        <v>58</v>
      </c>
      <c r="K116" s="43">
        <v>2.1818780000000002</v>
      </c>
      <c r="L116" s="36">
        <f>INDEX(sckey!$A$2:$A$38,MATCH(OCE!J116,sckey!$B$2:$B$38,0))</f>
        <v>34</v>
      </c>
      <c r="M116" s="89"/>
      <c r="N116" s="89" t="str">
        <f t="shared" si="7"/>
        <v>2.181878 34</v>
      </c>
    </row>
    <row r="117" spans="8:14">
      <c r="J117" s="36" t="s">
        <v>47</v>
      </c>
      <c r="K117" s="43">
        <v>8.2718E-2</v>
      </c>
      <c r="L117" s="36">
        <f>INDEX(sckey!$A$2:$A$38,MATCH(OCE!J117,sckey!$B$2:$B$38,0))</f>
        <v>15</v>
      </c>
      <c r="M117" s="89"/>
      <c r="N117" s="89" t="str">
        <f t="shared" si="7"/>
        <v>0.082718 15</v>
      </c>
    </row>
    <row r="118" spans="8:14">
      <c r="J118" s="36" t="s">
        <v>54</v>
      </c>
      <c r="K118" s="36">
        <v>-4.3680000000000004E-3</v>
      </c>
      <c r="L118" s="36">
        <f>INDEX(sckey!$A$2:$A$38,MATCH(OCE!J118,sckey!$B$2:$B$38,0))</f>
        <v>26</v>
      </c>
      <c r="M118" s="89"/>
      <c r="N118" s="89" t="str">
        <f t="shared" si="7"/>
        <v>-0.004368 26</v>
      </c>
    </row>
    <row r="119" spans="8:14">
      <c r="J119" s="36" t="s">
        <v>38</v>
      </c>
      <c r="K119" s="36">
        <v>1.761924</v>
      </c>
      <c r="L119" s="36">
        <f>INDEX(sckey!$A$2:$A$38,MATCH(OCE!J119,sckey!$B$2:$B$38,0))</f>
        <v>23</v>
      </c>
      <c r="M119" s="89"/>
      <c r="N119" s="89" t="str">
        <f t="shared" si="7"/>
        <v>1.761924 23</v>
      </c>
    </row>
    <row r="120" spans="8:14">
      <c r="J120" s="36" t="s">
        <v>72</v>
      </c>
      <c r="K120" s="36">
        <v>1.4940040000000001</v>
      </c>
      <c r="L120" s="36">
        <f>INDEX(sckey!$A$2:$A$38,MATCH(OCE!J120,sckey!$B$2:$B$38,0))</f>
        <v>31</v>
      </c>
      <c r="M120" s="89"/>
      <c r="N120" s="89" t="str">
        <f t="shared" si="7"/>
        <v>1.494004 31</v>
      </c>
    </row>
    <row r="121" spans="8:14">
      <c r="J121" s="37" t="s">
        <v>43</v>
      </c>
      <c r="K121" s="37">
        <v>1.1788909999999999</v>
      </c>
      <c r="L121" s="36">
        <f>INDEX(sckey!$A$2:$A$38,MATCH(OCE!J121,sckey!$B$2:$B$38,0))</f>
        <v>21</v>
      </c>
      <c r="M121" s="89"/>
      <c r="N121" s="89" t="str">
        <f t="shared" si="7"/>
        <v>1.178891 21</v>
      </c>
    </row>
    <row r="122" spans="8:14">
      <c r="J122" s="37" t="s">
        <v>52</v>
      </c>
      <c r="K122" s="37">
        <v>6.8664000000000003E-2</v>
      </c>
      <c r="L122" s="36">
        <f>INDEX(sckey!$A$2:$A$38,MATCH(OCE!J122,sckey!$B$2:$B$38,0))</f>
        <v>7</v>
      </c>
      <c r="M122" s="89"/>
      <c r="N122" s="89" t="str">
        <f t="shared" si="7"/>
        <v>0.068664 7</v>
      </c>
    </row>
    <row r="123" spans="8:14">
      <c r="J123" t="s">
        <v>34</v>
      </c>
      <c r="M123" s="90"/>
      <c r="N123" s="91"/>
    </row>
    <row r="124" spans="8:14">
      <c r="H124">
        <v>0.98558690000000004</v>
      </c>
      <c r="J124" s="36">
        <v>8</v>
      </c>
      <c r="K124" s="36"/>
      <c r="L124" s="36"/>
      <c r="M124" s="86">
        <f>J124</f>
        <v>8</v>
      </c>
      <c r="N124" s="87"/>
    </row>
    <row r="125" spans="8:14">
      <c r="J125" s="36" t="s">
        <v>76</v>
      </c>
      <c r="K125" s="36" t="s">
        <v>77</v>
      </c>
      <c r="L125" s="36"/>
      <c r="M125" s="86"/>
      <c r="N125" s="88">
        <f>K126</f>
        <v>11.258457</v>
      </c>
    </row>
    <row r="126" spans="8:14">
      <c r="J126" s="36" t="s">
        <v>75</v>
      </c>
      <c r="K126" s="36">
        <v>11.258457</v>
      </c>
      <c r="L126" s="36"/>
      <c r="M126" s="89">
        <f>COUNTA(J127:J139)</f>
        <v>13</v>
      </c>
      <c r="N126" s="89"/>
    </row>
    <row r="127" spans="8:14">
      <c r="J127" s="36" t="s">
        <v>36</v>
      </c>
      <c r="K127" s="36">
        <v>-2.9725999999999999E-2</v>
      </c>
      <c r="L127" s="36">
        <f>INDEX(sckey!$A$2:$A$38,MATCH(OCE!J127,sckey!$B$2:$B$38,0))</f>
        <v>10</v>
      </c>
      <c r="M127" s="89"/>
      <c r="N127" s="89" t="str">
        <f>K127&amp;" "&amp;L127</f>
        <v>-0.029726 10</v>
      </c>
    </row>
    <row r="128" spans="8:14">
      <c r="J128" s="36" t="s">
        <v>46</v>
      </c>
      <c r="K128" s="36">
        <v>-0.172564</v>
      </c>
      <c r="L128" s="36">
        <f>INDEX(sckey!$A$2:$A$38,MATCH(OCE!J128,sckey!$B$2:$B$38,0))</f>
        <v>14</v>
      </c>
      <c r="M128" s="89"/>
      <c r="N128" s="89" t="str">
        <f>K128&amp;" "&amp;L128</f>
        <v>-0.172564 14</v>
      </c>
    </row>
    <row r="129" spans="10:14">
      <c r="J129" s="36" t="s">
        <v>62</v>
      </c>
      <c r="K129" s="36">
        <v>-2.3524069999999999</v>
      </c>
      <c r="L129" s="36">
        <f>INDEX(sckey!$A$2:$A$38,MATCH(OCE!J129,sckey!$B$2:$B$38,0))</f>
        <v>4</v>
      </c>
      <c r="M129" s="89"/>
      <c r="N129" s="89" t="str">
        <f t="shared" ref="N129:N139" si="8">K129&amp;" "&amp;L129</f>
        <v>-2.352407 4</v>
      </c>
    </row>
    <row r="130" spans="10:14">
      <c r="J130" s="36" t="s">
        <v>45</v>
      </c>
      <c r="K130" s="36">
        <v>-0.61140899999999998</v>
      </c>
      <c r="L130" s="36">
        <f>INDEX(sckey!$A$2:$A$38,MATCH(OCE!J130,sckey!$B$2:$B$38,0))</f>
        <v>16</v>
      </c>
      <c r="M130" s="89"/>
      <c r="N130" s="89" t="str">
        <f t="shared" si="8"/>
        <v>-0.611409 16</v>
      </c>
    </row>
    <row r="131" spans="10:14">
      <c r="J131" s="36" t="s">
        <v>47</v>
      </c>
      <c r="K131" s="36">
        <v>-0.156498</v>
      </c>
      <c r="L131" s="36">
        <f>INDEX(sckey!$A$2:$A$38,MATCH(OCE!J131,sckey!$B$2:$B$38,0))</f>
        <v>15</v>
      </c>
      <c r="M131" s="89"/>
      <c r="N131" s="89" t="str">
        <f t="shared" si="8"/>
        <v>-0.156498 15</v>
      </c>
    </row>
    <row r="132" spans="10:14">
      <c r="J132" s="36" t="s">
        <v>48</v>
      </c>
      <c r="K132" s="43">
        <v>-7.9293800000000001</v>
      </c>
      <c r="L132" s="36">
        <f>INDEX(sckey!$A$2:$A$38,MATCH(OCE!J132,sckey!$B$2:$B$38,0))</f>
        <v>13</v>
      </c>
      <c r="M132" s="89"/>
      <c r="N132" s="89" t="str">
        <f t="shared" si="8"/>
        <v>-7.92938 13</v>
      </c>
    </row>
    <row r="133" spans="10:14">
      <c r="J133" s="36" t="s">
        <v>63</v>
      </c>
      <c r="K133" s="43">
        <v>0.252886</v>
      </c>
      <c r="L133" s="36">
        <f>INDEX(sckey!$A$2:$A$38,MATCH(OCE!J133,sckey!$B$2:$B$38,0))</f>
        <v>6</v>
      </c>
      <c r="M133" s="89"/>
      <c r="N133" s="89" t="str">
        <f t="shared" si="8"/>
        <v>0.252886 6</v>
      </c>
    </row>
    <row r="134" spans="10:14">
      <c r="J134" s="36" t="s">
        <v>35</v>
      </c>
      <c r="K134" s="36">
        <v>0.15493399999999999</v>
      </c>
      <c r="L134" s="36">
        <f>INDEX(sckey!$A$2:$A$38,MATCH(OCE!J134,sckey!$B$2:$B$38,0))</f>
        <v>0</v>
      </c>
      <c r="M134" s="89"/>
      <c r="N134" s="89" t="str">
        <f t="shared" si="8"/>
        <v>0.154934 0</v>
      </c>
    </row>
    <row r="135" spans="10:14">
      <c r="J135" s="36" t="s">
        <v>44</v>
      </c>
      <c r="K135" s="36">
        <v>-1.5041000000000001E-2</v>
      </c>
      <c r="L135" s="36">
        <f>INDEX(sckey!$A$2:$A$38,MATCH(OCE!J135,sckey!$B$2:$B$38,0))</f>
        <v>22</v>
      </c>
      <c r="M135" s="89"/>
      <c r="N135" s="89" t="str">
        <f t="shared" si="8"/>
        <v>-0.015041 22</v>
      </c>
    </row>
    <row r="136" spans="10:14">
      <c r="J136" s="36" t="s">
        <v>38</v>
      </c>
      <c r="K136" s="36">
        <v>1.4721409999999999</v>
      </c>
      <c r="L136" s="36">
        <f>INDEX(sckey!$A$2:$A$38,MATCH(OCE!J136,sckey!$B$2:$B$38,0))</f>
        <v>23</v>
      </c>
      <c r="M136" s="89"/>
      <c r="N136" s="89" t="str">
        <f t="shared" si="8"/>
        <v>1.472141 23</v>
      </c>
    </row>
    <row r="137" spans="10:14">
      <c r="J137" s="37" t="s">
        <v>52</v>
      </c>
      <c r="K137" s="37">
        <v>0.13953299999999999</v>
      </c>
      <c r="L137" s="36">
        <f>INDEX(sckey!$A$2:$A$38,MATCH(OCE!J137,sckey!$B$2:$B$38,0))</f>
        <v>7</v>
      </c>
      <c r="M137" s="89"/>
      <c r="N137" s="89" t="str">
        <f t="shared" si="8"/>
        <v>0.139533 7</v>
      </c>
    </row>
    <row r="138" spans="10:14">
      <c r="J138" s="37" t="s">
        <v>57</v>
      </c>
      <c r="K138" s="37">
        <v>-7.7511999999999998E-2</v>
      </c>
      <c r="L138" s="36">
        <f>INDEX(sckey!$A$2:$A$38,MATCH(OCE!J138,sckey!$B$2:$B$38,0))</f>
        <v>20</v>
      </c>
      <c r="M138" s="89"/>
      <c r="N138" s="89" t="str">
        <f t="shared" si="8"/>
        <v>-0.077512 20</v>
      </c>
    </row>
    <row r="139" spans="10:14">
      <c r="J139" s="37" t="s">
        <v>72</v>
      </c>
      <c r="K139" s="37">
        <v>-2.0356390000000002</v>
      </c>
      <c r="L139" s="36">
        <f>INDEX(sckey!$A$2:$A$38,MATCH(OCE!J139,sckey!$B$2:$B$38,0))</f>
        <v>31</v>
      </c>
      <c r="M139" s="89"/>
      <c r="N139" s="89" t="str">
        <f t="shared" si="8"/>
        <v>-2.035639 31</v>
      </c>
    </row>
    <row r="141" spans="10:14">
      <c r="M141" s="85">
        <v>9</v>
      </c>
    </row>
    <row r="142" spans="10:14">
      <c r="N142" s="85">
        <v>10.144296000000001</v>
      </c>
    </row>
    <row r="143" spans="10:14">
      <c r="M143" s="85">
        <v>11</v>
      </c>
    </row>
    <row r="144" spans="10:14">
      <c r="N144" s="85" t="s">
        <v>1183</v>
      </c>
    </row>
    <row r="145" spans="13:14">
      <c r="N145" s="85" t="s">
        <v>1184</v>
      </c>
    </row>
    <row r="146" spans="13:14">
      <c r="N146" s="85" t="s">
        <v>1185</v>
      </c>
    </row>
    <row r="147" spans="13:14">
      <c r="N147" s="85" t="s">
        <v>1186</v>
      </c>
    </row>
    <row r="148" spans="13:14">
      <c r="N148" s="85" t="s">
        <v>1187</v>
      </c>
    </row>
    <row r="149" spans="13:14">
      <c r="N149" s="85" t="s">
        <v>1188</v>
      </c>
    </row>
    <row r="150" spans="13:14">
      <c r="N150" s="85" t="s">
        <v>1037</v>
      </c>
    </row>
    <row r="151" spans="13:14">
      <c r="N151" s="85" t="s">
        <v>1189</v>
      </c>
    </row>
    <row r="152" spans="13:14">
      <c r="N152" s="85" t="s">
        <v>1190</v>
      </c>
    </row>
    <row r="153" spans="13:14">
      <c r="N153" s="85" t="s">
        <v>1191</v>
      </c>
    </row>
    <row r="154" spans="13:14">
      <c r="N154" s="85" t="s">
        <v>1192</v>
      </c>
    </row>
    <row r="156" spans="13:14">
      <c r="M156" s="85">
        <v>10</v>
      </c>
    </row>
    <row r="157" spans="13:14">
      <c r="N157" s="85">
        <v>-1.918266</v>
      </c>
    </row>
    <row r="158" spans="13:14">
      <c r="M158" s="85">
        <v>14</v>
      </c>
    </row>
    <row r="159" spans="13:14">
      <c r="N159" s="85" t="s">
        <v>1193</v>
      </c>
    </row>
    <row r="160" spans="13:14">
      <c r="N160" s="85" t="s">
        <v>1194</v>
      </c>
    </row>
    <row r="161" spans="13:14">
      <c r="N161" s="85" t="s">
        <v>1195</v>
      </c>
    </row>
    <row r="162" spans="13:14">
      <c r="N162" s="85" t="s">
        <v>1196</v>
      </c>
    </row>
    <row r="163" spans="13:14">
      <c r="N163" s="85" t="s">
        <v>1197</v>
      </c>
    </row>
    <row r="164" spans="13:14">
      <c r="N164" s="85" t="s">
        <v>1198</v>
      </c>
    </row>
    <row r="165" spans="13:14">
      <c r="N165" s="85" t="s">
        <v>1199</v>
      </c>
    </row>
    <row r="166" spans="13:14">
      <c r="N166" s="85" t="s">
        <v>1200</v>
      </c>
    </row>
    <row r="167" spans="13:14">
      <c r="N167" s="85" t="s">
        <v>1201</v>
      </c>
    </row>
    <row r="168" spans="13:14">
      <c r="N168" s="85" t="s">
        <v>1202</v>
      </c>
    </row>
    <row r="169" spans="13:14">
      <c r="N169" s="85" t="s">
        <v>1203</v>
      </c>
    </row>
    <row r="170" spans="13:14">
      <c r="N170" s="85" t="s">
        <v>1204</v>
      </c>
    </row>
    <row r="171" spans="13:14">
      <c r="N171" s="85" t="s">
        <v>1205</v>
      </c>
    </row>
    <row r="172" spans="13:14">
      <c r="N172" s="85" t="s">
        <v>1206</v>
      </c>
    </row>
    <row r="174" spans="13:14">
      <c r="M174" s="85">
        <v>11</v>
      </c>
    </row>
    <row r="175" spans="13:14">
      <c r="N175" s="85">
        <v>5.992432</v>
      </c>
    </row>
    <row r="176" spans="13:14">
      <c r="M176" s="85">
        <v>16</v>
      </c>
    </row>
    <row r="177" spans="14:14">
      <c r="N177" s="85" t="s">
        <v>1207</v>
      </c>
    </row>
    <row r="178" spans="14:14">
      <c r="N178" s="85" t="s">
        <v>1208</v>
      </c>
    </row>
    <row r="179" spans="14:14">
      <c r="N179" s="85" t="s">
        <v>1209</v>
      </c>
    </row>
    <row r="180" spans="14:14">
      <c r="N180" s="85" t="s">
        <v>1210</v>
      </c>
    </row>
    <row r="181" spans="14:14">
      <c r="N181" s="85" t="s">
        <v>1211</v>
      </c>
    </row>
    <row r="182" spans="14:14">
      <c r="N182" s="85" t="s">
        <v>1212</v>
      </c>
    </row>
    <row r="183" spans="14:14">
      <c r="N183" s="85" t="s">
        <v>1213</v>
      </c>
    </row>
    <row r="184" spans="14:14">
      <c r="N184" s="85" t="s">
        <v>1214</v>
      </c>
    </row>
    <row r="185" spans="14:14">
      <c r="N185" s="85" t="s">
        <v>1215</v>
      </c>
    </row>
    <row r="186" spans="14:14">
      <c r="N186" s="85" t="s">
        <v>1216</v>
      </c>
    </row>
    <row r="187" spans="14:14">
      <c r="N187" s="85" t="s">
        <v>1217</v>
      </c>
    </row>
    <row r="188" spans="14:14">
      <c r="N188" s="85" t="s">
        <v>1218</v>
      </c>
    </row>
    <row r="189" spans="14:14">
      <c r="N189" s="85" t="s">
        <v>1219</v>
      </c>
    </row>
    <row r="190" spans="14:14">
      <c r="N190" s="85" t="s">
        <v>1220</v>
      </c>
    </row>
    <row r="191" spans="14:14">
      <c r="N191" s="85" t="s">
        <v>1221</v>
      </c>
    </row>
    <row r="192" spans="14:14">
      <c r="N192" s="85" t="s">
        <v>1222</v>
      </c>
    </row>
    <row r="194" spans="13:14">
      <c r="M194" s="85">
        <v>12</v>
      </c>
    </row>
    <row r="195" spans="13:14">
      <c r="N195" s="85">
        <v>10.305184000000001</v>
      </c>
    </row>
    <row r="196" spans="13:14">
      <c r="M196" s="85">
        <v>20</v>
      </c>
    </row>
    <row r="197" spans="13:14">
      <c r="N197" s="85" t="s">
        <v>1223</v>
      </c>
    </row>
    <row r="198" spans="13:14">
      <c r="N198" s="85" t="s">
        <v>1224</v>
      </c>
    </row>
    <row r="199" spans="13:14">
      <c r="N199" s="85" t="s">
        <v>1225</v>
      </c>
    </row>
    <row r="200" spans="13:14">
      <c r="N200" s="85" t="s">
        <v>1226</v>
      </c>
    </row>
    <row r="201" spans="13:14">
      <c r="N201" s="85" t="s">
        <v>1227</v>
      </c>
    </row>
    <row r="202" spans="13:14">
      <c r="N202" s="85" t="s">
        <v>1228</v>
      </c>
    </row>
    <row r="203" spans="13:14">
      <c r="N203" s="85" t="s">
        <v>1229</v>
      </c>
    </row>
    <row r="204" spans="13:14">
      <c r="N204" s="85" t="s">
        <v>1230</v>
      </c>
    </row>
    <row r="205" spans="13:14">
      <c r="N205" s="85" t="s">
        <v>1231</v>
      </c>
    </row>
    <row r="206" spans="13:14">
      <c r="N206" s="85" t="s">
        <v>1232</v>
      </c>
    </row>
    <row r="207" spans="13:14">
      <c r="N207" s="85" t="s">
        <v>172</v>
      </c>
    </row>
    <row r="208" spans="13:14">
      <c r="N208" s="85" t="s">
        <v>1233</v>
      </c>
    </row>
    <row r="209" spans="13:14">
      <c r="N209" s="85" t="s">
        <v>1234</v>
      </c>
    </row>
    <row r="210" spans="13:14">
      <c r="N210" s="85" t="s">
        <v>1235</v>
      </c>
    </row>
    <row r="211" spans="13:14">
      <c r="N211" s="85" t="s">
        <v>1236</v>
      </c>
    </row>
    <row r="212" spans="13:14">
      <c r="N212" s="85" t="s">
        <v>1237</v>
      </c>
    </row>
    <row r="213" spans="13:14">
      <c r="N213" s="85" t="s">
        <v>1238</v>
      </c>
    </row>
    <row r="214" spans="13:14">
      <c r="N214" s="85" t="s">
        <v>1239</v>
      </c>
    </row>
    <row r="215" spans="13:14">
      <c r="N215" s="85" t="s">
        <v>1240</v>
      </c>
    </row>
    <row r="216" spans="13:14">
      <c r="N216" s="85" t="s">
        <v>1241</v>
      </c>
    </row>
    <row r="218" spans="13:14">
      <c r="M218" s="85">
        <v>13</v>
      </c>
    </row>
    <row r="219" spans="13:14">
      <c r="N219" s="85">
        <v>-17.584697999999999</v>
      </c>
    </row>
    <row r="220" spans="13:14">
      <c r="M220" s="85">
        <v>19</v>
      </c>
    </row>
    <row r="221" spans="13:14">
      <c r="N221" s="85" t="s">
        <v>1242</v>
      </c>
    </row>
    <row r="222" spans="13:14">
      <c r="N222" s="85" t="s">
        <v>1243</v>
      </c>
    </row>
    <row r="223" spans="13:14">
      <c r="N223" s="85" t="s">
        <v>1244</v>
      </c>
    </row>
    <row r="224" spans="13:14">
      <c r="N224" s="85" t="s">
        <v>1245</v>
      </c>
    </row>
    <row r="225" spans="14:14">
      <c r="N225" s="85" t="s">
        <v>1246</v>
      </c>
    </row>
    <row r="226" spans="14:14">
      <c r="N226" s="85" t="s">
        <v>1247</v>
      </c>
    </row>
    <row r="227" spans="14:14">
      <c r="N227" s="85" t="s">
        <v>1248</v>
      </c>
    </row>
    <row r="228" spans="14:14">
      <c r="N228" s="85" t="s">
        <v>1249</v>
      </c>
    </row>
    <row r="229" spans="14:14">
      <c r="N229" s="85" t="s">
        <v>1250</v>
      </c>
    </row>
    <row r="230" spans="14:14">
      <c r="N230" s="85" t="s">
        <v>1251</v>
      </c>
    </row>
    <row r="231" spans="14:14">
      <c r="N231" s="85" t="s">
        <v>1252</v>
      </c>
    </row>
    <row r="232" spans="14:14">
      <c r="N232" s="85" t="s">
        <v>1253</v>
      </c>
    </row>
    <row r="233" spans="14:14">
      <c r="N233" s="85" t="s">
        <v>1254</v>
      </c>
    </row>
    <row r="234" spans="14:14">
      <c r="N234" s="85" t="s">
        <v>1255</v>
      </c>
    </row>
    <row r="235" spans="14:14">
      <c r="N235" s="85" t="s">
        <v>1256</v>
      </c>
    </row>
    <row r="236" spans="14:14">
      <c r="N236" s="85" t="s">
        <v>1257</v>
      </c>
    </row>
    <row r="237" spans="14:14">
      <c r="N237" s="85" t="s">
        <v>1258</v>
      </c>
    </row>
    <row r="238" spans="14:14">
      <c r="N238" s="85" t="s">
        <v>1259</v>
      </c>
    </row>
    <row r="239" spans="14:14">
      <c r="N239" s="85" t="s">
        <v>1260</v>
      </c>
    </row>
    <row r="241" spans="13:14">
      <c r="M241" s="85">
        <v>14</v>
      </c>
    </row>
    <row r="242" spans="13:14">
      <c r="N242" s="85">
        <v>15.129867000000001</v>
      </c>
    </row>
    <row r="243" spans="13:14">
      <c r="M243" s="85">
        <v>12</v>
      </c>
    </row>
    <row r="244" spans="13:14">
      <c r="N244" s="85" t="s">
        <v>1261</v>
      </c>
    </row>
    <row r="245" spans="13:14">
      <c r="N245" s="85" t="s">
        <v>1262</v>
      </c>
    </row>
    <row r="246" spans="13:14">
      <c r="N246" s="85" t="s">
        <v>1263</v>
      </c>
    </row>
    <row r="247" spans="13:14">
      <c r="N247" s="85" t="s">
        <v>1264</v>
      </c>
    </row>
    <row r="248" spans="13:14">
      <c r="N248" s="85" t="s">
        <v>1265</v>
      </c>
    </row>
    <row r="249" spans="13:14">
      <c r="N249" s="85" t="s">
        <v>1266</v>
      </c>
    </row>
    <row r="250" spans="13:14">
      <c r="N250" s="85" t="s">
        <v>1267</v>
      </c>
    </row>
    <row r="251" spans="13:14">
      <c r="N251" s="85" t="s">
        <v>1268</v>
      </c>
    </row>
    <row r="252" spans="13:14">
      <c r="N252" s="85" t="s">
        <v>1269</v>
      </c>
    </row>
    <row r="253" spans="13:14">
      <c r="N253" s="85" t="s">
        <v>1270</v>
      </c>
    </row>
    <row r="254" spans="13:14">
      <c r="N254" s="85" t="s">
        <v>1271</v>
      </c>
    </row>
    <row r="255" spans="13:14">
      <c r="N255" s="85" t="s">
        <v>1272</v>
      </c>
    </row>
    <row r="257" spans="13:14">
      <c r="M257" s="85">
        <v>15</v>
      </c>
    </row>
    <row r="258" spans="13:14">
      <c r="N258" s="85">
        <v>13.675545</v>
      </c>
    </row>
    <row r="259" spans="13:14">
      <c r="M259" s="85">
        <v>7</v>
      </c>
    </row>
    <row r="260" spans="13:14">
      <c r="N260" s="85" t="s">
        <v>1273</v>
      </c>
    </row>
    <row r="261" spans="13:14">
      <c r="N261" s="85" t="s">
        <v>1274</v>
      </c>
    </row>
    <row r="262" spans="13:14">
      <c r="N262" s="85" t="s">
        <v>1275</v>
      </c>
    </row>
    <row r="263" spans="13:14">
      <c r="N263" s="85" t="s">
        <v>1276</v>
      </c>
    </row>
    <row r="264" spans="13:14">
      <c r="N264" s="85" t="s">
        <v>1277</v>
      </c>
    </row>
    <row r="265" spans="13:14">
      <c r="N265" s="85" t="s">
        <v>1278</v>
      </c>
    </row>
    <row r="266" spans="13:14">
      <c r="N266" s="85" t="s">
        <v>1279</v>
      </c>
    </row>
    <row r="267" spans="13:14">
      <c r="N267" s="85" t="s">
        <v>531</v>
      </c>
    </row>
    <row r="268" spans="13:14">
      <c r="M268" s="85">
        <v>16</v>
      </c>
    </row>
    <row r="269" spans="13:14">
      <c r="N269" s="85">
        <v>24.556756</v>
      </c>
    </row>
    <row r="270" spans="13:14">
      <c r="M270" s="85">
        <v>8</v>
      </c>
    </row>
    <row r="271" spans="13:14">
      <c r="N271" s="85" t="s">
        <v>532</v>
      </c>
    </row>
    <row r="272" spans="13:14">
      <c r="N272" s="85" t="s">
        <v>533</v>
      </c>
    </row>
    <row r="273" spans="13:14">
      <c r="N273" s="85" t="s">
        <v>534</v>
      </c>
    </row>
    <row r="274" spans="13:14">
      <c r="N274" s="85" t="s">
        <v>535</v>
      </c>
    </row>
    <row r="275" spans="13:14">
      <c r="N275" s="85" t="s">
        <v>536</v>
      </c>
    </row>
    <row r="276" spans="13:14">
      <c r="N276" s="85" t="s">
        <v>537</v>
      </c>
    </row>
    <row r="277" spans="13:14">
      <c r="N277" s="85" t="s">
        <v>538</v>
      </c>
    </row>
    <row r="278" spans="13:14">
      <c r="N278" s="85" t="s">
        <v>539</v>
      </c>
    </row>
    <row r="280" spans="13:14">
      <c r="M280" s="85">
        <v>17</v>
      </c>
    </row>
    <row r="281" spans="13:14">
      <c r="N281" s="85">
        <v>-0.68863200000000002</v>
      </c>
    </row>
    <row r="282" spans="13:14">
      <c r="M282" s="85">
        <v>3</v>
      </c>
    </row>
    <row r="283" spans="13:14">
      <c r="N283" s="85" t="s">
        <v>1280</v>
      </c>
    </row>
    <row r="284" spans="13:14">
      <c r="N284" s="85" t="s">
        <v>1281</v>
      </c>
    </row>
    <row r="285" spans="13:14">
      <c r="N285" s="85" t="s">
        <v>1009</v>
      </c>
    </row>
    <row r="287" spans="13:14">
      <c r="M287" s="85">
        <v>18</v>
      </c>
    </row>
    <row r="288" spans="13:14">
      <c r="N288" s="85">
        <v>1.184107</v>
      </c>
    </row>
    <row r="289" spans="13:14">
      <c r="M289" s="85">
        <v>3</v>
      </c>
    </row>
    <row r="290" spans="13:14">
      <c r="N290" s="85" t="s">
        <v>1282</v>
      </c>
    </row>
    <row r="291" spans="13:14">
      <c r="N291" s="85" t="s">
        <v>1283</v>
      </c>
    </row>
    <row r="292" spans="13:14">
      <c r="N292" s="85" t="s">
        <v>1284</v>
      </c>
    </row>
    <row r="294" spans="13:14">
      <c r="M294" s="85">
        <v>19</v>
      </c>
    </row>
    <row r="295" spans="13:14">
      <c r="N295" s="85">
        <v>12.294416</v>
      </c>
    </row>
    <row r="296" spans="13:14">
      <c r="M296" s="85">
        <v>15</v>
      </c>
    </row>
    <row r="297" spans="13:14">
      <c r="N297" s="85" t="s">
        <v>1285</v>
      </c>
    </row>
    <row r="298" spans="13:14">
      <c r="N298" s="85" t="s">
        <v>1286</v>
      </c>
    </row>
    <row r="299" spans="13:14">
      <c r="N299" s="85" t="s">
        <v>1287</v>
      </c>
    </row>
    <row r="300" spans="13:14">
      <c r="N300" s="85" t="s">
        <v>1288</v>
      </c>
    </row>
    <row r="301" spans="13:14">
      <c r="N301" s="85" t="s">
        <v>1289</v>
      </c>
    </row>
    <row r="302" spans="13:14">
      <c r="N302" s="85" t="s">
        <v>1290</v>
      </c>
    </row>
    <row r="303" spans="13:14">
      <c r="N303" s="85" t="s">
        <v>1291</v>
      </c>
    </row>
    <row r="304" spans="13:14">
      <c r="N304" s="85" t="s">
        <v>1292</v>
      </c>
    </row>
    <row r="305" spans="13:14">
      <c r="N305" s="85" t="s">
        <v>1293</v>
      </c>
    </row>
    <row r="306" spans="13:14">
      <c r="N306" s="85" t="s">
        <v>1294</v>
      </c>
    </row>
    <row r="307" spans="13:14">
      <c r="N307" s="85" t="s">
        <v>1295</v>
      </c>
    </row>
    <row r="308" spans="13:14">
      <c r="N308" s="85" t="s">
        <v>1296</v>
      </c>
    </row>
    <row r="309" spans="13:14">
      <c r="N309" s="85" t="s">
        <v>1297</v>
      </c>
    </row>
    <row r="310" spans="13:14">
      <c r="N310" s="85" t="s">
        <v>1298</v>
      </c>
    </row>
    <row r="311" spans="13:14">
      <c r="N311" s="85" t="s">
        <v>1299</v>
      </c>
    </row>
    <row r="313" spans="13:14">
      <c r="M313" s="85">
        <v>20</v>
      </c>
    </row>
    <row r="314" spans="13:14">
      <c r="N314" s="85">
        <v>-1.9169700000000001</v>
      </c>
    </row>
    <row r="315" spans="13:14">
      <c r="M315" s="85">
        <v>15</v>
      </c>
    </row>
    <row r="316" spans="13:14">
      <c r="N316" s="85" t="s">
        <v>1300</v>
      </c>
    </row>
    <row r="317" spans="13:14">
      <c r="N317" s="85" t="s">
        <v>1301</v>
      </c>
    </row>
    <row r="318" spans="13:14">
      <c r="N318" s="85" t="s">
        <v>1302</v>
      </c>
    </row>
    <row r="319" spans="13:14">
      <c r="N319" s="85" t="s">
        <v>1303</v>
      </c>
    </row>
    <row r="320" spans="13:14">
      <c r="N320" s="85" t="s">
        <v>1304</v>
      </c>
    </row>
    <row r="321" spans="13:14">
      <c r="N321" s="85" t="s">
        <v>1305</v>
      </c>
    </row>
    <row r="322" spans="13:14">
      <c r="N322" s="85" t="s">
        <v>1306</v>
      </c>
    </row>
    <row r="323" spans="13:14">
      <c r="N323" s="85" t="s">
        <v>1307</v>
      </c>
    </row>
    <row r="324" spans="13:14">
      <c r="N324" s="85" t="s">
        <v>1308</v>
      </c>
    </row>
    <row r="325" spans="13:14">
      <c r="N325" s="85" t="s">
        <v>1309</v>
      </c>
    </row>
    <row r="326" spans="13:14">
      <c r="N326" s="85" t="s">
        <v>1310</v>
      </c>
    </row>
    <row r="327" spans="13:14">
      <c r="N327" s="85" t="s">
        <v>1311</v>
      </c>
    </row>
    <row r="328" spans="13:14">
      <c r="N328" s="85" t="s">
        <v>1312</v>
      </c>
    </row>
    <row r="329" spans="13:14">
      <c r="N329" s="85" t="s">
        <v>1313</v>
      </c>
    </row>
    <row r="330" spans="13:14">
      <c r="N330" s="85" t="s">
        <v>1314</v>
      </c>
    </row>
    <row r="332" spans="13:14">
      <c r="M332" s="85">
        <v>21</v>
      </c>
    </row>
    <row r="333" spans="13:14">
      <c r="N333" s="85">
        <v>20.861381999999999</v>
      </c>
    </row>
    <row r="334" spans="13:14">
      <c r="M334" s="85">
        <v>13</v>
      </c>
    </row>
    <row r="335" spans="13:14">
      <c r="N335" s="85" t="s">
        <v>1315</v>
      </c>
    </row>
    <row r="336" spans="13:14">
      <c r="N336" s="85" t="s">
        <v>1316</v>
      </c>
    </row>
    <row r="337" spans="13:14">
      <c r="N337" s="85" t="s">
        <v>1317</v>
      </c>
    </row>
    <row r="338" spans="13:14">
      <c r="N338" s="85" t="s">
        <v>1318</v>
      </c>
    </row>
    <row r="339" spans="13:14">
      <c r="N339" s="85" t="s">
        <v>1319</v>
      </c>
    </row>
    <row r="340" spans="13:14">
      <c r="N340" s="85" t="s">
        <v>1320</v>
      </c>
    </row>
    <row r="341" spans="13:14">
      <c r="N341" s="85" t="s">
        <v>1321</v>
      </c>
    </row>
    <row r="342" spans="13:14">
      <c r="N342" s="85" t="s">
        <v>1322</v>
      </c>
    </row>
    <row r="343" spans="13:14">
      <c r="N343" s="85" t="s">
        <v>1323</v>
      </c>
    </row>
    <row r="344" spans="13:14">
      <c r="N344" s="85" t="s">
        <v>1324</v>
      </c>
    </row>
    <row r="345" spans="13:14">
      <c r="N345" s="85" t="s">
        <v>1325</v>
      </c>
    </row>
    <row r="346" spans="13:14">
      <c r="N346" s="85" t="s">
        <v>1326</v>
      </c>
    </row>
    <row r="347" spans="13:14">
      <c r="N347" s="85" t="s">
        <v>1327</v>
      </c>
    </row>
    <row r="349" spans="13:14">
      <c r="M349" s="85">
        <v>22</v>
      </c>
    </row>
    <row r="350" spans="13:14">
      <c r="N350" s="85">
        <v>0.12781600000000001</v>
      </c>
    </row>
    <row r="351" spans="13:14">
      <c r="M351" s="85">
        <v>9</v>
      </c>
    </row>
    <row r="352" spans="13:14">
      <c r="N352" s="85" t="s">
        <v>283</v>
      </c>
    </row>
    <row r="353" spans="14:14">
      <c r="N353" s="85" t="s">
        <v>284</v>
      </c>
    </row>
    <row r="354" spans="14:14">
      <c r="N354" s="85" t="s">
        <v>285</v>
      </c>
    </row>
    <row r="355" spans="14:14">
      <c r="N355" s="85" t="s">
        <v>286</v>
      </c>
    </row>
    <row r="356" spans="14:14">
      <c r="N356" s="85" t="s">
        <v>287</v>
      </c>
    </row>
    <row r="357" spans="14:14">
      <c r="N357" s="85" t="s">
        <v>288</v>
      </c>
    </row>
    <row r="358" spans="14:14">
      <c r="N358" s="85" t="s">
        <v>289</v>
      </c>
    </row>
    <row r="359" spans="14:14">
      <c r="N359" s="85" t="s">
        <v>290</v>
      </c>
    </row>
    <row r="360" spans="14:14">
      <c r="N360" s="85" t="s">
        <v>291</v>
      </c>
    </row>
  </sheetData>
  <conditionalFormatting sqref="B1">
    <cfRule type="expression" dxfId="30" priority="1">
      <formula>OR($F1="",$G1="",$H1="")</formula>
    </cfRule>
  </conditionalFormatting>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6046B8-39AE-41B2-94FE-7E7FC7E4FE8B}">
  <dimension ref="A1:O347"/>
  <sheetViews>
    <sheetView topLeftCell="A13" zoomScale="80" zoomScaleNormal="80" workbookViewId="0">
      <selection activeCell="Q9" sqref="Q9"/>
    </sheetView>
  </sheetViews>
  <sheetFormatPr defaultRowHeight="15"/>
  <cols>
    <col min="1" max="1" width="36.140625" bestFit="1" customWidth="1"/>
    <col min="4" max="4" width="18.7109375" bestFit="1" customWidth="1"/>
    <col min="5" max="5" width="15.28515625" bestFit="1" customWidth="1"/>
    <col min="14" max="14" width="9.140625" style="85"/>
    <col min="15" max="15" width="13" style="85" bestFit="1" customWidth="1"/>
  </cols>
  <sheetData>
    <row r="1" spans="1:15">
      <c r="A1" t="s">
        <v>0</v>
      </c>
      <c r="B1" t="s">
        <v>1</v>
      </c>
      <c r="C1" t="s">
        <v>2</v>
      </c>
      <c r="D1" t="s">
        <v>3</v>
      </c>
      <c r="E1" t="s">
        <v>31</v>
      </c>
      <c r="F1" t="s">
        <v>4</v>
      </c>
      <c r="G1" t="s">
        <v>5</v>
      </c>
      <c r="H1" t="s">
        <v>6</v>
      </c>
      <c r="J1" t="s">
        <v>34</v>
      </c>
      <c r="N1" s="84" t="s">
        <v>1539</v>
      </c>
      <c r="O1" s="84" t="s">
        <v>1540</v>
      </c>
    </row>
    <row r="2" spans="1:15">
      <c r="A2" s="1" t="s">
        <v>7</v>
      </c>
      <c r="B2" s="1">
        <v>0</v>
      </c>
      <c r="C2">
        <v>496</v>
      </c>
      <c r="E2" t="s">
        <v>30</v>
      </c>
      <c r="F2">
        <v>300</v>
      </c>
      <c r="G2">
        <v>1</v>
      </c>
      <c r="H2">
        <v>0.87168888888889096</v>
      </c>
      <c r="J2">
        <v>0</v>
      </c>
      <c r="N2" s="85">
        <f>J2</f>
        <v>0</v>
      </c>
    </row>
    <row r="3" spans="1:15">
      <c r="A3" s="2" t="s">
        <v>8</v>
      </c>
      <c r="B3" s="2">
        <v>1</v>
      </c>
      <c r="C3">
        <v>83</v>
      </c>
      <c r="E3" t="s">
        <v>106</v>
      </c>
      <c r="J3" t="s">
        <v>76</v>
      </c>
      <c r="K3" t="s">
        <v>77</v>
      </c>
      <c r="L3" t="s">
        <v>1538</v>
      </c>
      <c r="O3" s="85">
        <f>K4</f>
        <v>5.8637649999999999</v>
      </c>
    </row>
    <row r="4" spans="1:15">
      <c r="A4" s="3" t="s">
        <v>9</v>
      </c>
      <c r="B4" s="3">
        <v>2</v>
      </c>
      <c r="C4">
        <v>5</v>
      </c>
      <c r="E4" t="s">
        <v>106</v>
      </c>
      <c r="J4" t="s">
        <v>75</v>
      </c>
      <c r="K4">
        <v>5.8637649999999999</v>
      </c>
      <c r="N4" s="85">
        <f>COUNT(K5:K18)</f>
        <v>14</v>
      </c>
    </row>
    <row r="5" spans="1:15">
      <c r="A5" s="4" t="s">
        <v>10</v>
      </c>
      <c r="B5" s="4">
        <v>3</v>
      </c>
      <c r="C5">
        <v>5404</v>
      </c>
      <c r="E5" t="s">
        <v>30</v>
      </c>
      <c r="F5">
        <v>2000</v>
      </c>
      <c r="G5">
        <v>1</v>
      </c>
      <c r="H5">
        <v>0.89690699999999202</v>
      </c>
      <c r="J5" t="s">
        <v>47</v>
      </c>
      <c r="K5">
        <v>0.145284</v>
      </c>
      <c r="L5">
        <f>INDEX(sckey!$A$2:$A$38,MATCH(RSAF!J5,sckey!$B$2:$B$38,0))</f>
        <v>15</v>
      </c>
      <c r="O5" s="85" t="str">
        <f>K5&amp;" "&amp;L5</f>
        <v>0.145284 15</v>
      </c>
    </row>
    <row r="6" spans="1:15">
      <c r="A6" s="5" t="s">
        <v>11</v>
      </c>
      <c r="B6" s="5">
        <v>4</v>
      </c>
      <c r="C6">
        <v>543</v>
      </c>
      <c r="E6" t="s">
        <v>30</v>
      </c>
      <c r="F6">
        <v>300</v>
      </c>
      <c r="G6">
        <v>1</v>
      </c>
      <c r="H6">
        <v>0.94648888888888905</v>
      </c>
      <c r="J6" t="s">
        <v>36</v>
      </c>
      <c r="K6">
        <v>-6.6759999999999996E-3</v>
      </c>
      <c r="L6">
        <f>INDEX(sckey!$A$2:$A$38,MATCH(RSAF!J6,sckey!$B$2:$B$38,0))</f>
        <v>10</v>
      </c>
      <c r="O6" s="85" t="str">
        <f t="shared" ref="O6:O18" si="0">K6&amp;" "&amp;L6</f>
        <v>-0.006676 10</v>
      </c>
    </row>
    <row r="7" spans="1:15">
      <c r="A7" s="6" t="s">
        <v>12</v>
      </c>
      <c r="B7" s="6">
        <v>5</v>
      </c>
      <c r="C7">
        <v>19</v>
      </c>
      <c r="E7" t="s">
        <v>106</v>
      </c>
      <c r="J7" t="s">
        <v>46</v>
      </c>
      <c r="K7">
        <v>0.19267699999999999</v>
      </c>
      <c r="L7">
        <f>INDEX(sckey!$A$2:$A$38,MATCH(RSAF!J7,sckey!$B$2:$B$38,0))</f>
        <v>14</v>
      </c>
      <c r="O7" s="85" t="str">
        <f t="shared" si="0"/>
        <v>0.192677 14</v>
      </c>
    </row>
    <row r="8" spans="1:15">
      <c r="A8" s="7" t="s">
        <v>13</v>
      </c>
      <c r="B8" s="7">
        <v>6</v>
      </c>
      <c r="C8">
        <v>6286</v>
      </c>
      <c r="E8" t="s">
        <v>30</v>
      </c>
      <c r="F8">
        <v>2000</v>
      </c>
      <c r="G8">
        <v>1</v>
      </c>
      <c r="H8">
        <v>0.84637700000000105</v>
      </c>
      <c r="J8" t="s">
        <v>42</v>
      </c>
      <c r="K8">
        <v>-2.3285499999999999</v>
      </c>
      <c r="L8">
        <f>INDEX(sckey!$A$2:$A$38,MATCH(RSAF!J8,sckey!$B$2:$B$38,0))</f>
        <v>17</v>
      </c>
      <c r="O8" s="85" t="str">
        <f t="shared" si="0"/>
        <v>-2.32855 17</v>
      </c>
    </row>
    <row r="9" spans="1:15">
      <c r="A9" s="8" t="s">
        <v>14</v>
      </c>
      <c r="B9" s="8">
        <v>7</v>
      </c>
      <c r="C9">
        <v>308</v>
      </c>
      <c r="E9" t="s">
        <v>30</v>
      </c>
      <c r="F9">
        <v>300</v>
      </c>
      <c r="G9">
        <v>0</v>
      </c>
      <c r="H9">
        <v>0.92751111111111095</v>
      </c>
      <c r="J9" t="s">
        <v>40</v>
      </c>
      <c r="K9">
        <v>-2.5900000000000001E-4</v>
      </c>
      <c r="L9">
        <f>INDEX(sckey!$A$2:$A$38,MATCH(RSAF!J9,sckey!$B$2:$B$38,0))</f>
        <v>27</v>
      </c>
      <c r="O9" s="85" t="str">
        <f t="shared" si="0"/>
        <v>-0.000259 27</v>
      </c>
    </row>
    <row r="10" spans="1:15">
      <c r="A10" s="9" t="s">
        <v>15</v>
      </c>
      <c r="B10" s="9">
        <v>8</v>
      </c>
      <c r="C10">
        <v>32</v>
      </c>
      <c r="E10" t="s">
        <v>106</v>
      </c>
      <c r="J10" t="s">
        <v>56</v>
      </c>
      <c r="K10">
        <v>-0.33587499999999998</v>
      </c>
      <c r="L10">
        <f>INDEX(sckey!$A$2:$A$38,MATCH(RSAF!J10,sckey!$B$2:$B$38,0))</f>
        <v>3</v>
      </c>
      <c r="O10" s="85" t="str">
        <f t="shared" si="0"/>
        <v>-0.335875 3</v>
      </c>
    </row>
    <row r="11" spans="1:15">
      <c r="A11" s="10" t="s">
        <v>16</v>
      </c>
      <c r="B11" s="10">
        <v>9</v>
      </c>
      <c r="C11" s="28">
        <v>2663</v>
      </c>
      <c r="D11" s="28"/>
      <c r="E11" s="28" t="s">
        <v>30</v>
      </c>
      <c r="F11" s="28">
        <v>1000</v>
      </c>
      <c r="G11" s="28">
        <v>1</v>
      </c>
      <c r="H11" s="28">
        <v>0.92783599999999899</v>
      </c>
      <c r="J11" t="s">
        <v>65</v>
      </c>
      <c r="K11">
        <v>2.8105000000000002E-2</v>
      </c>
      <c r="L11">
        <f>INDEX(sckey!$A$2:$A$38,MATCH(RSAF!J11,sckey!$B$2:$B$38,0))</f>
        <v>36</v>
      </c>
      <c r="O11" s="85" t="str">
        <f t="shared" si="0"/>
        <v>0.028105 36</v>
      </c>
    </row>
    <row r="12" spans="1:15">
      <c r="A12" s="11" t="s">
        <v>17</v>
      </c>
      <c r="B12" s="11">
        <v>10</v>
      </c>
      <c r="C12">
        <v>9473</v>
      </c>
      <c r="E12" t="s">
        <v>30</v>
      </c>
      <c r="F12">
        <v>2000</v>
      </c>
      <c r="G12">
        <v>1</v>
      </c>
      <c r="H12">
        <v>0.85659100000000699</v>
      </c>
      <c r="J12" t="s">
        <v>53</v>
      </c>
      <c r="K12">
        <v>-1.6149999999999999E-3</v>
      </c>
      <c r="L12">
        <f>INDEX(sckey!$A$2:$A$38,MATCH(RSAF!J12,sckey!$B$2:$B$38,0))</f>
        <v>12</v>
      </c>
      <c r="O12" s="85" t="str">
        <f t="shared" si="0"/>
        <v>-0.001615 12</v>
      </c>
    </row>
    <row r="13" spans="1:15">
      <c r="A13" s="12" t="s">
        <v>18</v>
      </c>
      <c r="B13" s="12">
        <v>11</v>
      </c>
      <c r="C13">
        <v>15075</v>
      </c>
      <c r="E13" t="s">
        <v>30</v>
      </c>
      <c r="F13">
        <v>2000</v>
      </c>
      <c r="G13">
        <v>1</v>
      </c>
      <c r="H13">
        <v>0.78149100000000205</v>
      </c>
      <c r="J13" t="s">
        <v>54</v>
      </c>
      <c r="K13">
        <v>-2.9640000000000001E-3</v>
      </c>
      <c r="L13">
        <f>INDEX(sckey!$A$2:$A$38,MATCH(RSAF!J13,sckey!$B$2:$B$38,0))</f>
        <v>26</v>
      </c>
      <c r="O13" s="85" t="str">
        <f t="shared" si="0"/>
        <v>-0.002964 26</v>
      </c>
    </row>
    <row r="14" spans="1:15">
      <c r="A14" s="13" t="s">
        <v>19</v>
      </c>
      <c r="B14" s="13">
        <v>12</v>
      </c>
      <c r="C14">
        <v>1366</v>
      </c>
      <c r="E14" t="s">
        <v>30</v>
      </c>
      <c r="F14">
        <v>700</v>
      </c>
      <c r="G14">
        <v>1</v>
      </c>
      <c r="H14">
        <v>0.987926530612245</v>
      </c>
      <c r="J14" t="s">
        <v>59</v>
      </c>
      <c r="K14">
        <v>5.2005999999999997E-2</v>
      </c>
      <c r="L14">
        <f>INDEX(sckey!$A$2:$A$38,MATCH(RSAF!J14,sckey!$B$2:$B$38,0))</f>
        <v>18</v>
      </c>
      <c r="O14" s="85" t="str">
        <f t="shared" si="0"/>
        <v>0.052006 18</v>
      </c>
    </row>
    <row r="15" spans="1:15">
      <c r="A15" s="14" t="s">
        <v>20</v>
      </c>
      <c r="B15" s="14">
        <v>13</v>
      </c>
      <c r="C15">
        <v>8792</v>
      </c>
      <c r="E15" t="s">
        <v>30</v>
      </c>
      <c r="F15">
        <v>2000</v>
      </c>
      <c r="G15">
        <v>1</v>
      </c>
      <c r="H15">
        <v>0.89472399999999996</v>
      </c>
      <c r="J15" t="s">
        <v>72</v>
      </c>
      <c r="K15">
        <v>-1.5981129999999999</v>
      </c>
      <c r="L15">
        <f>INDEX(sckey!$A$2:$A$38,MATCH(RSAF!J15,sckey!$B$2:$B$38,0))</f>
        <v>31</v>
      </c>
      <c r="O15" s="85" t="str">
        <f t="shared" si="0"/>
        <v>-1.598113 31</v>
      </c>
    </row>
    <row r="16" spans="1:15">
      <c r="A16" s="15" t="s">
        <v>21</v>
      </c>
      <c r="B16" s="15">
        <v>14</v>
      </c>
      <c r="C16">
        <v>54</v>
      </c>
      <c r="E16" t="s">
        <v>86</v>
      </c>
      <c r="J16" t="s">
        <v>45</v>
      </c>
      <c r="K16">
        <v>-0.112841</v>
      </c>
      <c r="L16">
        <f>INDEX(sckey!$A$2:$A$38,MATCH(RSAF!J16,sckey!$B$2:$B$38,0))</f>
        <v>16</v>
      </c>
      <c r="O16" s="85" t="str">
        <f t="shared" si="0"/>
        <v>-0.112841 16</v>
      </c>
    </row>
    <row r="17" spans="1:15">
      <c r="A17" s="16" t="s">
        <v>22</v>
      </c>
      <c r="B17" s="16">
        <v>15</v>
      </c>
      <c r="C17">
        <v>65</v>
      </c>
      <c r="E17" t="s">
        <v>86</v>
      </c>
      <c r="J17" t="s">
        <v>52</v>
      </c>
      <c r="K17">
        <v>-2.7290999999999999E-2</v>
      </c>
      <c r="L17">
        <f>INDEX(sckey!$A$2:$A$38,MATCH(RSAF!J17,sckey!$B$2:$B$38,0))</f>
        <v>7</v>
      </c>
      <c r="O17" s="85" t="str">
        <f t="shared" si="0"/>
        <v>-0.027291 7</v>
      </c>
    </row>
    <row r="18" spans="1:15">
      <c r="A18" s="17" t="s">
        <v>23</v>
      </c>
      <c r="B18" s="17">
        <v>16</v>
      </c>
      <c r="C18">
        <v>877</v>
      </c>
      <c r="E18" t="s">
        <v>30</v>
      </c>
      <c r="F18">
        <v>500</v>
      </c>
      <c r="G18">
        <v>1</v>
      </c>
      <c r="H18">
        <v>0.94711999999999896</v>
      </c>
      <c r="J18" t="s">
        <v>49</v>
      </c>
      <c r="K18">
        <v>-1.274E-3</v>
      </c>
      <c r="L18">
        <f>INDEX(sckey!$A$2:$A$38,MATCH(RSAF!J18,sckey!$B$2:$B$38,0))</f>
        <v>11</v>
      </c>
      <c r="O18" s="85" t="str">
        <f t="shared" si="0"/>
        <v>-0.001274 11</v>
      </c>
    </row>
    <row r="19" spans="1:15">
      <c r="A19" s="18" t="s">
        <v>24</v>
      </c>
      <c r="B19" s="18">
        <v>17</v>
      </c>
      <c r="C19">
        <v>649</v>
      </c>
      <c r="E19" t="s">
        <v>30</v>
      </c>
      <c r="F19">
        <v>400</v>
      </c>
      <c r="G19">
        <v>1</v>
      </c>
      <c r="H19">
        <v>0.89324999999999899</v>
      </c>
    </row>
    <row r="20" spans="1:15" ht="15.75" thickBot="1">
      <c r="A20" s="19" t="s">
        <v>25</v>
      </c>
      <c r="B20" s="19">
        <v>18</v>
      </c>
      <c r="C20">
        <v>117</v>
      </c>
      <c r="E20" t="s">
        <v>103</v>
      </c>
      <c r="J20">
        <v>1</v>
      </c>
      <c r="N20" s="85">
        <f>J20</f>
        <v>1</v>
      </c>
    </row>
    <row r="21" spans="1:15" ht="15.75" thickBot="1">
      <c r="A21" s="20" t="s">
        <v>26</v>
      </c>
      <c r="B21" s="20">
        <v>19</v>
      </c>
      <c r="C21">
        <v>77</v>
      </c>
      <c r="E21" t="s">
        <v>103</v>
      </c>
      <c r="J21" t="s">
        <v>76</v>
      </c>
      <c r="K21" t="s">
        <v>77</v>
      </c>
      <c r="O21" s="85">
        <f>K22</f>
        <v>-2.8497499999999998</v>
      </c>
    </row>
    <row r="22" spans="1:15" ht="15.75" thickBot="1">
      <c r="A22" s="21" t="s">
        <v>27</v>
      </c>
      <c r="B22" s="21">
        <v>20</v>
      </c>
      <c r="C22">
        <v>858</v>
      </c>
      <c r="E22" t="s">
        <v>30</v>
      </c>
      <c r="F22">
        <v>500</v>
      </c>
      <c r="G22">
        <v>1</v>
      </c>
      <c r="H22">
        <v>0.86388800000000099</v>
      </c>
      <c r="J22" t="s">
        <v>75</v>
      </c>
      <c r="K22">
        <v>-2.8497499999999998</v>
      </c>
      <c r="N22" s="85">
        <f>COUNT(K23:K29)</f>
        <v>7</v>
      </c>
    </row>
    <row r="23" spans="1:15">
      <c r="A23" s="22" t="s">
        <v>28</v>
      </c>
      <c r="B23" s="22">
        <v>21</v>
      </c>
      <c r="C23">
        <v>2756</v>
      </c>
      <c r="E23" t="s">
        <v>30</v>
      </c>
      <c r="F23">
        <v>1000</v>
      </c>
      <c r="G23">
        <v>1</v>
      </c>
      <c r="H23">
        <v>0.99725600000000003</v>
      </c>
      <c r="J23" t="s">
        <v>36</v>
      </c>
      <c r="K23">
        <v>-1.0949E-2</v>
      </c>
      <c r="L23">
        <f>INDEX(sckey!$A$2:$A$38,MATCH(RSAF!J23,sckey!$B$2:$B$38,0))</f>
        <v>10</v>
      </c>
      <c r="O23" s="85" t="str">
        <f t="shared" ref="O23:O29" si="1">K23&amp;" "&amp;L23</f>
        <v>-0.010949 10</v>
      </c>
    </row>
    <row r="24" spans="1:15">
      <c r="A24" s="23" t="s">
        <v>29</v>
      </c>
      <c r="B24" s="23">
        <v>22</v>
      </c>
      <c r="C24">
        <v>0</v>
      </c>
      <c r="E24" t="s">
        <v>84</v>
      </c>
      <c r="J24" t="s">
        <v>46</v>
      </c>
      <c r="K24">
        <v>0.132716</v>
      </c>
      <c r="L24">
        <f>INDEX(sckey!$A$2:$A$38,MATCH(RSAF!J24,sckey!$B$2:$B$38,0))</f>
        <v>14</v>
      </c>
      <c r="O24" s="85" t="str">
        <f t="shared" si="1"/>
        <v>0.132716 14</v>
      </c>
    </row>
    <row r="25" spans="1:15">
      <c r="J25" t="s">
        <v>53</v>
      </c>
      <c r="K25">
        <v>4.2900000000000002E-4</v>
      </c>
      <c r="L25">
        <f>INDEX(sckey!$A$2:$A$38,MATCH(RSAF!J25,sckey!$B$2:$B$38,0))</f>
        <v>12</v>
      </c>
      <c r="O25" s="85" t="str">
        <f t="shared" si="1"/>
        <v>0.000429 12</v>
      </c>
    </row>
    <row r="26" spans="1:15">
      <c r="J26" t="s">
        <v>65</v>
      </c>
      <c r="K26">
        <v>9.4260000000000004E-3</v>
      </c>
      <c r="L26">
        <f>INDEX(sckey!$A$2:$A$38,MATCH(RSAF!J26,sckey!$B$2:$B$38,0))</f>
        <v>36</v>
      </c>
      <c r="O26" s="85" t="str">
        <f t="shared" si="1"/>
        <v>0.009426 36</v>
      </c>
    </row>
    <row r="27" spans="1:15">
      <c r="J27" t="s">
        <v>54</v>
      </c>
      <c r="K27">
        <v>2.3319999999999999E-3</v>
      </c>
      <c r="L27">
        <f>INDEX(sckey!$A$2:$A$38,MATCH(RSAF!J27,sckey!$B$2:$B$38,0))</f>
        <v>26</v>
      </c>
      <c r="O27" s="85" t="str">
        <f t="shared" si="1"/>
        <v>0.002332 26</v>
      </c>
    </row>
    <row r="28" spans="1:15">
      <c r="A28" t="s">
        <v>112</v>
      </c>
      <c r="B28" t="s">
        <v>2</v>
      </c>
      <c r="J28" t="s">
        <v>57</v>
      </c>
      <c r="K28">
        <v>-5.5545999999999998E-2</v>
      </c>
      <c r="L28">
        <f>INDEX(sckey!$A$2:$A$38,MATCH(RSAF!J28,sckey!$B$2:$B$38,0))</f>
        <v>20</v>
      </c>
      <c r="O28" s="85" t="str">
        <f t="shared" si="1"/>
        <v>-0.055546 20</v>
      </c>
    </row>
    <row r="29" spans="1:15">
      <c r="A29">
        <v>0</v>
      </c>
      <c r="B29">
        <v>496</v>
      </c>
      <c r="J29" t="s">
        <v>41</v>
      </c>
      <c r="K29">
        <v>1.8580000000000001E-3</v>
      </c>
      <c r="L29">
        <f>INDEX(sckey!$A$2:$A$38,MATCH(RSAF!J29,sckey!$B$2:$B$38,0))</f>
        <v>9</v>
      </c>
      <c r="O29" s="85" t="str">
        <f t="shared" si="1"/>
        <v>0.001858 9</v>
      </c>
    </row>
    <row r="30" spans="1:15">
      <c r="A30">
        <v>1</v>
      </c>
      <c r="B30">
        <v>83</v>
      </c>
    </row>
    <row r="31" spans="1:15">
      <c r="A31">
        <v>2</v>
      </c>
      <c r="B31">
        <v>5</v>
      </c>
      <c r="J31">
        <v>2</v>
      </c>
      <c r="N31" s="85">
        <f>J31</f>
        <v>2</v>
      </c>
    </row>
    <row r="32" spans="1:15">
      <c r="A32">
        <v>3</v>
      </c>
      <c r="B32">
        <v>5404</v>
      </c>
      <c r="J32" t="s">
        <v>76</v>
      </c>
      <c r="K32" t="s">
        <v>77</v>
      </c>
      <c r="O32" s="85">
        <f>K33</f>
        <v>0.268069</v>
      </c>
    </row>
    <row r="33" spans="1:15">
      <c r="A33">
        <v>4</v>
      </c>
      <c r="B33">
        <v>543</v>
      </c>
      <c r="J33" t="s">
        <v>75</v>
      </c>
      <c r="K33">
        <v>0.268069</v>
      </c>
      <c r="N33" s="85">
        <f>COUNT(K34:K39)</f>
        <v>6</v>
      </c>
    </row>
    <row r="34" spans="1:15">
      <c r="A34">
        <v>5</v>
      </c>
      <c r="B34">
        <v>19</v>
      </c>
      <c r="J34" t="s">
        <v>36</v>
      </c>
      <c r="K34">
        <v>-2.3729E-2</v>
      </c>
      <c r="L34">
        <f>INDEX(sckey!$A$2:$A$38,MATCH(RSAF!J34,sckey!$B$2:$B$38,0))</f>
        <v>10</v>
      </c>
      <c r="O34" s="85" t="str">
        <f t="shared" ref="O34:O39" si="2">K34&amp;" "&amp;L34</f>
        <v>-0.023729 10</v>
      </c>
    </row>
    <row r="35" spans="1:15">
      <c r="A35">
        <v>6</v>
      </c>
      <c r="B35">
        <v>6286</v>
      </c>
      <c r="J35" t="s">
        <v>46</v>
      </c>
      <c r="K35">
        <v>0.13850399999999999</v>
      </c>
      <c r="L35">
        <f>INDEX(sckey!$A$2:$A$38,MATCH(RSAF!J35,sckey!$B$2:$B$38,0))</f>
        <v>14</v>
      </c>
      <c r="O35" s="85" t="str">
        <f t="shared" si="2"/>
        <v>0.138504 14</v>
      </c>
    </row>
    <row r="36" spans="1:15">
      <c r="A36">
        <v>7</v>
      </c>
      <c r="B36">
        <v>308</v>
      </c>
      <c r="J36" t="s">
        <v>63</v>
      </c>
      <c r="K36">
        <v>-5.0333999999999997E-2</v>
      </c>
      <c r="L36">
        <f>INDEX(sckey!$A$2:$A$38,MATCH(RSAF!J36,sckey!$B$2:$B$38,0))</f>
        <v>6</v>
      </c>
      <c r="O36" s="85" t="str">
        <f t="shared" si="2"/>
        <v>-0.050334 6</v>
      </c>
    </row>
    <row r="37" spans="1:15">
      <c r="A37">
        <v>8</v>
      </c>
      <c r="B37">
        <v>32</v>
      </c>
      <c r="J37" t="s">
        <v>38</v>
      </c>
      <c r="K37">
        <v>-1.302778</v>
      </c>
      <c r="L37">
        <f>INDEX(sckey!$A$2:$A$38,MATCH(RSAF!J37,sckey!$B$2:$B$38,0))</f>
        <v>23</v>
      </c>
      <c r="O37" s="85" t="str">
        <f t="shared" si="2"/>
        <v>-1.302778 23</v>
      </c>
    </row>
    <row r="38" spans="1:15">
      <c r="A38">
        <v>9</v>
      </c>
      <c r="B38">
        <v>2663</v>
      </c>
      <c r="J38" t="s">
        <v>65</v>
      </c>
      <c r="K38">
        <v>6.0670000000000002E-2</v>
      </c>
      <c r="L38">
        <f>INDEX(sckey!$A$2:$A$38,MATCH(RSAF!J38,sckey!$B$2:$B$38,0))</f>
        <v>36</v>
      </c>
      <c r="O38" s="85" t="str">
        <f t="shared" si="2"/>
        <v>0.06067 36</v>
      </c>
    </row>
    <row r="39" spans="1:15">
      <c r="A39">
        <v>10</v>
      </c>
      <c r="B39">
        <v>9473</v>
      </c>
      <c r="J39" t="s">
        <v>40</v>
      </c>
      <c r="K39">
        <v>2.2900000000000001E-4</v>
      </c>
      <c r="L39">
        <f>INDEX(sckey!$A$2:$A$38,MATCH(RSAF!J39,sckey!$B$2:$B$38,0))</f>
        <v>27</v>
      </c>
      <c r="O39" s="85" t="str">
        <f t="shared" si="2"/>
        <v>0.000229 27</v>
      </c>
    </row>
    <row r="40" spans="1:15">
      <c r="A40">
        <v>11</v>
      </c>
      <c r="B40">
        <v>15075</v>
      </c>
    </row>
    <row r="41" spans="1:15">
      <c r="A41">
        <v>12</v>
      </c>
      <c r="B41">
        <v>1366</v>
      </c>
      <c r="J41">
        <v>3</v>
      </c>
      <c r="N41" s="85">
        <f>J41</f>
        <v>3</v>
      </c>
    </row>
    <row r="42" spans="1:15">
      <c r="A42">
        <v>13</v>
      </c>
      <c r="B42">
        <v>8792</v>
      </c>
      <c r="J42" t="s">
        <v>76</v>
      </c>
      <c r="K42" t="s">
        <v>77</v>
      </c>
      <c r="O42" s="85">
        <f>K43</f>
        <v>-9.9685950000000005</v>
      </c>
    </row>
    <row r="43" spans="1:15">
      <c r="A43">
        <v>14</v>
      </c>
      <c r="B43">
        <v>54</v>
      </c>
      <c r="J43" t="s">
        <v>75</v>
      </c>
      <c r="K43">
        <v>-9.9685950000000005</v>
      </c>
      <c r="N43" s="85">
        <f>COUNT(K44:K62)</f>
        <v>19</v>
      </c>
    </row>
    <row r="44" spans="1:15">
      <c r="A44">
        <v>15</v>
      </c>
      <c r="B44">
        <v>65</v>
      </c>
      <c r="J44" t="s">
        <v>36</v>
      </c>
      <c r="K44">
        <v>-4.3010000000000001E-3</v>
      </c>
      <c r="L44">
        <f>INDEX(sckey!$A$2:$A$38,MATCH(RSAF!J44,sckey!$B$2:$B$38,0))</f>
        <v>10</v>
      </c>
      <c r="O44" s="85" t="str">
        <f>K44&amp;" "&amp;L44</f>
        <v>-0.004301 10</v>
      </c>
    </row>
    <row r="45" spans="1:15">
      <c r="A45">
        <v>16</v>
      </c>
      <c r="B45">
        <v>877</v>
      </c>
      <c r="J45" t="s">
        <v>46</v>
      </c>
      <c r="K45">
        <v>0.156554</v>
      </c>
      <c r="L45">
        <f>INDEX(sckey!$A$2:$A$38,MATCH(RSAF!J45,sckey!$B$2:$B$38,0))</f>
        <v>14</v>
      </c>
      <c r="O45" s="85" t="str">
        <f t="shared" ref="O45:O62" si="3">K45&amp;" "&amp;L45</f>
        <v>0.156554 14</v>
      </c>
    </row>
    <row r="46" spans="1:15">
      <c r="A46">
        <v>17</v>
      </c>
      <c r="B46">
        <v>649</v>
      </c>
      <c r="J46" t="s">
        <v>44</v>
      </c>
      <c r="K46">
        <v>3.1380000000000002E-3</v>
      </c>
      <c r="L46">
        <f>INDEX(sckey!$A$2:$A$38,MATCH(RSAF!J46,sckey!$B$2:$B$38,0))</f>
        <v>22</v>
      </c>
      <c r="O46" s="85" t="str">
        <f t="shared" si="3"/>
        <v>0.003138 22</v>
      </c>
    </row>
    <row r="47" spans="1:15">
      <c r="A47">
        <v>18</v>
      </c>
      <c r="B47">
        <v>117</v>
      </c>
      <c r="J47" t="s">
        <v>40</v>
      </c>
      <c r="K47">
        <v>-2.0100000000000001E-4</v>
      </c>
      <c r="L47">
        <f>INDEX(sckey!$A$2:$A$38,MATCH(RSAF!J47,sckey!$B$2:$B$38,0))</f>
        <v>27</v>
      </c>
      <c r="O47" s="85" t="str">
        <f t="shared" si="3"/>
        <v>-0.000201 27</v>
      </c>
    </row>
    <row r="48" spans="1:15">
      <c r="A48">
        <v>19</v>
      </c>
      <c r="B48">
        <v>77</v>
      </c>
      <c r="J48" t="s">
        <v>45</v>
      </c>
      <c r="K48">
        <v>-0.17576</v>
      </c>
      <c r="L48">
        <f>INDEX(sckey!$A$2:$A$38,MATCH(RSAF!J48,sckey!$B$2:$B$38,0))</f>
        <v>16</v>
      </c>
      <c r="O48" s="85" t="str">
        <f t="shared" si="3"/>
        <v>-0.17576 16</v>
      </c>
    </row>
    <row r="49" spans="1:15">
      <c r="A49">
        <v>20</v>
      </c>
      <c r="B49">
        <v>858</v>
      </c>
      <c r="J49" t="s">
        <v>42</v>
      </c>
      <c r="K49">
        <v>-1.1023970000000001</v>
      </c>
      <c r="L49">
        <f>INDEX(sckey!$A$2:$A$38,MATCH(RSAF!J49,sckey!$B$2:$B$38,0))</f>
        <v>17</v>
      </c>
      <c r="O49" s="85" t="str">
        <f t="shared" si="3"/>
        <v>-1.102397 17</v>
      </c>
    </row>
    <row r="50" spans="1:15">
      <c r="A50">
        <v>21</v>
      </c>
      <c r="B50">
        <v>2756</v>
      </c>
      <c r="J50" t="s">
        <v>55</v>
      </c>
      <c r="K50">
        <v>-8.9809999999999994E-3</v>
      </c>
      <c r="L50">
        <f>INDEX(sckey!$A$2:$A$38,MATCH(RSAF!J50,sckey!$B$2:$B$38,0))</f>
        <v>8</v>
      </c>
      <c r="O50" s="85" t="str">
        <f t="shared" si="3"/>
        <v>-0.008981 8</v>
      </c>
    </row>
    <row r="51" spans="1:15">
      <c r="B51">
        <v>46274</v>
      </c>
      <c r="J51" t="s">
        <v>47</v>
      </c>
      <c r="K51">
        <v>6.3078999999999996E-2</v>
      </c>
      <c r="L51">
        <f>INDEX(sckey!$A$2:$A$38,MATCH(RSAF!J51,sckey!$B$2:$B$38,0))</f>
        <v>15</v>
      </c>
      <c r="O51" s="85" t="str">
        <f t="shared" si="3"/>
        <v>0.063079 15</v>
      </c>
    </row>
    <row r="52" spans="1:15">
      <c r="J52" t="s">
        <v>62</v>
      </c>
      <c r="K52">
        <v>0.41959800000000003</v>
      </c>
      <c r="L52">
        <f>INDEX(sckey!$A$2:$A$38,MATCH(RSAF!J52,sckey!$B$2:$B$38,0))</f>
        <v>4</v>
      </c>
      <c r="O52" s="85" t="str">
        <f t="shared" si="3"/>
        <v>0.419598 4</v>
      </c>
    </row>
    <row r="53" spans="1:15">
      <c r="J53" t="s">
        <v>53</v>
      </c>
      <c r="K53">
        <v>3.9199999999999999E-4</v>
      </c>
      <c r="L53">
        <f>INDEX(sckey!$A$2:$A$38,MATCH(RSAF!J53,sckey!$B$2:$B$38,0))</f>
        <v>12</v>
      </c>
      <c r="O53" s="85" t="str">
        <f t="shared" si="3"/>
        <v>0.000392 12</v>
      </c>
    </row>
    <row r="54" spans="1:15">
      <c r="J54" t="s">
        <v>37</v>
      </c>
      <c r="K54">
        <v>5.0836329999999998</v>
      </c>
      <c r="L54">
        <f>INDEX(sckey!$A$2:$A$38,MATCH(RSAF!J54,sckey!$B$2:$B$38,0))</f>
        <v>19</v>
      </c>
      <c r="O54" s="85" t="str">
        <f t="shared" si="3"/>
        <v>5.083633 19</v>
      </c>
    </row>
    <row r="55" spans="1:15">
      <c r="J55" t="s">
        <v>56</v>
      </c>
      <c r="K55">
        <v>-0.30080600000000002</v>
      </c>
      <c r="L55">
        <f>INDEX(sckey!$A$2:$A$38,MATCH(RSAF!J55,sckey!$B$2:$B$38,0))</f>
        <v>3</v>
      </c>
      <c r="O55" s="85" t="str">
        <f t="shared" si="3"/>
        <v>-0.300806 3</v>
      </c>
    </row>
    <row r="56" spans="1:15">
      <c r="J56" t="s">
        <v>39</v>
      </c>
      <c r="K56">
        <v>-4.6703000000000001E-2</v>
      </c>
      <c r="L56">
        <f>INDEX(sckey!$A$2:$A$38,MATCH(RSAF!J56,sckey!$B$2:$B$38,0))</f>
        <v>24</v>
      </c>
      <c r="O56" s="85" t="str">
        <f t="shared" si="3"/>
        <v>-0.046703 24</v>
      </c>
    </row>
    <row r="57" spans="1:15">
      <c r="J57" t="s">
        <v>64</v>
      </c>
      <c r="K57">
        <v>-16.659545999999999</v>
      </c>
      <c r="L57">
        <f>INDEX(sckey!$A$2:$A$38,MATCH(RSAF!J57,sckey!$B$2:$B$38,0))</f>
        <v>29</v>
      </c>
      <c r="O57" s="85" t="str">
        <f t="shared" si="3"/>
        <v>-16.659546 29</v>
      </c>
    </row>
    <row r="58" spans="1:15">
      <c r="J58" t="s">
        <v>49</v>
      </c>
      <c r="K58">
        <v>-6.8300000000000001E-4</v>
      </c>
      <c r="L58">
        <f>INDEX(sckey!$A$2:$A$38,MATCH(RSAF!J58,sckey!$B$2:$B$38,0))</f>
        <v>11</v>
      </c>
      <c r="O58" s="85" t="str">
        <f t="shared" si="3"/>
        <v>-0.000683 11</v>
      </c>
    </row>
    <row r="59" spans="1:15">
      <c r="J59" t="s">
        <v>65</v>
      </c>
      <c r="K59">
        <v>7.8309999999999994E-3</v>
      </c>
      <c r="L59">
        <f>INDEX(sckey!$A$2:$A$38,MATCH(RSAF!J59,sckey!$B$2:$B$38,0))</f>
        <v>36</v>
      </c>
      <c r="O59" s="85" t="str">
        <f t="shared" si="3"/>
        <v>0.007831 36</v>
      </c>
    </row>
    <row r="60" spans="1:15">
      <c r="J60" t="s">
        <v>41</v>
      </c>
      <c r="K60">
        <v>-1.9499999999999999E-3</v>
      </c>
      <c r="L60">
        <f>INDEX(sckey!$A$2:$A$38,MATCH(RSAF!J60,sckey!$B$2:$B$38,0))</f>
        <v>9</v>
      </c>
      <c r="O60" s="85" t="str">
        <f t="shared" si="3"/>
        <v>-0.00195 9</v>
      </c>
    </row>
    <row r="61" spans="1:15">
      <c r="J61" t="s">
        <v>60</v>
      </c>
      <c r="K61">
        <v>1.2416999999999999E-2</v>
      </c>
      <c r="L61">
        <f>INDEX(sckey!$A$2:$A$38,MATCH(RSAF!J61,sckey!$B$2:$B$38,0))</f>
        <v>2</v>
      </c>
      <c r="O61" s="85" t="str">
        <f t="shared" si="3"/>
        <v>0.012417 2</v>
      </c>
    </row>
    <row r="62" spans="1:15">
      <c r="J62" t="s">
        <v>52</v>
      </c>
      <c r="K62">
        <v>8.9569999999999997E-3</v>
      </c>
      <c r="L62">
        <f>INDEX(sckey!$A$2:$A$38,MATCH(RSAF!J62,sckey!$B$2:$B$38,0))</f>
        <v>7</v>
      </c>
      <c r="O62" s="85" t="str">
        <f t="shared" si="3"/>
        <v>0.008957 7</v>
      </c>
    </row>
    <row r="64" spans="1:15">
      <c r="J64">
        <v>4</v>
      </c>
      <c r="N64" s="85">
        <f>J64</f>
        <v>4</v>
      </c>
    </row>
    <row r="65" spans="10:15">
      <c r="J65" t="s">
        <v>76</v>
      </c>
      <c r="K65" t="s">
        <v>77</v>
      </c>
      <c r="O65" s="85">
        <f>K66</f>
        <v>3.0252119999999998</v>
      </c>
    </row>
    <row r="66" spans="10:15">
      <c r="J66" t="s">
        <v>75</v>
      </c>
      <c r="K66">
        <v>3.0252119999999998</v>
      </c>
      <c r="N66" s="85">
        <f>COUNT(K67:K76)</f>
        <v>10</v>
      </c>
    </row>
    <row r="67" spans="10:15">
      <c r="J67" t="s">
        <v>41</v>
      </c>
      <c r="K67">
        <v>2.7689999999999999E-2</v>
      </c>
      <c r="L67">
        <f>INDEX(sckey!$A$2:$A$38,MATCH(RSAF!J67,sckey!$B$2:$B$38,0))</f>
        <v>9</v>
      </c>
      <c r="O67" s="85" t="str">
        <f>K67&amp;" "&amp;L67</f>
        <v>0.02769 9</v>
      </c>
    </row>
    <row r="68" spans="10:15">
      <c r="J68" t="s">
        <v>36</v>
      </c>
      <c r="K68">
        <v>-1.4592000000000001E-2</v>
      </c>
      <c r="L68">
        <f>INDEX(sckey!$A$2:$A$38,MATCH(RSAF!J68,sckey!$B$2:$B$38,0))</f>
        <v>10</v>
      </c>
      <c r="O68" s="85" t="str">
        <f t="shared" ref="O68:O76" si="4">K68&amp;" "&amp;L68</f>
        <v>-0.014592 10</v>
      </c>
    </row>
    <row r="69" spans="10:15">
      <c r="J69" t="s">
        <v>54</v>
      </c>
      <c r="K69">
        <v>3.124E-3</v>
      </c>
      <c r="L69">
        <f>INDEX(sckey!$A$2:$A$38,MATCH(RSAF!J69,sckey!$B$2:$B$38,0))</f>
        <v>26</v>
      </c>
      <c r="O69" s="85" t="str">
        <f t="shared" si="4"/>
        <v>0.003124 26</v>
      </c>
    </row>
    <row r="70" spans="10:15">
      <c r="J70" t="s">
        <v>52</v>
      </c>
      <c r="K70">
        <v>-8.7268999999999999E-2</v>
      </c>
      <c r="L70">
        <f>INDEX(sckey!$A$2:$A$38,MATCH(RSAF!J70,sckey!$B$2:$B$38,0))</f>
        <v>7</v>
      </c>
      <c r="O70" s="85" t="str">
        <f t="shared" si="4"/>
        <v>-0.087269 7</v>
      </c>
    </row>
    <row r="71" spans="10:15">
      <c r="J71" t="s">
        <v>45</v>
      </c>
      <c r="K71">
        <v>-0.26369700000000001</v>
      </c>
      <c r="L71">
        <f>INDEX(sckey!$A$2:$A$38,MATCH(RSAF!J71,sckey!$B$2:$B$38,0))</f>
        <v>16</v>
      </c>
      <c r="O71" s="85" t="str">
        <f t="shared" si="4"/>
        <v>-0.263697 16</v>
      </c>
    </row>
    <row r="72" spans="10:15">
      <c r="J72" t="s">
        <v>44</v>
      </c>
      <c r="K72">
        <v>3.509E-3</v>
      </c>
      <c r="L72">
        <f>INDEX(sckey!$A$2:$A$38,MATCH(RSAF!J72,sckey!$B$2:$B$38,0))</f>
        <v>22</v>
      </c>
      <c r="O72" s="85" t="str">
        <f t="shared" si="4"/>
        <v>0.003509 22</v>
      </c>
    </row>
    <row r="73" spans="10:15">
      <c r="J73" t="s">
        <v>62</v>
      </c>
      <c r="K73">
        <v>0.45622800000000002</v>
      </c>
      <c r="L73">
        <f>INDEX(sckey!$A$2:$A$38,MATCH(RSAF!J73,sckey!$B$2:$B$38,0))</f>
        <v>4</v>
      </c>
      <c r="O73" s="85" t="str">
        <f t="shared" si="4"/>
        <v>0.456228 4</v>
      </c>
    </row>
    <row r="74" spans="10:15">
      <c r="J74" t="s">
        <v>63</v>
      </c>
      <c r="K74">
        <v>-8.6025000000000004E-2</v>
      </c>
      <c r="L74">
        <f>INDEX(sckey!$A$2:$A$38,MATCH(RSAF!J74,sckey!$B$2:$B$38,0))</f>
        <v>6</v>
      </c>
      <c r="O74" s="85" t="str">
        <f t="shared" si="4"/>
        <v>-0.086025 6</v>
      </c>
    </row>
    <row r="75" spans="10:15">
      <c r="J75" t="s">
        <v>57</v>
      </c>
      <c r="K75">
        <v>-0.17167199999999999</v>
      </c>
      <c r="L75">
        <f>INDEX(sckey!$A$2:$A$38,MATCH(RSAF!J75,sckey!$B$2:$B$38,0))</f>
        <v>20</v>
      </c>
      <c r="O75" s="85" t="str">
        <f t="shared" si="4"/>
        <v>-0.171672 20</v>
      </c>
    </row>
    <row r="76" spans="10:15">
      <c r="J76" t="s">
        <v>71</v>
      </c>
      <c r="K76">
        <v>-4.4253330000000002</v>
      </c>
      <c r="L76">
        <f>INDEX(sckey!$A$2:$A$38,MATCH(RSAF!J76,sckey!$B$2:$B$38,0))</f>
        <v>30</v>
      </c>
      <c r="O76" s="85" t="str">
        <f t="shared" si="4"/>
        <v>-4.425333 30</v>
      </c>
    </row>
    <row r="78" spans="10:15">
      <c r="J78">
        <v>5</v>
      </c>
      <c r="N78" s="85">
        <f>J78</f>
        <v>5</v>
      </c>
    </row>
    <row r="79" spans="10:15">
      <c r="J79" t="s">
        <v>76</v>
      </c>
      <c r="K79" t="s">
        <v>77</v>
      </c>
      <c r="O79" s="85">
        <f>K80</f>
        <v>21.985569999999999</v>
      </c>
    </row>
    <row r="80" spans="10:15">
      <c r="J80" t="s">
        <v>75</v>
      </c>
      <c r="K80">
        <v>21.985569999999999</v>
      </c>
      <c r="N80" s="85">
        <f>COUNT(K81:K90)</f>
        <v>10</v>
      </c>
    </row>
    <row r="81" spans="10:15">
      <c r="J81" t="s">
        <v>36</v>
      </c>
      <c r="K81">
        <v>-2.3265000000000001E-2</v>
      </c>
      <c r="L81">
        <f>INDEX(sckey!$A$2:$A$38,MATCH(RSAF!J81,sckey!$B$2:$B$38,0))</f>
        <v>10</v>
      </c>
      <c r="O81" s="85" t="str">
        <f t="shared" ref="O81:O90" si="5">K81&amp;" "&amp;L81</f>
        <v>-0.023265 10</v>
      </c>
    </row>
    <row r="82" spans="10:15">
      <c r="J82" t="s">
        <v>45</v>
      </c>
      <c r="K82">
        <v>-8.7123000000000006E-2</v>
      </c>
      <c r="L82">
        <f>INDEX(sckey!$A$2:$A$38,MATCH(RSAF!J82,sckey!$B$2:$B$38,0))</f>
        <v>16</v>
      </c>
      <c r="O82" s="85" t="str">
        <f t="shared" si="5"/>
        <v>-0.087123 16</v>
      </c>
    </row>
    <row r="83" spans="10:15">
      <c r="J83" t="s">
        <v>37</v>
      </c>
      <c r="K83">
        <v>-13.413103</v>
      </c>
      <c r="L83">
        <f>INDEX(sckey!$A$2:$A$38,MATCH(RSAF!J83,sckey!$B$2:$B$38,0))</f>
        <v>19</v>
      </c>
      <c r="O83" s="85" t="str">
        <f t="shared" si="5"/>
        <v>-13.413103 19</v>
      </c>
    </row>
    <row r="84" spans="10:15">
      <c r="J84" t="s">
        <v>70</v>
      </c>
      <c r="K84">
        <v>-2.3323E-2</v>
      </c>
      <c r="L84">
        <f>INDEX(sckey!$A$2:$A$38,MATCH(RSAF!J84,sckey!$B$2:$B$38,0))</f>
        <v>5</v>
      </c>
      <c r="O84" s="85" t="str">
        <f t="shared" si="5"/>
        <v>-0.023323 5</v>
      </c>
    </row>
    <row r="85" spans="10:15">
      <c r="J85" t="s">
        <v>64</v>
      </c>
      <c r="K85">
        <v>2.6743760000000001</v>
      </c>
      <c r="L85">
        <f>INDEX(sckey!$A$2:$A$38,MATCH(RSAF!J85,sckey!$B$2:$B$38,0))</f>
        <v>29</v>
      </c>
      <c r="O85" s="85" t="str">
        <f t="shared" si="5"/>
        <v>2.674376 29</v>
      </c>
    </row>
    <row r="86" spans="10:15">
      <c r="J86" t="s">
        <v>48</v>
      </c>
      <c r="K86">
        <v>2.0555059999999998</v>
      </c>
      <c r="L86">
        <f>INDEX(sckey!$A$2:$A$38,MATCH(RSAF!J86,sckey!$B$2:$B$38,0))</f>
        <v>13</v>
      </c>
      <c r="O86" s="85" t="str">
        <f t="shared" si="5"/>
        <v>2.055506 13</v>
      </c>
    </row>
    <row r="87" spans="10:15">
      <c r="J87" t="s">
        <v>39</v>
      </c>
      <c r="K87">
        <v>-3.5095000000000001E-2</v>
      </c>
      <c r="L87">
        <f>INDEX(sckey!$A$2:$A$38,MATCH(RSAF!J87,sckey!$B$2:$B$38,0))</f>
        <v>24</v>
      </c>
      <c r="O87" s="85" t="str">
        <f t="shared" si="5"/>
        <v>-0.035095 24</v>
      </c>
    </row>
    <row r="88" spans="10:15">
      <c r="J88" t="s">
        <v>58</v>
      </c>
      <c r="K88">
        <v>-0.95530199999999998</v>
      </c>
      <c r="L88">
        <f>INDEX(sckey!$A$2:$A$38,MATCH(RSAF!J88,sckey!$B$2:$B$38,0))</f>
        <v>34</v>
      </c>
      <c r="O88" s="85" t="str">
        <f t="shared" si="5"/>
        <v>-0.955302 34</v>
      </c>
    </row>
    <row r="89" spans="10:15">
      <c r="J89" t="s">
        <v>41</v>
      </c>
      <c r="K89">
        <v>-2.0479999999999999E-3</v>
      </c>
      <c r="L89">
        <f>INDEX(sckey!$A$2:$A$38,MATCH(RSAF!J89,sckey!$B$2:$B$38,0))</f>
        <v>9</v>
      </c>
      <c r="O89" s="85" t="str">
        <f t="shared" si="5"/>
        <v>-0.002048 9</v>
      </c>
    </row>
    <row r="90" spans="10:15">
      <c r="J90" t="s">
        <v>65</v>
      </c>
      <c r="K90">
        <v>1.9448E-2</v>
      </c>
      <c r="L90">
        <f>INDEX(sckey!$A$2:$A$38,MATCH(RSAF!J90,sckey!$B$2:$B$38,0))</f>
        <v>36</v>
      </c>
      <c r="O90" s="85" t="str">
        <f t="shared" si="5"/>
        <v>0.019448 36</v>
      </c>
    </row>
    <row r="92" spans="10:15">
      <c r="J92">
        <v>6</v>
      </c>
      <c r="N92" s="85">
        <f>J92</f>
        <v>6</v>
      </c>
    </row>
    <row r="93" spans="10:15">
      <c r="J93" t="s">
        <v>76</v>
      </c>
      <c r="K93" t="s">
        <v>77</v>
      </c>
      <c r="O93" s="85">
        <f>K94</f>
        <v>9.0142950000000006</v>
      </c>
    </row>
    <row r="94" spans="10:15">
      <c r="J94" t="s">
        <v>75</v>
      </c>
      <c r="K94">
        <v>9.0142950000000006</v>
      </c>
      <c r="N94" s="85">
        <f>COUNT(K95:K109)</f>
        <v>15</v>
      </c>
    </row>
    <row r="95" spans="10:15">
      <c r="J95" t="s">
        <v>36</v>
      </c>
      <c r="K95">
        <v>-2.14E-3</v>
      </c>
      <c r="L95">
        <f>INDEX(sckey!$A$2:$A$38,MATCH(RSAF!J95,sckey!$B$2:$B$38,0))</f>
        <v>10</v>
      </c>
      <c r="O95" s="85" t="str">
        <f>K95&amp;" "&amp;L95</f>
        <v>-0.00214 10</v>
      </c>
    </row>
    <row r="96" spans="10:15">
      <c r="J96" t="s">
        <v>43</v>
      </c>
      <c r="K96">
        <v>-1.949937</v>
      </c>
      <c r="L96">
        <f>INDEX(sckey!$A$2:$A$38,MATCH(RSAF!J96,sckey!$B$2:$B$38,0))</f>
        <v>21</v>
      </c>
      <c r="O96" s="85" t="str">
        <f t="shared" ref="O96:O109" si="6">K96&amp;" "&amp;L96</f>
        <v>-1.949937 21</v>
      </c>
    </row>
    <row r="97" spans="10:15">
      <c r="J97" t="s">
        <v>52</v>
      </c>
      <c r="K97">
        <v>-2.1699E-2</v>
      </c>
      <c r="L97">
        <f>INDEX(sckey!$A$2:$A$38,MATCH(RSAF!J97,sckey!$B$2:$B$38,0))</f>
        <v>7</v>
      </c>
      <c r="O97" s="85" t="str">
        <f t="shared" si="6"/>
        <v>-0.021699 7</v>
      </c>
    </row>
    <row r="98" spans="10:15">
      <c r="J98" t="s">
        <v>38</v>
      </c>
      <c r="K98">
        <v>0.51914000000000005</v>
      </c>
      <c r="L98">
        <f>INDEX(sckey!$A$2:$A$38,MATCH(RSAF!J98,sckey!$B$2:$B$38,0))</f>
        <v>23</v>
      </c>
      <c r="O98" s="85" t="str">
        <f t="shared" si="6"/>
        <v>0.51914 23</v>
      </c>
    </row>
    <row r="99" spans="10:15">
      <c r="J99" t="s">
        <v>56</v>
      </c>
      <c r="K99">
        <v>-0.33406200000000003</v>
      </c>
      <c r="L99">
        <f>INDEX(sckey!$A$2:$A$38,MATCH(RSAF!J99,sckey!$B$2:$B$38,0))</f>
        <v>3</v>
      </c>
      <c r="O99" s="85" t="str">
        <f t="shared" si="6"/>
        <v>-0.334062 3</v>
      </c>
    </row>
    <row r="100" spans="10:15">
      <c r="J100" t="s">
        <v>37</v>
      </c>
      <c r="K100">
        <v>7.7928290000000002</v>
      </c>
      <c r="L100">
        <f>INDEX(sckey!$A$2:$A$38,MATCH(RSAF!J100,sckey!$B$2:$B$38,0))</f>
        <v>19</v>
      </c>
      <c r="O100" s="85" t="str">
        <f t="shared" si="6"/>
        <v>7.792829 19</v>
      </c>
    </row>
    <row r="101" spans="10:15">
      <c r="J101" t="s">
        <v>53</v>
      </c>
      <c r="K101">
        <v>-1.3860000000000001E-3</v>
      </c>
      <c r="L101">
        <f>INDEX(sckey!$A$2:$A$38,MATCH(RSAF!J101,sckey!$B$2:$B$38,0))</f>
        <v>12</v>
      </c>
      <c r="O101" s="85" t="str">
        <f t="shared" si="6"/>
        <v>-0.001386 12</v>
      </c>
    </row>
    <row r="102" spans="10:15">
      <c r="J102" t="s">
        <v>49</v>
      </c>
      <c r="K102">
        <v>-1.242E-3</v>
      </c>
      <c r="L102">
        <f>INDEX(sckey!$A$2:$A$38,MATCH(RSAF!J102,sckey!$B$2:$B$38,0))</f>
        <v>11</v>
      </c>
      <c r="O102" s="85" t="str">
        <f t="shared" si="6"/>
        <v>-0.001242 11</v>
      </c>
    </row>
    <row r="103" spans="10:15">
      <c r="J103" t="s">
        <v>47</v>
      </c>
      <c r="K103">
        <v>5.0386E-2</v>
      </c>
      <c r="L103">
        <f>INDEX(sckey!$A$2:$A$38,MATCH(RSAF!J103,sckey!$B$2:$B$38,0))</f>
        <v>15</v>
      </c>
      <c r="O103" s="85" t="str">
        <f t="shared" si="6"/>
        <v>0.050386 15</v>
      </c>
    </row>
    <row r="104" spans="10:15">
      <c r="J104" t="s">
        <v>55</v>
      </c>
      <c r="K104">
        <v>-4.5319999999999996E-3</v>
      </c>
      <c r="L104">
        <f>INDEX(sckey!$A$2:$A$38,MATCH(RSAF!J104,sckey!$B$2:$B$38,0))</f>
        <v>8</v>
      </c>
      <c r="O104" s="85" t="str">
        <f t="shared" si="6"/>
        <v>-0.004532 8</v>
      </c>
    </row>
    <row r="105" spans="10:15">
      <c r="J105" t="s">
        <v>62</v>
      </c>
      <c r="K105">
        <v>0.16491</v>
      </c>
      <c r="L105">
        <f>INDEX(sckey!$A$2:$A$38,MATCH(RSAF!J105,sckey!$B$2:$B$38,0))</f>
        <v>4</v>
      </c>
      <c r="O105" s="85" t="str">
        <f t="shared" si="6"/>
        <v>0.16491 4</v>
      </c>
    </row>
    <row r="106" spans="10:15">
      <c r="J106" t="s">
        <v>48</v>
      </c>
      <c r="K106">
        <v>2.4236710000000001</v>
      </c>
      <c r="L106">
        <f>INDEX(sckey!$A$2:$A$38,MATCH(RSAF!J106,sckey!$B$2:$B$38,0))</f>
        <v>13</v>
      </c>
      <c r="O106" s="85" t="str">
        <f t="shared" si="6"/>
        <v>2.423671 13</v>
      </c>
    </row>
    <row r="107" spans="10:15">
      <c r="J107" t="s">
        <v>42</v>
      </c>
      <c r="K107">
        <v>-1.7446759999999999</v>
      </c>
      <c r="L107">
        <f>INDEX(sckey!$A$2:$A$38,MATCH(RSAF!J107,sckey!$B$2:$B$38,0))</f>
        <v>17</v>
      </c>
      <c r="O107" s="85" t="str">
        <f t="shared" si="6"/>
        <v>-1.744676 17</v>
      </c>
    </row>
    <row r="108" spans="10:15">
      <c r="J108" t="s">
        <v>45</v>
      </c>
      <c r="K108">
        <v>7.3932999999999999E-2</v>
      </c>
      <c r="L108">
        <f>INDEX(sckey!$A$2:$A$38,MATCH(RSAF!J108,sckey!$B$2:$B$38,0))</f>
        <v>16</v>
      </c>
      <c r="O108" s="85" t="str">
        <f t="shared" si="6"/>
        <v>0.073933 16</v>
      </c>
    </row>
    <row r="109" spans="10:15">
      <c r="J109" t="s">
        <v>57</v>
      </c>
      <c r="K109">
        <v>6.6892999999999994E-2</v>
      </c>
      <c r="L109">
        <f>INDEX(sckey!$A$2:$A$38,MATCH(RSAF!J109,sckey!$B$2:$B$38,0))</f>
        <v>20</v>
      </c>
      <c r="O109" s="85" t="str">
        <f t="shared" si="6"/>
        <v>0.066893 20</v>
      </c>
    </row>
    <row r="111" spans="10:15">
      <c r="J111">
        <v>7</v>
      </c>
      <c r="N111" s="85">
        <f>J111</f>
        <v>7</v>
      </c>
    </row>
    <row r="112" spans="10:15">
      <c r="J112" t="s">
        <v>76</v>
      </c>
      <c r="K112" t="s">
        <v>77</v>
      </c>
      <c r="O112" s="85">
        <f>K113</f>
        <v>11.58695</v>
      </c>
    </row>
    <row r="113" spans="10:15">
      <c r="J113" t="s">
        <v>75</v>
      </c>
      <c r="K113">
        <v>11.58695</v>
      </c>
      <c r="N113" s="85">
        <f>COUNT(K114:K121)</f>
        <v>8</v>
      </c>
    </row>
    <row r="114" spans="10:15">
      <c r="J114" t="s">
        <v>36</v>
      </c>
      <c r="K114">
        <v>-1.1649E-2</v>
      </c>
      <c r="L114">
        <f>INDEX(sckey!$A$2:$A$38,MATCH(RSAF!J114,sckey!$B$2:$B$38,0))</f>
        <v>10</v>
      </c>
      <c r="O114" s="85" t="str">
        <f>K114&amp;" "&amp;L114</f>
        <v>-0.011649 10</v>
      </c>
    </row>
    <row r="115" spans="10:15">
      <c r="J115" t="s">
        <v>41</v>
      </c>
      <c r="K115">
        <v>3.1078000000000001E-2</v>
      </c>
      <c r="L115">
        <f>INDEX(sckey!$A$2:$A$38,MATCH(RSAF!J115,sckey!$B$2:$B$38,0))</f>
        <v>9</v>
      </c>
      <c r="O115" s="85" t="str">
        <f t="shared" ref="O115:O121" si="7">K115&amp;" "&amp;L115</f>
        <v>0.031078 9</v>
      </c>
    </row>
    <row r="116" spans="10:15">
      <c r="J116" t="s">
        <v>43</v>
      </c>
      <c r="K116">
        <v>-1.4641200000000001</v>
      </c>
      <c r="L116">
        <f>INDEX(sckey!$A$2:$A$38,MATCH(RSAF!J116,sckey!$B$2:$B$38,0))</f>
        <v>21</v>
      </c>
      <c r="O116" s="85" t="str">
        <f t="shared" si="7"/>
        <v>-1.46412 21</v>
      </c>
    </row>
    <row r="117" spans="10:15">
      <c r="J117" t="s">
        <v>45</v>
      </c>
      <c r="K117">
        <v>0.13234399999999999</v>
      </c>
      <c r="L117">
        <f>INDEX(sckey!$A$2:$A$38,MATCH(RSAF!J117,sckey!$B$2:$B$38,0))</f>
        <v>16</v>
      </c>
      <c r="O117" s="85" t="str">
        <f t="shared" si="7"/>
        <v>0.132344 16</v>
      </c>
    </row>
    <row r="118" spans="10:15">
      <c r="J118" t="s">
        <v>52</v>
      </c>
      <c r="K118">
        <v>-6.2269999999999999E-2</v>
      </c>
      <c r="L118">
        <f>INDEX(sckey!$A$2:$A$38,MATCH(RSAF!J118,sckey!$B$2:$B$38,0))</f>
        <v>7</v>
      </c>
      <c r="O118" s="85" t="str">
        <f t="shared" si="7"/>
        <v>-0.06227 7</v>
      </c>
    </row>
    <row r="119" spans="10:15">
      <c r="J119" t="s">
        <v>60</v>
      </c>
      <c r="K119">
        <v>-3.1905999999999997E-2</v>
      </c>
      <c r="L119">
        <f>INDEX(sckey!$A$2:$A$38,MATCH(RSAF!J119,sckey!$B$2:$B$38,0))</f>
        <v>2</v>
      </c>
      <c r="O119" s="85" t="str">
        <f t="shared" si="7"/>
        <v>-0.031906 2</v>
      </c>
    </row>
    <row r="120" spans="10:15">
      <c r="J120" t="s">
        <v>65</v>
      </c>
      <c r="K120">
        <v>3.6840999999999999E-2</v>
      </c>
      <c r="L120">
        <f>INDEX(sckey!$A$2:$A$38,MATCH(RSAF!J120,sckey!$B$2:$B$38,0))</f>
        <v>36</v>
      </c>
      <c r="O120" s="85" t="str">
        <f t="shared" si="7"/>
        <v>0.036841 36</v>
      </c>
    </row>
    <row r="121" spans="10:15">
      <c r="J121" t="s">
        <v>61</v>
      </c>
      <c r="K121">
        <v>0.43492900000000001</v>
      </c>
      <c r="L121">
        <f>INDEX(sckey!$A$2:$A$38,MATCH(RSAF!J121,sckey!$B$2:$B$38,0))</f>
        <v>25</v>
      </c>
      <c r="O121" s="85" t="str">
        <f t="shared" si="7"/>
        <v>0.434929 25</v>
      </c>
    </row>
    <row r="123" spans="10:15">
      <c r="J123">
        <v>8</v>
      </c>
      <c r="N123" s="85">
        <f>J123</f>
        <v>8</v>
      </c>
    </row>
    <row r="124" spans="10:15">
      <c r="J124" t="s">
        <v>76</v>
      </c>
      <c r="K124" t="s">
        <v>77</v>
      </c>
      <c r="O124" s="85">
        <f>K125</f>
        <v>5.1313519999999997</v>
      </c>
    </row>
    <row r="125" spans="10:15">
      <c r="J125" t="s">
        <v>75</v>
      </c>
      <c r="K125">
        <v>5.1313519999999997</v>
      </c>
      <c r="N125" s="85">
        <f>COUNT(K126:K133)</f>
        <v>8</v>
      </c>
    </row>
    <row r="126" spans="10:15">
      <c r="J126" t="s">
        <v>36</v>
      </c>
      <c r="K126">
        <v>-5.1098999999999999E-2</v>
      </c>
      <c r="L126">
        <f>INDEX(sckey!$A$2:$A$38,MATCH(RSAF!J126,sckey!$B$2:$B$38,0))</f>
        <v>10</v>
      </c>
      <c r="O126" s="85" t="str">
        <f t="shared" ref="O126:O133" si="8">K126&amp;" "&amp;L126</f>
        <v>-0.051099 10</v>
      </c>
    </row>
    <row r="127" spans="10:15">
      <c r="J127" t="s">
        <v>66</v>
      </c>
      <c r="K127">
        <v>-8.1241999999999995E-2</v>
      </c>
      <c r="L127">
        <f>INDEX(sckey!$A$2:$A$38,MATCH(RSAF!J127,sckey!$B$2:$B$38,0))</f>
        <v>1</v>
      </c>
      <c r="O127" s="85" t="str">
        <f t="shared" si="8"/>
        <v>-0.081242 1</v>
      </c>
    </row>
    <row r="128" spans="10:15">
      <c r="J128" t="s">
        <v>44</v>
      </c>
      <c r="K128">
        <v>-3.4359999999999998E-3</v>
      </c>
      <c r="L128">
        <f>INDEX(sckey!$A$2:$A$38,MATCH(RSAF!J128,sckey!$B$2:$B$38,0))</f>
        <v>22</v>
      </c>
      <c r="O128" s="85" t="str">
        <f t="shared" si="8"/>
        <v>-0.003436 22</v>
      </c>
    </row>
    <row r="129" spans="10:15">
      <c r="J129" t="s">
        <v>55</v>
      </c>
      <c r="K129">
        <v>-2.23E-4</v>
      </c>
      <c r="L129">
        <f>INDEX(sckey!$A$2:$A$38,MATCH(RSAF!J129,sckey!$B$2:$B$38,0))</f>
        <v>8</v>
      </c>
      <c r="O129" s="85" t="str">
        <f t="shared" si="8"/>
        <v>-0.000223 8</v>
      </c>
    </row>
    <row r="130" spans="10:15">
      <c r="J130" t="s">
        <v>46</v>
      </c>
      <c r="K130">
        <v>0.14752899999999999</v>
      </c>
      <c r="L130">
        <f>INDEX(sckey!$A$2:$A$38,MATCH(RSAF!J130,sckey!$B$2:$B$38,0))</f>
        <v>14</v>
      </c>
      <c r="O130" s="85" t="str">
        <f t="shared" si="8"/>
        <v>0.147529 14</v>
      </c>
    </row>
    <row r="131" spans="10:15">
      <c r="J131" t="s">
        <v>74</v>
      </c>
      <c r="K131">
        <v>4.138522</v>
      </c>
      <c r="L131">
        <f>INDEX(sckey!$A$2:$A$38,MATCH(RSAF!J131,sckey!$B$2:$B$38,0))</f>
        <v>35</v>
      </c>
      <c r="O131" s="85" t="str">
        <f t="shared" si="8"/>
        <v>4.138522 35</v>
      </c>
    </row>
    <row r="132" spans="10:15">
      <c r="J132" t="s">
        <v>47</v>
      </c>
      <c r="K132">
        <v>0.15035599999999999</v>
      </c>
      <c r="L132">
        <f>INDEX(sckey!$A$2:$A$38,MATCH(RSAF!J132,sckey!$B$2:$B$38,0))</f>
        <v>15</v>
      </c>
      <c r="O132" s="85" t="str">
        <f t="shared" si="8"/>
        <v>0.150356 15</v>
      </c>
    </row>
    <row r="133" spans="10:15">
      <c r="J133" t="s">
        <v>52</v>
      </c>
      <c r="K133">
        <v>-4.7163999999999998E-2</v>
      </c>
      <c r="L133">
        <f>INDEX(sckey!$A$2:$A$38,MATCH(RSAF!J133,sckey!$B$2:$B$38,0))</f>
        <v>7</v>
      </c>
      <c r="O133" s="85" t="str">
        <f t="shared" si="8"/>
        <v>-0.047164 7</v>
      </c>
    </row>
    <row r="135" spans="10:15">
      <c r="J135">
        <v>9</v>
      </c>
      <c r="N135" s="85">
        <f>J135</f>
        <v>9</v>
      </c>
    </row>
    <row r="136" spans="10:15">
      <c r="J136" t="s">
        <v>76</v>
      </c>
      <c r="K136" t="s">
        <v>77</v>
      </c>
      <c r="O136" s="85">
        <f>K137</f>
        <v>27.906108</v>
      </c>
    </row>
    <row r="137" spans="10:15">
      <c r="J137" t="s">
        <v>75</v>
      </c>
      <c r="K137">
        <v>27.906108</v>
      </c>
      <c r="N137" s="85">
        <f>COUNT(K138:K148)</f>
        <v>11</v>
      </c>
    </row>
    <row r="138" spans="10:15">
      <c r="J138" t="s">
        <v>66</v>
      </c>
      <c r="K138">
        <v>2.4889999999999999E-3</v>
      </c>
      <c r="L138">
        <f>INDEX(sckey!$A$2:$A$38,MATCH(RSAF!J138,sckey!$B$2:$B$38,0))</f>
        <v>1</v>
      </c>
      <c r="O138" s="85" t="str">
        <f>K138&amp;" "&amp;L138</f>
        <v>0.002489 1</v>
      </c>
    </row>
    <row r="139" spans="10:15">
      <c r="J139" t="s">
        <v>55</v>
      </c>
      <c r="K139">
        <v>1.4182999999999999E-2</v>
      </c>
      <c r="L139">
        <f>INDEX(sckey!$A$2:$A$38,MATCH(RSAF!J139,sckey!$B$2:$B$38,0))</f>
        <v>8</v>
      </c>
      <c r="O139" s="85" t="str">
        <f t="shared" ref="O139:O148" si="9">K139&amp;" "&amp;L139</f>
        <v>0.014183 8</v>
      </c>
    </row>
    <row r="140" spans="10:15">
      <c r="J140" t="s">
        <v>62</v>
      </c>
      <c r="K140">
        <v>-0.58301999999999998</v>
      </c>
      <c r="L140">
        <f>INDEX(sckey!$A$2:$A$38,MATCH(RSAF!J140,sckey!$B$2:$B$38,0))</f>
        <v>4</v>
      </c>
      <c r="O140" s="85" t="str">
        <f t="shared" si="9"/>
        <v>-0.58302 4</v>
      </c>
    </row>
    <row r="141" spans="10:15">
      <c r="J141" t="s">
        <v>44</v>
      </c>
      <c r="K141">
        <v>-2.98E-3</v>
      </c>
      <c r="L141">
        <f>INDEX(sckey!$A$2:$A$38,MATCH(RSAF!J141,sckey!$B$2:$B$38,0))</f>
        <v>22</v>
      </c>
      <c r="O141" s="85" t="str">
        <f t="shared" si="9"/>
        <v>-0.00298 22</v>
      </c>
    </row>
    <row r="142" spans="10:15">
      <c r="J142" t="s">
        <v>37</v>
      </c>
      <c r="K142">
        <v>-14.980404</v>
      </c>
      <c r="L142">
        <f>INDEX(sckey!$A$2:$A$38,MATCH(RSAF!J142,sckey!$B$2:$B$38,0))</f>
        <v>19</v>
      </c>
      <c r="O142" s="85" t="str">
        <f t="shared" si="9"/>
        <v>-14.980404 19</v>
      </c>
    </row>
    <row r="143" spans="10:15">
      <c r="J143" t="s">
        <v>38</v>
      </c>
      <c r="K143">
        <v>0.77701600000000004</v>
      </c>
      <c r="L143">
        <f>INDEX(sckey!$A$2:$A$38,MATCH(RSAF!J143,sckey!$B$2:$B$38,0))</f>
        <v>23</v>
      </c>
      <c r="O143" s="85" t="str">
        <f t="shared" si="9"/>
        <v>0.777016 23</v>
      </c>
    </row>
    <row r="144" spans="10:15">
      <c r="J144" t="s">
        <v>59</v>
      </c>
      <c r="K144">
        <v>-2.7990999999999999E-2</v>
      </c>
      <c r="L144">
        <f>INDEX(sckey!$A$2:$A$38,MATCH(RSAF!J144,sckey!$B$2:$B$38,0))</f>
        <v>18</v>
      </c>
      <c r="O144" s="85" t="str">
        <f t="shared" si="9"/>
        <v>-0.027991 18</v>
      </c>
    </row>
    <row r="145" spans="10:15">
      <c r="J145" t="s">
        <v>45</v>
      </c>
      <c r="K145">
        <v>-0.24876400000000001</v>
      </c>
      <c r="L145">
        <f>INDEX(sckey!$A$2:$A$38,MATCH(RSAF!J145,sckey!$B$2:$B$38,0))</f>
        <v>16</v>
      </c>
      <c r="O145" s="85" t="str">
        <f t="shared" si="9"/>
        <v>-0.248764 16</v>
      </c>
    </row>
    <row r="146" spans="10:15">
      <c r="J146" t="s">
        <v>61</v>
      </c>
      <c r="K146">
        <v>0.32061800000000001</v>
      </c>
      <c r="L146">
        <f>INDEX(sckey!$A$2:$A$38,MATCH(RSAF!J146,sckey!$B$2:$B$38,0))</f>
        <v>25</v>
      </c>
      <c r="O146" s="85" t="str">
        <f t="shared" si="9"/>
        <v>0.320618 25</v>
      </c>
    </row>
    <row r="147" spans="10:15">
      <c r="J147" t="s">
        <v>65</v>
      </c>
      <c r="K147">
        <v>2.9543E-2</v>
      </c>
      <c r="L147">
        <f>INDEX(sckey!$A$2:$A$38,MATCH(RSAF!J147,sckey!$B$2:$B$38,0))</f>
        <v>36</v>
      </c>
      <c r="O147" s="85" t="str">
        <f t="shared" si="9"/>
        <v>0.029543 36</v>
      </c>
    </row>
    <row r="148" spans="10:15">
      <c r="J148" t="s">
        <v>74</v>
      </c>
      <c r="K148">
        <v>1.3511709999999999</v>
      </c>
      <c r="L148">
        <f>INDEX(sckey!$A$2:$A$38,MATCH(RSAF!J148,sckey!$B$2:$B$38,0))</f>
        <v>35</v>
      </c>
      <c r="O148" s="85" t="str">
        <f t="shared" si="9"/>
        <v>1.351171 35</v>
      </c>
    </row>
    <row r="150" spans="10:15">
      <c r="J150">
        <v>10</v>
      </c>
      <c r="N150" s="85">
        <f>J150</f>
        <v>10</v>
      </c>
    </row>
    <row r="151" spans="10:15">
      <c r="J151" t="s">
        <v>76</v>
      </c>
      <c r="K151" t="s">
        <v>77</v>
      </c>
      <c r="O151" s="85">
        <f>K152</f>
        <v>10.196012</v>
      </c>
    </row>
    <row r="152" spans="10:15">
      <c r="J152" t="s">
        <v>75</v>
      </c>
      <c r="K152">
        <v>10.196012</v>
      </c>
      <c r="N152" s="85">
        <f>COUNT(K153:K169)</f>
        <v>17</v>
      </c>
    </row>
    <row r="153" spans="10:15">
      <c r="J153" t="s">
        <v>66</v>
      </c>
      <c r="K153">
        <v>-2.4409E-2</v>
      </c>
      <c r="L153">
        <f>INDEX(sckey!$A$2:$A$38,MATCH(RSAF!J153,sckey!$B$2:$B$38,0))</f>
        <v>1</v>
      </c>
      <c r="O153" s="85" t="str">
        <f>K153&amp;" "&amp;L153</f>
        <v>-0.024409 1</v>
      </c>
    </row>
    <row r="154" spans="10:15">
      <c r="J154" t="s">
        <v>46</v>
      </c>
      <c r="K154">
        <v>-0.196272</v>
      </c>
      <c r="L154">
        <f>INDEX(sckey!$A$2:$A$38,MATCH(RSAF!J154,sckey!$B$2:$B$38,0))</f>
        <v>14</v>
      </c>
      <c r="O154" s="85" t="str">
        <f t="shared" ref="O154:O169" si="10">K154&amp;" "&amp;L154</f>
        <v>-0.196272 14</v>
      </c>
    </row>
    <row r="155" spans="10:15">
      <c r="J155" t="s">
        <v>44</v>
      </c>
      <c r="K155">
        <v>-1.936E-3</v>
      </c>
      <c r="L155">
        <f>INDEX(sckey!$A$2:$A$38,MATCH(RSAF!J155,sckey!$B$2:$B$38,0))</f>
        <v>22</v>
      </c>
      <c r="O155" s="85" t="str">
        <f t="shared" si="10"/>
        <v>-0.001936 22</v>
      </c>
    </row>
    <row r="156" spans="10:15">
      <c r="J156" t="s">
        <v>61</v>
      </c>
      <c r="K156">
        <v>0.136652</v>
      </c>
      <c r="L156">
        <f>INDEX(sckey!$A$2:$A$38,MATCH(RSAF!J156,sckey!$B$2:$B$38,0))</f>
        <v>25</v>
      </c>
      <c r="O156" s="85" t="str">
        <f t="shared" si="10"/>
        <v>0.136652 25</v>
      </c>
    </row>
    <row r="157" spans="10:15">
      <c r="J157" t="s">
        <v>48</v>
      </c>
      <c r="K157">
        <v>-4.2890410000000001</v>
      </c>
      <c r="L157">
        <f>INDEX(sckey!$A$2:$A$38,MATCH(RSAF!J157,sckey!$B$2:$B$38,0))</f>
        <v>13</v>
      </c>
      <c r="O157" s="85" t="str">
        <f t="shared" si="10"/>
        <v>-4.289041 13</v>
      </c>
    </row>
    <row r="158" spans="10:15">
      <c r="J158" t="s">
        <v>62</v>
      </c>
      <c r="K158">
        <v>-0.23402700000000001</v>
      </c>
      <c r="L158">
        <f>INDEX(sckey!$A$2:$A$38,MATCH(RSAF!J158,sckey!$B$2:$B$38,0))</f>
        <v>4</v>
      </c>
      <c r="O158" s="85" t="str">
        <f t="shared" si="10"/>
        <v>-0.234027 4</v>
      </c>
    </row>
    <row r="159" spans="10:15">
      <c r="J159" t="s">
        <v>53</v>
      </c>
      <c r="K159">
        <v>5.3200000000000003E-4</v>
      </c>
      <c r="L159">
        <f>INDEX(sckey!$A$2:$A$38,MATCH(RSAF!J159,sckey!$B$2:$B$38,0))</f>
        <v>12</v>
      </c>
      <c r="O159" s="85" t="str">
        <f t="shared" si="10"/>
        <v>0.000532 12</v>
      </c>
    </row>
    <row r="160" spans="10:15">
      <c r="J160" t="s">
        <v>52</v>
      </c>
      <c r="K160">
        <v>-2.6453999999999998E-2</v>
      </c>
      <c r="L160">
        <f>INDEX(sckey!$A$2:$A$38,MATCH(RSAF!J160,sckey!$B$2:$B$38,0))</f>
        <v>7</v>
      </c>
      <c r="O160" s="85" t="str">
        <f t="shared" si="10"/>
        <v>-0.026454 7</v>
      </c>
    </row>
    <row r="161" spans="10:15">
      <c r="J161" t="s">
        <v>55</v>
      </c>
      <c r="K161">
        <v>4.1209999999999997E-3</v>
      </c>
      <c r="L161">
        <f>INDEX(sckey!$A$2:$A$38,MATCH(RSAF!J161,sckey!$B$2:$B$38,0))</f>
        <v>8</v>
      </c>
      <c r="O161" s="85" t="str">
        <f t="shared" si="10"/>
        <v>0.004121 8</v>
      </c>
    </row>
    <row r="162" spans="10:15">
      <c r="J162" t="s">
        <v>38</v>
      </c>
      <c r="K162">
        <v>0.56819200000000003</v>
      </c>
      <c r="L162">
        <f>INDEX(sckey!$A$2:$A$38,MATCH(RSAF!J162,sckey!$B$2:$B$38,0))</f>
        <v>23</v>
      </c>
      <c r="O162" s="85" t="str">
        <f t="shared" si="10"/>
        <v>0.568192 23</v>
      </c>
    </row>
    <row r="163" spans="10:15">
      <c r="J163" t="s">
        <v>37</v>
      </c>
      <c r="K163">
        <v>-4.1661200000000003</v>
      </c>
      <c r="L163">
        <f>INDEX(sckey!$A$2:$A$38,MATCH(RSAF!J163,sckey!$B$2:$B$38,0))</f>
        <v>19</v>
      </c>
      <c r="O163" s="85" t="str">
        <f t="shared" si="10"/>
        <v>-4.16612 19</v>
      </c>
    </row>
    <row r="164" spans="10:15">
      <c r="J164" t="s">
        <v>65</v>
      </c>
      <c r="K164">
        <v>1.0527999999999999E-2</v>
      </c>
      <c r="L164">
        <f>INDEX(sckey!$A$2:$A$38,MATCH(RSAF!J164,sckey!$B$2:$B$38,0))</f>
        <v>36</v>
      </c>
      <c r="O164" s="85" t="str">
        <f t="shared" si="10"/>
        <v>0.010528 36</v>
      </c>
    </row>
    <row r="165" spans="10:15">
      <c r="J165" t="s">
        <v>57</v>
      </c>
      <c r="K165">
        <v>5.7696999999999998E-2</v>
      </c>
      <c r="L165">
        <f>INDEX(sckey!$A$2:$A$38,MATCH(RSAF!J165,sckey!$B$2:$B$38,0))</f>
        <v>20</v>
      </c>
      <c r="O165" s="85" t="str">
        <f t="shared" si="10"/>
        <v>0.057697 20</v>
      </c>
    </row>
    <row r="166" spans="10:15">
      <c r="J166" t="s">
        <v>36</v>
      </c>
      <c r="K166">
        <v>4.9700000000000005E-4</v>
      </c>
      <c r="L166">
        <f>INDEX(sckey!$A$2:$A$38,MATCH(RSAF!J166,sckey!$B$2:$B$38,0))</f>
        <v>10</v>
      </c>
      <c r="O166" s="85" t="str">
        <f t="shared" si="10"/>
        <v>0.000497 10</v>
      </c>
    </row>
    <row r="167" spans="10:15">
      <c r="J167" t="s">
        <v>45</v>
      </c>
      <c r="K167">
        <v>-3.4379E-2</v>
      </c>
      <c r="L167">
        <f>INDEX(sckey!$A$2:$A$38,MATCH(RSAF!J167,sckey!$B$2:$B$38,0))</f>
        <v>16</v>
      </c>
      <c r="O167" s="85" t="str">
        <f t="shared" si="10"/>
        <v>-0.034379 16</v>
      </c>
    </row>
    <row r="168" spans="10:15">
      <c r="J168" t="s">
        <v>74</v>
      </c>
      <c r="K168">
        <v>0.56509200000000004</v>
      </c>
      <c r="L168">
        <f>INDEX(sckey!$A$2:$A$38,MATCH(RSAF!J168,sckey!$B$2:$B$38,0))</f>
        <v>35</v>
      </c>
      <c r="O168" s="85" t="str">
        <f t="shared" si="10"/>
        <v>0.565092 35</v>
      </c>
    </row>
    <row r="169" spans="10:15">
      <c r="J169" t="s">
        <v>56</v>
      </c>
      <c r="K169">
        <v>7.2053000000000006E-2</v>
      </c>
      <c r="L169">
        <f>INDEX(sckey!$A$2:$A$38,MATCH(RSAF!J169,sckey!$B$2:$B$38,0))</f>
        <v>3</v>
      </c>
      <c r="O169" s="85" t="str">
        <f t="shared" si="10"/>
        <v>0.072053 3</v>
      </c>
    </row>
    <row r="171" spans="10:15">
      <c r="J171">
        <v>11</v>
      </c>
      <c r="N171" s="85">
        <f>J171</f>
        <v>11</v>
      </c>
    </row>
    <row r="172" spans="10:15">
      <c r="J172" t="s">
        <v>76</v>
      </c>
      <c r="K172" t="s">
        <v>77</v>
      </c>
      <c r="O172" s="85">
        <f>K173</f>
        <v>-17.660307</v>
      </c>
    </row>
    <row r="173" spans="10:15">
      <c r="J173" t="s">
        <v>75</v>
      </c>
      <c r="K173">
        <v>-17.660307</v>
      </c>
      <c r="N173" s="85">
        <f>COUNT(K174:K186)</f>
        <v>13</v>
      </c>
    </row>
    <row r="174" spans="10:15">
      <c r="J174" t="s">
        <v>45</v>
      </c>
      <c r="K174">
        <v>-0.17141899999999999</v>
      </c>
      <c r="L174">
        <f>INDEX(sckey!$A$2:$A$38,MATCH(RSAF!J174,sckey!$B$2:$B$38,0))</f>
        <v>16</v>
      </c>
      <c r="O174" s="85" t="str">
        <f>K174&amp;" "&amp;L174</f>
        <v>-0.171419 16</v>
      </c>
    </row>
    <row r="175" spans="10:15">
      <c r="J175" t="s">
        <v>56</v>
      </c>
      <c r="K175">
        <v>0.30370999999999998</v>
      </c>
      <c r="L175">
        <f>INDEX(sckey!$A$2:$A$38,MATCH(RSAF!J175,sckey!$B$2:$B$38,0))</f>
        <v>3</v>
      </c>
      <c r="O175" s="85" t="str">
        <f t="shared" ref="O175:O186" si="11">K175&amp;" "&amp;L175</f>
        <v>0.30371 3</v>
      </c>
    </row>
    <row r="176" spans="10:15">
      <c r="J176" t="s">
        <v>74</v>
      </c>
      <c r="K176">
        <v>1.0166649999999999</v>
      </c>
      <c r="L176">
        <f>INDEX(sckey!$A$2:$A$38,MATCH(RSAF!J176,sckey!$B$2:$B$38,0))</f>
        <v>35</v>
      </c>
      <c r="O176" s="85" t="str">
        <f t="shared" si="11"/>
        <v>1.016665 35</v>
      </c>
    </row>
    <row r="177" spans="10:15">
      <c r="J177" t="s">
        <v>48</v>
      </c>
      <c r="K177">
        <v>-1.7952630000000001</v>
      </c>
      <c r="L177">
        <f>INDEX(sckey!$A$2:$A$38,MATCH(RSAF!J177,sckey!$B$2:$B$38,0))</f>
        <v>13</v>
      </c>
      <c r="O177" s="85" t="str">
        <f t="shared" si="11"/>
        <v>-1.795263 13</v>
      </c>
    </row>
    <row r="178" spans="10:15">
      <c r="J178" t="s">
        <v>44</v>
      </c>
      <c r="K178">
        <v>-6.8400000000000004E-4</v>
      </c>
      <c r="L178">
        <f>INDEX(sckey!$A$2:$A$38,MATCH(RSAF!J178,sckey!$B$2:$B$38,0))</f>
        <v>22</v>
      </c>
      <c r="O178" s="85" t="str">
        <f t="shared" si="11"/>
        <v>-0.000684 22</v>
      </c>
    </row>
    <row r="179" spans="10:15">
      <c r="J179" t="s">
        <v>65</v>
      </c>
      <c r="K179">
        <v>-1.3565000000000001E-2</v>
      </c>
      <c r="L179">
        <f>INDEX(sckey!$A$2:$A$38,MATCH(RSAF!J179,sckey!$B$2:$B$38,0))</f>
        <v>36</v>
      </c>
      <c r="O179" s="85" t="str">
        <f t="shared" si="11"/>
        <v>-0.013565 36</v>
      </c>
    </row>
    <row r="180" spans="10:15">
      <c r="J180" t="s">
        <v>54</v>
      </c>
      <c r="K180">
        <v>2.1210000000000001E-3</v>
      </c>
      <c r="L180">
        <f>INDEX(sckey!$A$2:$A$38,MATCH(RSAF!J180,sckey!$B$2:$B$38,0))</f>
        <v>26</v>
      </c>
      <c r="O180" s="85" t="str">
        <f t="shared" si="11"/>
        <v>0.002121 26</v>
      </c>
    </row>
    <row r="181" spans="10:15">
      <c r="J181" t="s">
        <v>37</v>
      </c>
      <c r="K181">
        <v>6.5253240000000003</v>
      </c>
      <c r="L181">
        <f>INDEX(sckey!$A$2:$A$38,MATCH(RSAF!J181,sckey!$B$2:$B$38,0))</f>
        <v>19</v>
      </c>
      <c r="O181" s="85" t="str">
        <f t="shared" si="11"/>
        <v>6.525324 19</v>
      </c>
    </row>
    <row r="182" spans="10:15">
      <c r="J182" t="s">
        <v>41</v>
      </c>
      <c r="K182">
        <v>-5.594E-3</v>
      </c>
      <c r="L182">
        <f>INDEX(sckey!$A$2:$A$38,MATCH(RSAF!J182,sckey!$B$2:$B$38,0))</f>
        <v>9</v>
      </c>
      <c r="O182" s="85" t="str">
        <f t="shared" si="11"/>
        <v>-0.005594 9</v>
      </c>
    </row>
    <row r="183" spans="10:15">
      <c r="J183" t="s">
        <v>39</v>
      </c>
      <c r="K183">
        <v>4.6315000000000002E-2</v>
      </c>
      <c r="L183">
        <f>INDEX(sckey!$A$2:$A$38,MATCH(RSAF!J183,sckey!$B$2:$B$38,0))</f>
        <v>24</v>
      </c>
      <c r="O183" s="85" t="str">
        <f t="shared" si="11"/>
        <v>0.046315 24</v>
      </c>
    </row>
    <row r="184" spans="10:15">
      <c r="J184" t="s">
        <v>42</v>
      </c>
      <c r="K184">
        <v>-0.86729599999999996</v>
      </c>
      <c r="L184">
        <f>INDEX(sckey!$A$2:$A$38,MATCH(RSAF!J184,sckey!$B$2:$B$38,0))</f>
        <v>17</v>
      </c>
      <c r="O184" s="85" t="str">
        <f t="shared" si="11"/>
        <v>-0.867296 17</v>
      </c>
    </row>
    <row r="185" spans="10:15">
      <c r="J185" t="s">
        <v>70</v>
      </c>
      <c r="K185">
        <v>8.3809999999999996E-3</v>
      </c>
      <c r="L185">
        <f>INDEX(sckey!$A$2:$A$38,MATCH(RSAF!J185,sckey!$B$2:$B$38,0))</f>
        <v>5</v>
      </c>
      <c r="O185" s="85" t="str">
        <f t="shared" si="11"/>
        <v>0.008381 5</v>
      </c>
    </row>
    <row r="186" spans="10:15">
      <c r="J186" t="s">
        <v>62</v>
      </c>
      <c r="K186">
        <v>7.5028999999999998E-2</v>
      </c>
      <c r="L186">
        <f>INDEX(sckey!$A$2:$A$38,MATCH(RSAF!J186,sckey!$B$2:$B$38,0))</f>
        <v>4</v>
      </c>
      <c r="O186" s="85" t="str">
        <f t="shared" si="11"/>
        <v>0.075029 4</v>
      </c>
    </row>
    <row r="188" spans="10:15">
      <c r="J188">
        <v>12</v>
      </c>
      <c r="N188" s="85">
        <f>J188</f>
        <v>12</v>
      </c>
    </row>
    <row r="189" spans="10:15">
      <c r="J189" t="s">
        <v>76</v>
      </c>
      <c r="K189" t="s">
        <v>77</v>
      </c>
      <c r="O189" s="85">
        <f>K190</f>
        <v>12.457323000000001</v>
      </c>
    </row>
    <row r="190" spans="10:15">
      <c r="J190" t="s">
        <v>75</v>
      </c>
      <c r="K190">
        <v>12.457323000000001</v>
      </c>
      <c r="N190" s="85">
        <f>COUNT(K191:K199)</f>
        <v>9</v>
      </c>
    </row>
    <row r="191" spans="10:15">
      <c r="J191" t="s">
        <v>43</v>
      </c>
      <c r="K191">
        <v>2.639621</v>
      </c>
      <c r="L191">
        <f>INDEX(sckey!$A$2:$A$38,MATCH(RSAF!J191,sckey!$B$2:$B$38,0))</f>
        <v>21</v>
      </c>
      <c r="O191" s="85" t="str">
        <f>K191&amp;" "&amp;L191</f>
        <v>2.639621 21</v>
      </c>
    </row>
    <row r="192" spans="10:15">
      <c r="J192" t="s">
        <v>42</v>
      </c>
      <c r="K192">
        <v>-9.0624990000000007</v>
      </c>
      <c r="L192">
        <f>INDEX(sckey!$A$2:$A$38,MATCH(RSAF!J192,sckey!$B$2:$B$38,0))</f>
        <v>17</v>
      </c>
      <c r="O192" s="85" t="str">
        <f t="shared" ref="O192:O199" si="12">K192&amp;" "&amp;L192</f>
        <v>-9.062499 17</v>
      </c>
    </row>
    <row r="193" spans="10:15">
      <c r="J193" t="s">
        <v>59</v>
      </c>
      <c r="K193">
        <v>-0.17588000000000001</v>
      </c>
      <c r="L193">
        <f>INDEX(sckey!$A$2:$A$38,MATCH(RSAF!J193,sckey!$B$2:$B$38,0))</f>
        <v>18</v>
      </c>
      <c r="O193" s="85" t="str">
        <f t="shared" si="12"/>
        <v>-0.17588 18</v>
      </c>
    </row>
    <row r="194" spans="10:15">
      <c r="J194" t="s">
        <v>39</v>
      </c>
      <c r="K194">
        <v>6.9761000000000004E-2</v>
      </c>
      <c r="L194">
        <f>INDEX(sckey!$A$2:$A$38,MATCH(RSAF!J194,sckey!$B$2:$B$38,0))</f>
        <v>24</v>
      </c>
      <c r="O194" s="85" t="str">
        <f t="shared" si="12"/>
        <v>0.069761 24</v>
      </c>
    </row>
    <row r="195" spans="10:15">
      <c r="J195" t="s">
        <v>37</v>
      </c>
      <c r="K195">
        <v>-14.363028999999999</v>
      </c>
      <c r="L195">
        <f>INDEX(sckey!$A$2:$A$38,MATCH(RSAF!J195,sckey!$B$2:$B$38,0))</f>
        <v>19</v>
      </c>
      <c r="O195" s="85" t="str">
        <f t="shared" si="12"/>
        <v>-14.363029 19</v>
      </c>
    </row>
    <row r="196" spans="10:15">
      <c r="J196" t="s">
        <v>55</v>
      </c>
      <c r="K196">
        <v>-0.19956599999999999</v>
      </c>
      <c r="L196">
        <f>INDEX(sckey!$A$2:$A$38,MATCH(RSAF!J196,sckey!$B$2:$B$38,0))</f>
        <v>8</v>
      </c>
      <c r="O196" s="85" t="str">
        <f t="shared" si="12"/>
        <v>-0.199566 8</v>
      </c>
    </row>
    <row r="197" spans="10:15">
      <c r="J197" t="s">
        <v>52</v>
      </c>
      <c r="K197">
        <v>0.140516</v>
      </c>
      <c r="L197">
        <f>INDEX(sckey!$A$2:$A$38,MATCH(RSAF!J197,sckey!$B$2:$B$38,0))</f>
        <v>7</v>
      </c>
      <c r="O197" s="85" t="str">
        <f t="shared" si="12"/>
        <v>0.140516 7</v>
      </c>
    </row>
    <row r="198" spans="10:15">
      <c r="J198" t="s">
        <v>44</v>
      </c>
      <c r="K198">
        <v>3.0760000000000002E-3</v>
      </c>
      <c r="L198">
        <f>INDEX(sckey!$A$2:$A$38,MATCH(RSAF!J198,sckey!$B$2:$B$38,0))</f>
        <v>22</v>
      </c>
      <c r="O198" s="85" t="str">
        <f t="shared" si="12"/>
        <v>0.003076 22</v>
      </c>
    </row>
    <row r="199" spans="10:15">
      <c r="J199" t="s">
        <v>62</v>
      </c>
      <c r="K199">
        <v>0.256471</v>
      </c>
      <c r="L199">
        <f>INDEX(sckey!$A$2:$A$38,MATCH(RSAF!J199,sckey!$B$2:$B$38,0))</f>
        <v>4</v>
      </c>
      <c r="O199" s="85" t="str">
        <f t="shared" si="12"/>
        <v>0.256471 4</v>
      </c>
    </row>
    <row r="201" spans="10:15">
      <c r="J201">
        <v>13</v>
      </c>
      <c r="N201" s="85">
        <f>J201</f>
        <v>13</v>
      </c>
    </row>
    <row r="202" spans="10:15">
      <c r="J202" t="s">
        <v>76</v>
      </c>
      <c r="K202" t="s">
        <v>77</v>
      </c>
      <c r="O202" s="85">
        <f>K203</f>
        <v>-13.592237000000001</v>
      </c>
    </row>
    <row r="203" spans="10:15">
      <c r="J203" t="s">
        <v>75</v>
      </c>
      <c r="K203">
        <v>-13.592237000000001</v>
      </c>
      <c r="N203" s="85">
        <f>COUNT(K204:K222)</f>
        <v>19</v>
      </c>
    </row>
    <row r="204" spans="10:15">
      <c r="J204" t="s">
        <v>63</v>
      </c>
      <c r="K204">
        <v>-3.0380999999999998E-2</v>
      </c>
      <c r="L204">
        <f>INDEX(sckey!$A$2:$A$38,MATCH(RSAF!J204,sckey!$B$2:$B$38,0))</f>
        <v>6</v>
      </c>
      <c r="O204" s="85" t="str">
        <f>K204&amp;" "&amp;L204</f>
        <v>-0.030381 6</v>
      </c>
    </row>
    <row r="205" spans="10:15">
      <c r="J205" t="s">
        <v>38</v>
      </c>
      <c r="K205">
        <v>-1.540009</v>
      </c>
      <c r="L205">
        <f>INDEX(sckey!$A$2:$A$38,MATCH(RSAF!J205,sckey!$B$2:$B$38,0))</f>
        <v>23</v>
      </c>
      <c r="O205" s="85" t="str">
        <f t="shared" ref="O205:O222" si="13">K205&amp;" "&amp;L205</f>
        <v>-1.540009 23</v>
      </c>
    </row>
    <row r="206" spans="10:15">
      <c r="J206" t="s">
        <v>54</v>
      </c>
      <c r="K206">
        <v>-4.849E-3</v>
      </c>
      <c r="L206">
        <f>INDEX(sckey!$A$2:$A$38,MATCH(RSAF!J206,sckey!$B$2:$B$38,0))</f>
        <v>26</v>
      </c>
      <c r="O206" s="85" t="str">
        <f t="shared" si="13"/>
        <v>-0.004849 26</v>
      </c>
    </row>
    <row r="207" spans="10:15">
      <c r="J207" t="s">
        <v>44</v>
      </c>
      <c r="K207">
        <v>3.9680000000000002E-3</v>
      </c>
      <c r="L207">
        <f>INDEX(sckey!$A$2:$A$38,MATCH(RSAF!J207,sckey!$B$2:$B$38,0))</f>
        <v>22</v>
      </c>
      <c r="O207" s="85" t="str">
        <f t="shared" si="13"/>
        <v>0.003968 22</v>
      </c>
    </row>
    <row r="208" spans="10:15">
      <c r="J208" t="s">
        <v>56</v>
      </c>
      <c r="K208">
        <v>0.59545700000000001</v>
      </c>
      <c r="L208">
        <f>INDEX(sckey!$A$2:$A$38,MATCH(RSAF!J208,sckey!$B$2:$B$38,0))</f>
        <v>3</v>
      </c>
      <c r="O208" s="85" t="str">
        <f t="shared" si="13"/>
        <v>0.595457 3</v>
      </c>
    </row>
    <row r="209" spans="10:15">
      <c r="J209" t="s">
        <v>55</v>
      </c>
      <c r="K209">
        <v>-1.1405999999999999E-2</v>
      </c>
      <c r="L209">
        <f>INDEX(sckey!$A$2:$A$38,MATCH(RSAF!J209,sckey!$B$2:$B$38,0))</f>
        <v>8</v>
      </c>
      <c r="O209" s="85" t="str">
        <f t="shared" si="13"/>
        <v>-0.011406 8</v>
      </c>
    </row>
    <row r="210" spans="10:15">
      <c r="J210" t="s">
        <v>57</v>
      </c>
      <c r="K210">
        <v>0.112536</v>
      </c>
      <c r="L210">
        <f>INDEX(sckey!$A$2:$A$38,MATCH(RSAF!J210,sckey!$B$2:$B$38,0))</f>
        <v>20</v>
      </c>
      <c r="O210" s="85" t="str">
        <f t="shared" si="13"/>
        <v>0.112536 20</v>
      </c>
    </row>
    <row r="211" spans="10:15">
      <c r="J211" t="s">
        <v>62</v>
      </c>
      <c r="K211">
        <v>0.19364200000000001</v>
      </c>
      <c r="L211">
        <f>INDEX(sckey!$A$2:$A$38,MATCH(RSAF!J211,sckey!$B$2:$B$38,0))</f>
        <v>4</v>
      </c>
      <c r="O211" s="85" t="str">
        <f t="shared" si="13"/>
        <v>0.193642 4</v>
      </c>
    </row>
    <row r="212" spans="10:15">
      <c r="J212" t="s">
        <v>41</v>
      </c>
      <c r="K212">
        <v>-1.0324E-2</v>
      </c>
      <c r="L212">
        <f>INDEX(sckey!$A$2:$A$38,MATCH(RSAF!J212,sckey!$B$2:$B$38,0))</f>
        <v>9</v>
      </c>
      <c r="O212" s="85" t="str">
        <f t="shared" si="13"/>
        <v>-0.010324 9</v>
      </c>
    </row>
    <row r="213" spans="10:15">
      <c r="J213" t="s">
        <v>52</v>
      </c>
      <c r="K213">
        <v>1.7961999999999999E-2</v>
      </c>
      <c r="L213">
        <f>INDEX(sckey!$A$2:$A$38,MATCH(RSAF!J213,sckey!$B$2:$B$38,0))</f>
        <v>7</v>
      </c>
      <c r="O213" s="85" t="str">
        <f t="shared" si="13"/>
        <v>0.017962 7</v>
      </c>
    </row>
    <row r="214" spans="10:15">
      <c r="J214" t="s">
        <v>53</v>
      </c>
      <c r="K214">
        <v>7.3200000000000001E-4</v>
      </c>
      <c r="L214">
        <f>INDEX(sckey!$A$2:$A$38,MATCH(RSAF!J214,sckey!$B$2:$B$38,0))</f>
        <v>12</v>
      </c>
      <c r="O214" s="85" t="str">
        <f t="shared" si="13"/>
        <v>0.000732 12</v>
      </c>
    </row>
    <row r="215" spans="10:15">
      <c r="J215" t="s">
        <v>39</v>
      </c>
      <c r="K215">
        <v>3.9113000000000002E-2</v>
      </c>
      <c r="L215">
        <f>INDEX(sckey!$A$2:$A$38,MATCH(RSAF!J215,sckey!$B$2:$B$38,0))</f>
        <v>24</v>
      </c>
      <c r="O215" s="85" t="str">
        <f t="shared" si="13"/>
        <v>0.039113 24</v>
      </c>
    </row>
    <row r="216" spans="10:15">
      <c r="J216" t="s">
        <v>49</v>
      </c>
      <c r="K216">
        <v>-1.66E-3</v>
      </c>
      <c r="L216">
        <f>INDEX(sckey!$A$2:$A$38,MATCH(RSAF!J216,sckey!$B$2:$B$38,0))</f>
        <v>11</v>
      </c>
      <c r="O216" s="85" t="str">
        <f t="shared" si="13"/>
        <v>-0.00166 11</v>
      </c>
    </row>
    <row r="217" spans="10:15">
      <c r="J217" t="s">
        <v>36</v>
      </c>
      <c r="K217">
        <v>1.5120000000000001E-3</v>
      </c>
      <c r="L217">
        <f>INDEX(sckey!$A$2:$A$38,MATCH(RSAF!J217,sckey!$B$2:$B$38,0))</f>
        <v>10</v>
      </c>
      <c r="O217" s="85" t="str">
        <f t="shared" si="13"/>
        <v>0.001512 10</v>
      </c>
    </row>
    <row r="218" spans="10:15">
      <c r="J218" t="s">
        <v>65</v>
      </c>
      <c r="K218">
        <v>-8.3040000000000006E-3</v>
      </c>
      <c r="L218">
        <f>INDEX(sckey!$A$2:$A$38,MATCH(RSAF!J218,sckey!$B$2:$B$38,0))</f>
        <v>36</v>
      </c>
      <c r="O218" s="85" t="str">
        <f t="shared" si="13"/>
        <v>-0.008304 36</v>
      </c>
    </row>
    <row r="219" spans="10:15">
      <c r="J219" t="s">
        <v>45</v>
      </c>
      <c r="K219">
        <v>-4.8246999999999998E-2</v>
      </c>
      <c r="L219">
        <f>INDEX(sckey!$A$2:$A$38,MATCH(RSAF!J219,sckey!$B$2:$B$38,0))</f>
        <v>16</v>
      </c>
      <c r="O219" s="85" t="str">
        <f t="shared" si="13"/>
        <v>-0.048247 16</v>
      </c>
    </row>
    <row r="220" spans="10:15">
      <c r="J220" t="s">
        <v>48</v>
      </c>
      <c r="K220">
        <v>-2.8100679999999998</v>
      </c>
      <c r="L220">
        <f>INDEX(sckey!$A$2:$A$38,MATCH(RSAF!J220,sckey!$B$2:$B$38,0))</f>
        <v>13</v>
      </c>
      <c r="O220" s="85" t="str">
        <f t="shared" si="13"/>
        <v>-2.810068 13</v>
      </c>
    </row>
    <row r="221" spans="10:15">
      <c r="J221" t="s">
        <v>59</v>
      </c>
      <c r="K221">
        <v>-2.2041999999999999E-2</v>
      </c>
      <c r="L221">
        <f>INDEX(sckey!$A$2:$A$38,MATCH(RSAF!J221,sckey!$B$2:$B$38,0))</f>
        <v>18</v>
      </c>
      <c r="O221" s="85" t="str">
        <f t="shared" si="13"/>
        <v>-0.022042 18</v>
      </c>
    </row>
    <row r="222" spans="10:15">
      <c r="J222" t="s">
        <v>46</v>
      </c>
      <c r="K222">
        <v>-4.5586000000000002E-2</v>
      </c>
      <c r="L222">
        <f>INDEX(sckey!$A$2:$A$38,MATCH(RSAF!J222,sckey!$B$2:$B$38,0))</f>
        <v>14</v>
      </c>
      <c r="O222" s="85" t="str">
        <f t="shared" si="13"/>
        <v>-0.045586 14</v>
      </c>
    </row>
    <row r="224" spans="10:15">
      <c r="J224">
        <v>14</v>
      </c>
      <c r="N224" s="85">
        <f>J224</f>
        <v>14</v>
      </c>
    </row>
    <row r="225" spans="10:15">
      <c r="J225" t="s">
        <v>76</v>
      </c>
      <c r="K225" t="s">
        <v>77</v>
      </c>
      <c r="O225" s="85">
        <f>K226</f>
        <v>-30.683436</v>
      </c>
    </row>
    <row r="226" spans="10:15">
      <c r="J226" t="s">
        <v>75</v>
      </c>
      <c r="K226">
        <v>-30.683436</v>
      </c>
      <c r="N226" s="85">
        <f>COUNT(K227:K239)</f>
        <v>13</v>
      </c>
    </row>
    <row r="227" spans="10:15">
      <c r="J227" t="s">
        <v>36</v>
      </c>
      <c r="K227">
        <v>-2.1909999999999998E-3</v>
      </c>
      <c r="L227">
        <f>INDEX(sckey!$A$2:$A$38,MATCH(RSAF!J227,sckey!$B$2:$B$38,0))</f>
        <v>10</v>
      </c>
      <c r="O227" s="85" t="str">
        <f>K227&amp;" "&amp;L227</f>
        <v>-0.002191 10</v>
      </c>
    </row>
    <row r="228" spans="10:15">
      <c r="J228" t="s">
        <v>56</v>
      </c>
      <c r="K228">
        <v>0.90518100000000001</v>
      </c>
      <c r="L228">
        <f>INDEX(sckey!$A$2:$A$38,MATCH(RSAF!J228,sckey!$B$2:$B$38,0))</f>
        <v>3</v>
      </c>
      <c r="O228" s="85" t="str">
        <f t="shared" ref="O228:O239" si="14">K228&amp;" "&amp;L228</f>
        <v>0.905181 3</v>
      </c>
    </row>
    <row r="229" spans="10:15">
      <c r="J229" t="s">
        <v>44</v>
      </c>
      <c r="K229">
        <v>3.5010000000000002E-3</v>
      </c>
      <c r="L229">
        <f>INDEX(sckey!$A$2:$A$38,MATCH(RSAF!J229,sckey!$B$2:$B$38,0))</f>
        <v>22</v>
      </c>
      <c r="O229" s="85" t="str">
        <f t="shared" si="14"/>
        <v>0.003501 22</v>
      </c>
    </row>
    <row r="230" spans="10:15">
      <c r="J230" t="s">
        <v>66</v>
      </c>
      <c r="K230">
        <v>-4.9694000000000002E-2</v>
      </c>
      <c r="L230">
        <f>INDEX(sckey!$A$2:$A$38,MATCH(RSAF!J230,sckey!$B$2:$B$38,0))</f>
        <v>1</v>
      </c>
      <c r="O230" s="85" t="str">
        <f t="shared" si="14"/>
        <v>-0.049694 1</v>
      </c>
    </row>
    <row r="231" spans="10:15">
      <c r="J231" t="s">
        <v>55</v>
      </c>
      <c r="K231">
        <v>-4.65E-2</v>
      </c>
      <c r="L231">
        <f>INDEX(sckey!$A$2:$A$38,MATCH(RSAF!J231,sckey!$B$2:$B$38,0))</f>
        <v>8</v>
      </c>
      <c r="O231" s="85" t="str">
        <f t="shared" si="14"/>
        <v>-0.0465 8</v>
      </c>
    </row>
    <row r="232" spans="10:15">
      <c r="J232" t="s">
        <v>59</v>
      </c>
      <c r="K232">
        <v>3.4956000000000001E-2</v>
      </c>
      <c r="L232">
        <f>INDEX(sckey!$A$2:$A$38,MATCH(RSAF!J232,sckey!$B$2:$B$38,0))</f>
        <v>18</v>
      </c>
      <c r="O232" s="85" t="str">
        <f t="shared" si="14"/>
        <v>0.034956 18</v>
      </c>
    </row>
    <row r="233" spans="10:15">
      <c r="J233" t="s">
        <v>45</v>
      </c>
      <c r="K233">
        <v>-6.7042000000000004E-2</v>
      </c>
      <c r="L233">
        <f>INDEX(sckey!$A$2:$A$38,MATCH(RSAF!J233,sckey!$B$2:$B$38,0))</f>
        <v>16</v>
      </c>
      <c r="O233" s="85" t="str">
        <f t="shared" si="14"/>
        <v>-0.067042 16</v>
      </c>
    </row>
    <row r="234" spans="10:15">
      <c r="J234" t="s">
        <v>52</v>
      </c>
      <c r="K234">
        <v>-3.6505999999999997E-2</v>
      </c>
      <c r="L234">
        <f>INDEX(sckey!$A$2:$A$38,MATCH(RSAF!J234,sckey!$B$2:$B$38,0))</f>
        <v>7</v>
      </c>
      <c r="O234" s="85" t="str">
        <f t="shared" si="14"/>
        <v>-0.036506 7</v>
      </c>
    </row>
    <row r="235" spans="10:15">
      <c r="J235" t="s">
        <v>64</v>
      </c>
      <c r="K235">
        <v>-14.897161000000001</v>
      </c>
      <c r="L235">
        <f>INDEX(sckey!$A$2:$A$38,MATCH(RSAF!J235,sckey!$B$2:$B$38,0))</f>
        <v>29</v>
      </c>
      <c r="O235" s="85" t="str">
        <f t="shared" si="14"/>
        <v>-14.897161 29</v>
      </c>
    </row>
    <row r="236" spans="10:15">
      <c r="J236" t="s">
        <v>40</v>
      </c>
      <c r="K236">
        <v>-2.2000000000000001E-4</v>
      </c>
      <c r="L236">
        <f>INDEX(sckey!$A$2:$A$38,MATCH(RSAF!J236,sckey!$B$2:$B$38,0))</f>
        <v>27</v>
      </c>
      <c r="O236" s="85" t="str">
        <f t="shared" si="14"/>
        <v>-0.00022 27</v>
      </c>
    </row>
    <row r="237" spans="10:15">
      <c r="J237" t="s">
        <v>37</v>
      </c>
      <c r="K237">
        <v>3.5659529999999999</v>
      </c>
      <c r="L237">
        <f>INDEX(sckey!$A$2:$A$38,MATCH(RSAF!J237,sckey!$B$2:$B$38,0))</f>
        <v>19</v>
      </c>
      <c r="O237" s="85" t="str">
        <f t="shared" si="14"/>
        <v>3.565953 19</v>
      </c>
    </row>
    <row r="238" spans="10:15">
      <c r="J238" t="s">
        <v>39</v>
      </c>
      <c r="K238">
        <v>2.4854999999999999E-2</v>
      </c>
      <c r="L238">
        <f>INDEX(sckey!$A$2:$A$38,MATCH(RSAF!J238,sckey!$B$2:$B$38,0))</f>
        <v>24</v>
      </c>
      <c r="O238" s="85" t="str">
        <f t="shared" si="14"/>
        <v>0.024855 24</v>
      </c>
    </row>
    <row r="239" spans="10:15">
      <c r="J239" t="s">
        <v>48</v>
      </c>
      <c r="K239">
        <v>-1.3402240000000001</v>
      </c>
      <c r="L239">
        <f>INDEX(sckey!$A$2:$A$38,MATCH(RSAF!J239,sckey!$B$2:$B$38,0))</f>
        <v>13</v>
      </c>
      <c r="O239" s="85" t="str">
        <f t="shared" si="14"/>
        <v>-1.340224 13</v>
      </c>
    </row>
    <row r="241" spans="10:15">
      <c r="J241">
        <v>15</v>
      </c>
      <c r="N241" s="85">
        <f>J241</f>
        <v>15</v>
      </c>
    </row>
    <row r="242" spans="10:15">
      <c r="J242" t="s">
        <v>76</v>
      </c>
      <c r="K242" t="s">
        <v>77</v>
      </c>
      <c r="O242" s="85">
        <f>K243</f>
        <v>-2.4933920000000001</v>
      </c>
    </row>
    <row r="243" spans="10:15">
      <c r="J243" t="s">
        <v>75</v>
      </c>
      <c r="K243">
        <v>-2.4933920000000001</v>
      </c>
      <c r="N243" s="85">
        <f>COUNT(K244:K260)</f>
        <v>17</v>
      </c>
    </row>
    <row r="244" spans="10:15">
      <c r="J244" t="s">
        <v>35</v>
      </c>
      <c r="K244">
        <v>7.7901999999999999E-2</v>
      </c>
      <c r="L244">
        <f>INDEX(sckey!$A$2:$A$38,MATCH(RSAF!J244,sckey!$B$2:$B$38,0))</f>
        <v>0</v>
      </c>
      <c r="O244" s="85" t="str">
        <f>K244&amp;" "&amp;L244</f>
        <v>0.077902 0</v>
      </c>
    </row>
    <row r="245" spans="10:15">
      <c r="J245" t="s">
        <v>52</v>
      </c>
      <c r="K245">
        <v>-3.6103999999999997E-2</v>
      </c>
      <c r="L245">
        <f>INDEX(sckey!$A$2:$A$38,MATCH(RSAF!J245,sckey!$B$2:$B$38,0))</f>
        <v>7</v>
      </c>
      <c r="O245" s="85" t="str">
        <f t="shared" ref="O245:O260" si="15">K245&amp;" "&amp;L245</f>
        <v>-0.036104 7</v>
      </c>
    </row>
    <row r="246" spans="10:15">
      <c r="J246" t="s">
        <v>55</v>
      </c>
      <c r="K246">
        <v>1.0801E-2</v>
      </c>
      <c r="L246">
        <f>INDEX(sckey!$A$2:$A$38,MATCH(RSAF!J246,sckey!$B$2:$B$38,0))</f>
        <v>8</v>
      </c>
      <c r="O246" s="85" t="str">
        <f t="shared" si="15"/>
        <v>0.010801 8</v>
      </c>
    </row>
    <row r="247" spans="10:15">
      <c r="J247" t="s">
        <v>64</v>
      </c>
      <c r="K247">
        <v>15.242323000000001</v>
      </c>
      <c r="L247">
        <f>INDEX(sckey!$A$2:$A$38,MATCH(RSAF!J247,sckey!$B$2:$B$38,0))</f>
        <v>29</v>
      </c>
      <c r="O247" s="85" t="str">
        <f t="shared" si="15"/>
        <v>15.242323 29</v>
      </c>
    </row>
    <row r="248" spans="10:15">
      <c r="J248" t="s">
        <v>48</v>
      </c>
      <c r="K248">
        <v>-1.360301</v>
      </c>
      <c r="L248">
        <f>INDEX(sckey!$A$2:$A$38,MATCH(RSAF!J248,sckey!$B$2:$B$38,0))</f>
        <v>13</v>
      </c>
      <c r="O248" s="85" t="str">
        <f t="shared" si="15"/>
        <v>-1.360301 13</v>
      </c>
    </row>
    <row r="249" spans="10:15">
      <c r="J249" t="s">
        <v>60</v>
      </c>
      <c r="K249">
        <v>-7.3331999999999994E-2</v>
      </c>
      <c r="L249">
        <f>INDEX(sckey!$A$2:$A$38,MATCH(RSAF!J249,sckey!$B$2:$B$38,0))</f>
        <v>2</v>
      </c>
      <c r="O249" s="85" t="str">
        <f t="shared" si="15"/>
        <v>-0.073332 2</v>
      </c>
    </row>
    <row r="250" spans="10:15">
      <c r="J250" t="s">
        <v>46</v>
      </c>
      <c r="K250">
        <v>8.4620000000000001E-2</v>
      </c>
      <c r="L250">
        <f>INDEX(sckey!$A$2:$A$38,MATCH(RSAF!J250,sckey!$B$2:$B$38,0))</f>
        <v>14</v>
      </c>
      <c r="O250" s="85" t="str">
        <f t="shared" si="15"/>
        <v>0.08462 14</v>
      </c>
    </row>
    <row r="251" spans="10:15">
      <c r="J251" t="s">
        <v>56</v>
      </c>
      <c r="K251">
        <v>0.26971200000000001</v>
      </c>
      <c r="L251">
        <f>INDEX(sckey!$A$2:$A$38,MATCH(RSAF!J251,sckey!$B$2:$B$38,0))</f>
        <v>3</v>
      </c>
      <c r="O251" s="85" t="str">
        <f t="shared" si="15"/>
        <v>0.269712 3</v>
      </c>
    </row>
    <row r="252" spans="10:15">
      <c r="J252" t="s">
        <v>44</v>
      </c>
      <c r="K252">
        <v>8.1499999999999997E-4</v>
      </c>
      <c r="L252">
        <f>INDEX(sckey!$A$2:$A$38,MATCH(RSAF!J252,sckey!$B$2:$B$38,0))</f>
        <v>22</v>
      </c>
      <c r="O252" s="85" t="str">
        <f t="shared" si="15"/>
        <v>0.000815 22</v>
      </c>
    </row>
    <row r="253" spans="10:15">
      <c r="J253" t="s">
        <v>45</v>
      </c>
      <c r="K253">
        <v>8.1283999999999995E-2</v>
      </c>
      <c r="L253">
        <f>INDEX(sckey!$A$2:$A$38,MATCH(RSAF!J253,sckey!$B$2:$B$38,0))</f>
        <v>16</v>
      </c>
      <c r="O253" s="85" t="str">
        <f t="shared" si="15"/>
        <v>0.081284 16</v>
      </c>
    </row>
    <row r="254" spans="10:15">
      <c r="J254" t="s">
        <v>47</v>
      </c>
      <c r="K254">
        <v>-4.6212000000000003E-2</v>
      </c>
      <c r="L254">
        <f>INDEX(sckey!$A$2:$A$38,MATCH(RSAF!J254,sckey!$B$2:$B$38,0))</f>
        <v>15</v>
      </c>
      <c r="O254" s="85" t="str">
        <f t="shared" si="15"/>
        <v>-0.046212 15</v>
      </c>
    </row>
    <row r="255" spans="10:15">
      <c r="J255" t="s">
        <v>37</v>
      </c>
      <c r="K255">
        <v>3.8846319999999999</v>
      </c>
      <c r="L255">
        <f>INDEX(sckey!$A$2:$A$38,MATCH(RSAF!J255,sckey!$B$2:$B$38,0))</f>
        <v>19</v>
      </c>
      <c r="O255" s="85" t="str">
        <f t="shared" si="15"/>
        <v>3.884632 19</v>
      </c>
    </row>
    <row r="256" spans="10:15">
      <c r="J256" t="s">
        <v>65</v>
      </c>
      <c r="K256">
        <v>-9.4730000000000005E-3</v>
      </c>
      <c r="L256">
        <f>INDEX(sckey!$A$2:$A$38,MATCH(RSAF!J256,sckey!$B$2:$B$38,0))</f>
        <v>36</v>
      </c>
      <c r="O256" s="85" t="str">
        <f t="shared" si="15"/>
        <v>-0.009473 36</v>
      </c>
    </row>
    <row r="257" spans="10:15">
      <c r="J257" t="s">
        <v>38</v>
      </c>
      <c r="K257">
        <v>-0.42622599999999999</v>
      </c>
      <c r="L257">
        <f>INDEX(sckey!$A$2:$A$38,MATCH(RSAF!J257,sckey!$B$2:$B$38,0))</f>
        <v>23</v>
      </c>
      <c r="O257" s="85" t="str">
        <f t="shared" si="15"/>
        <v>-0.426226 23</v>
      </c>
    </row>
    <row r="258" spans="10:15">
      <c r="J258" t="s">
        <v>41</v>
      </c>
      <c r="K258">
        <v>-2.715E-3</v>
      </c>
      <c r="L258">
        <f>INDEX(sckey!$A$2:$A$38,MATCH(RSAF!J258,sckey!$B$2:$B$38,0))</f>
        <v>9</v>
      </c>
      <c r="O258" s="85" t="str">
        <f t="shared" si="15"/>
        <v>-0.002715 9</v>
      </c>
    </row>
    <row r="259" spans="10:15">
      <c r="J259" t="s">
        <v>36</v>
      </c>
      <c r="K259">
        <v>-8.2799999999999996E-4</v>
      </c>
      <c r="L259">
        <f>INDEX(sckey!$A$2:$A$38,MATCH(RSAF!J259,sckey!$B$2:$B$38,0))</f>
        <v>10</v>
      </c>
      <c r="O259" s="85" t="str">
        <f t="shared" si="15"/>
        <v>-0.000828 10</v>
      </c>
    </row>
    <row r="260" spans="10:15">
      <c r="J260" t="s">
        <v>61</v>
      </c>
      <c r="K260">
        <v>7.8175999999999995E-2</v>
      </c>
      <c r="L260">
        <f>INDEX(sckey!$A$2:$A$38,MATCH(RSAF!J260,sckey!$B$2:$B$38,0))</f>
        <v>25</v>
      </c>
      <c r="O260" s="85" t="str">
        <f t="shared" si="15"/>
        <v>0.078176 25</v>
      </c>
    </row>
    <row r="262" spans="10:15">
      <c r="J262">
        <v>16</v>
      </c>
      <c r="N262" s="85">
        <f>J262</f>
        <v>16</v>
      </c>
    </row>
    <row r="263" spans="10:15">
      <c r="J263" t="s">
        <v>76</v>
      </c>
      <c r="K263" t="s">
        <v>77</v>
      </c>
      <c r="O263" s="85">
        <f>K264</f>
        <v>-54.738401000000003</v>
      </c>
    </row>
    <row r="264" spans="10:15">
      <c r="J264" t="s">
        <v>75</v>
      </c>
      <c r="K264">
        <v>-54.738401000000003</v>
      </c>
      <c r="N264" s="85">
        <f>COUNT(K265:K272)</f>
        <v>8</v>
      </c>
    </row>
    <row r="265" spans="10:15">
      <c r="J265" t="s">
        <v>57</v>
      </c>
      <c r="K265">
        <v>-0.42722700000000002</v>
      </c>
      <c r="L265">
        <f>INDEX(sckey!$A$2:$A$38,MATCH(RSAF!J265,sckey!$B$2:$B$38,0))</f>
        <v>20</v>
      </c>
      <c r="O265" s="85" t="str">
        <f>K265&amp;" "&amp;L265</f>
        <v>-0.427227 20</v>
      </c>
    </row>
    <row r="266" spans="10:15">
      <c r="J266" t="s">
        <v>37</v>
      </c>
      <c r="K266">
        <v>7.3980079999999999</v>
      </c>
      <c r="L266">
        <f>INDEX(sckey!$A$2:$A$38,MATCH(RSAF!J266,sckey!$B$2:$B$38,0))</f>
        <v>19</v>
      </c>
      <c r="O266" s="85" t="str">
        <f t="shared" ref="O266:O272" si="16">K266&amp;" "&amp;L266</f>
        <v>7.398008 19</v>
      </c>
    </row>
    <row r="267" spans="10:15">
      <c r="J267" t="s">
        <v>62</v>
      </c>
      <c r="K267">
        <v>1.2409559999999999</v>
      </c>
      <c r="L267">
        <f>INDEX(sckey!$A$2:$A$38,MATCH(RSAF!J267,sckey!$B$2:$B$38,0))</f>
        <v>4</v>
      </c>
      <c r="O267" s="85" t="str">
        <f t="shared" si="16"/>
        <v>1.240956 4</v>
      </c>
    </row>
    <row r="268" spans="10:15">
      <c r="J268" t="s">
        <v>60</v>
      </c>
      <c r="K268">
        <v>0.101663</v>
      </c>
      <c r="L268">
        <f>INDEX(sckey!$A$2:$A$38,MATCH(RSAF!J268,sckey!$B$2:$B$38,0))</f>
        <v>2</v>
      </c>
      <c r="O268" s="85" t="str">
        <f t="shared" si="16"/>
        <v>0.101663 2</v>
      </c>
    </row>
    <row r="269" spans="10:15">
      <c r="J269" t="s">
        <v>44</v>
      </c>
      <c r="K269">
        <v>4.1780000000000003E-3</v>
      </c>
      <c r="L269">
        <f>INDEX(sckey!$A$2:$A$38,MATCH(RSAF!J269,sckey!$B$2:$B$38,0))</f>
        <v>22</v>
      </c>
      <c r="O269" s="85" t="str">
        <f t="shared" si="16"/>
        <v>0.004178 22</v>
      </c>
    </row>
    <row r="270" spans="10:15">
      <c r="J270" t="s">
        <v>55</v>
      </c>
      <c r="K270">
        <v>-8.2488000000000006E-2</v>
      </c>
      <c r="L270">
        <f>INDEX(sckey!$A$2:$A$38,MATCH(RSAF!J270,sckey!$B$2:$B$38,0))</f>
        <v>8</v>
      </c>
      <c r="O270" s="85" t="str">
        <f t="shared" si="16"/>
        <v>-0.082488 8</v>
      </c>
    </row>
    <row r="271" spans="10:15">
      <c r="J271" t="s">
        <v>47</v>
      </c>
      <c r="K271">
        <v>0.17919499999999999</v>
      </c>
      <c r="L271">
        <f>INDEX(sckey!$A$2:$A$38,MATCH(RSAF!J271,sckey!$B$2:$B$38,0))</f>
        <v>15</v>
      </c>
      <c r="O271" s="85" t="str">
        <f t="shared" si="16"/>
        <v>0.179195 15</v>
      </c>
    </row>
    <row r="272" spans="10:15">
      <c r="J272" t="s">
        <v>46</v>
      </c>
      <c r="K272">
        <v>-0.14968200000000001</v>
      </c>
      <c r="L272">
        <f>INDEX(sckey!$A$2:$A$38,MATCH(RSAF!J272,sckey!$B$2:$B$38,0))</f>
        <v>14</v>
      </c>
      <c r="O272" s="85" t="str">
        <f t="shared" si="16"/>
        <v>-0.149682 14</v>
      </c>
    </row>
    <row r="274" spans="10:15">
      <c r="J274">
        <v>17</v>
      </c>
      <c r="N274" s="85">
        <f>J274</f>
        <v>17</v>
      </c>
    </row>
    <row r="275" spans="10:15">
      <c r="J275" t="s">
        <v>76</v>
      </c>
      <c r="K275" t="s">
        <v>77</v>
      </c>
      <c r="O275" s="85">
        <f>K276</f>
        <v>-2.7545860000000002</v>
      </c>
    </row>
    <row r="276" spans="10:15">
      <c r="J276" t="s">
        <v>75</v>
      </c>
      <c r="K276">
        <v>-2.7545860000000002</v>
      </c>
      <c r="N276" s="85">
        <f>COUNT(K277:K282)</f>
        <v>6</v>
      </c>
    </row>
    <row r="277" spans="10:15">
      <c r="J277" t="s">
        <v>36</v>
      </c>
      <c r="K277">
        <v>-9.0089999999999996E-3</v>
      </c>
      <c r="L277">
        <f>INDEX(sckey!$A$2:$A$38,MATCH(RSAF!J277,sckey!$B$2:$B$38,0))</f>
        <v>10</v>
      </c>
      <c r="O277" s="85" t="str">
        <f>K277&amp;" "&amp;L277</f>
        <v>-0.009009 10</v>
      </c>
    </row>
    <row r="278" spans="10:15">
      <c r="J278" t="s">
        <v>41</v>
      </c>
      <c r="K278">
        <v>1.7240999999999999E-2</v>
      </c>
      <c r="L278">
        <f>INDEX(sckey!$A$2:$A$38,MATCH(RSAF!J278,sckey!$B$2:$B$38,0))</f>
        <v>9</v>
      </c>
      <c r="O278" s="85" t="str">
        <f t="shared" ref="O278:O282" si="17">K278&amp;" "&amp;L278</f>
        <v>0.017241 9</v>
      </c>
    </row>
    <row r="279" spans="10:15">
      <c r="J279" t="s">
        <v>39</v>
      </c>
      <c r="K279">
        <v>-6.6542000000000004E-2</v>
      </c>
      <c r="L279">
        <f>INDEX(sckey!$A$2:$A$38,MATCH(RSAF!J279,sckey!$B$2:$B$38,0))</f>
        <v>24</v>
      </c>
      <c r="O279" s="85" t="str">
        <f t="shared" si="17"/>
        <v>-0.066542 24</v>
      </c>
    </row>
    <row r="280" spans="10:15">
      <c r="J280" t="s">
        <v>62</v>
      </c>
      <c r="K280">
        <v>0.19581399999999999</v>
      </c>
      <c r="L280">
        <f>INDEX(sckey!$A$2:$A$38,MATCH(RSAF!J280,sckey!$B$2:$B$38,0))</f>
        <v>4</v>
      </c>
      <c r="O280" s="85" t="str">
        <f t="shared" si="17"/>
        <v>0.195814 4</v>
      </c>
    </row>
    <row r="281" spans="10:15">
      <c r="J281" t="s">
        <v>40</v>
      </c>
      <c r="K281" s="26">
        <v>9.0000000000000006E-5</v>
      </c>
      <c r="L281">
        <f>INDEX(sckey!$A$2:$A$38,MATCH(RSAF!J281,sckey!$B$2:$B$38,0))</f>
        <v>27</v>
      </c>
      <c r="O281" s="85" t="str">
        <f t="shared" si="17"/>
        <v>0.00009 27</v>
      </c>
    </row>
    <row r="282" spans="10:15">
      <c r="J282" t="s">
        <v>53</v>
      </c>
      <c r="K282">
        <v>3.3700000000000001E-4</v>
      </c>
      <c r="L282">
        <f>INDEX(sckey!$A$2:$A$38,MATCH(RSAF!J282,sckey!$B$2:$B$38,0))</f>
        <v>12</v>
      </c>
      <c r="O282" s="85" t="str">
        <f t="shared" si="17"/>
        <v>0.000337 12</v>
      </c>
    </row>
    <row r="284" spans="10:15">
      <c r="J284">
        <v>18</v>
      </c>
      <c r="N284" s="85">
        <f>J284</f>
        <v>18</v>
      </c>
    </row>
    <row r="285" spans="10:15">
      <c r="J285" t="s">
        <v>76</v>
      </c>
      <c r="K285" t="s">
        <v>77</v>
      </c>
      <c r="O285" s="85">
        <f>K286</f>
        <v>-1.0632889999999999</v>
      </c>
    </row>
    <row r="286" spans="10:15">
      <c r="J286" t="s">
        <v>75</v>
      </c>
      <c r="K286">
        <v>-1.0632889999999999</v>
      </c>
      <c r="N286" s="85">
        <f>COUNT(K287:K291)</f>
        <v>5</v>
      </c>
    </row>
    <row r="287" spans="10:15">
      <c r="J287" t="s">
        <v>41</v>
      </c>
      <c r="K287">
        <v>1.1440000000000001E-2</v>
      </c>
      <c r="L287">
        <f>INDEX(sckey!$A$2:$A$38,MATCH(RSAF!J287,sckey!$B$2:$B$38,0))</f>
        <v>9</v>
      </c>
      <c r="O287" s="85" t="str">
        <f>K287&amp;" "&amp;L287</f>
        <v>0.01144 9</v>
      </c>
    </row>
    <row r="288" spans="10:15">
      <c r="J288" t="s">
        <v>36</v>
      </c>
      <c r="K288">
        <v>-9.4009999999999996E-3</v>
      </c>
      <c r="L288">
        <f>INDEX(sckey!$A$2:$A$38,MATCH(RSAF!J288,sckey!$B$2:$B$38,0))</f>
        <v>10</v>
      </c>
      <c r="O288" s="85" t="str">
        <f t="shared" ref="O288:O291" si="18">K288&amp;" "&amp;L288</f>
        <v>-0.009401 10</v>
      </c>
    </row>
    <row r="289" spans="10:15">
      <c r="J289" t="s">
        <v>48</v>
      </c>
      <c r="K289">
        <v>2.0194549999999998</v>
      </c>
      <c r="L289">
        <f>INDEX(sckey!$A$2:$A$38,MATCH(RSAF!J289,sckey!$B$2:$B$38,0))</f>
        <v>13</v>
      </c>
      <c r="O289" s="85" t="str">
        <f t="shared" si="18"/>
        <v>2.019455 13</v>
      </c>
    </row>
    <row r="290" spans="10:15">
      <c r="J290" t="s">
        <v>39</v>
      </c>
      <c r="K290">
        <v>-7.2336999999999999E-2</v>
      </c>
      <c r="L290">
        <f>INDEX(sckey!$A$2:$A$38,MATCH(RSAF!J290,sckey!$B$2:$B$38,0))</f>
        <v>24</v>
      </c>
      <c r="O290" s="85" t="str">
        <f t="shared" si="18"/>
        <v>-0.072337 24</v>
      </c>
    </row>
    <row r="291" spans="10:15">
      <c r="J291" t="s">
        <v>40</v>
      </c>
      <c r="K291" s="26">
        <v>7.4999999999999993E-5</v>
      </c>
      <c r="L291">
        <f>INDEX(sckey!$A$2:$A$38,MATCH(RSAF!J291,sckey!$B$2:$B$38,0))</f>
        <v>27</v>
      </c>
      <c r="O291" s="85" t="str">
        <f t="shared" si="18"/>
        <v>0.000075 27</v>
      </c>
    </row>
    <row r="293" spans="10:15">
      <c r="J293">
        <v>19</v>
      </c>
      <c r="N293" s="85">
        <f>J293</f>
        <v>19</v>
      </c>
    </row>
    <row r="294" spans="10:15">
      <c r="J294" t="s">
        <v>76</v>
      </c>
      <c r="K294" t="s">
        <v>77</v>
      </c>
      <c r="O294" s="85">
        <f>K295</f>
        <v>3.56535</v>
      </c>
    </row>
    <row r="295" spans="10:15">
      <c r="J295" t="s">
        <v>75</v>
      </c>
      <c r="K295">
        <v>3.56535</v>
      </c>
      <c r="N295" s="85">
        <f>COUNT(K296:K310)</f>
        <v>15</v>
      </c>
    </row>
    <row r="296" spans="10:15">
      <c r="J296" t="s">
        <v>66</v>
      </c>
      <c r="K296">
        <v>-7.0246000000000003E-2</v>
      </c>
      <c r="L296">
        <f>INDEX(sckey!$A$2:$A$38,MATCH(RSAF!J296,sckey!$B$2:$B$38,0))</f>
        <v>1</v>
      </c>
      <c r="O296" s="85" t="str">
        <f>K296&amp;" "&amp;L296</f>
        <v>-0.070246 1</v>
      </c>
    </row>
    <row r="297" spans="10:15">
      <c r="J297" t="s">
        <v>65</v>
      </c>
      <c r="K297">
        <v>-4.7395E-2</v>
      </c>
      <c r="L297">
        <f>INDEX(sckey!$A$2:$A$38,MATCH(RSAF!J297,sckey!$B$2:$B$38,0))</f>
        <v>36</v>
      </c>
      <c r="O297" s="85" t="str">
        <f t="shared" ref="O297:O310" si="19">K297&amp;" "&amp;L297</f>
        <v>-0.047395 36</v>
      </c>
    </row>
    <row r="298" spans="10:15">
      <c r="J298" t="s">
        <v>61</v>
      </c>
      <c r="K298">
        <v>0.494668</v>
      </c>
      <c r="L298">
        <f>INDEX(sckey!$A$2:$A$38,MATCH(RSAF!J298,sckey!$B$2:$B$38,0))</f>
        <v>25</v>
      </c>
      <c r="O298" s="85" t="str">
        <f t="shared" si="19"/>
        <v>0.494668 25</v>
      </c>
    </row>
    <row r="299" spans="10:15">
      <c r="J299" t="s">
        <v>52</v>
      </c>
      <c r="K299">
        <v>-2.9433000000000001E-2</v>
      </c>
      <c r="L299">
        <f>INDEX(sckey!$A$2:$A$38,MATCH(RSAF!J299,sckey!$B$2:$B$38,0))</f>
        <v>7</v>
      </c>
      <c r="O299" s="85" t="str">
        <f t="shared" si="19"/>
        <v>-0.029433 7</v>
      </c>
    </row>
    <row r="300" spans="10:15">
      <c r="J300" t="s">
        <v>56</v>
      </c>
      <c r="K300">
        <v>0.57962499999999995</v>
      </c>
      <c r="L300">
        <f>INDEX(sckey!$A$2:$A$38,MATCH(RSAF!J300,sckey!$B$2:$B$38,0))</f>
        <v>3</v>
      </c>
      <c r="O300" s="85" t="str">
        <f t="shared" si="19"/>
        <v>0.579625 3</v>
      </c>
    </row>
    <row r="301" spans="10:15">
      <c r="J301" t="s">
        <v>62</v>
      </c>
      <c r="K301">
        <v>-0.25810100000000002</v>
      </c>
      <c r="L301">
        <f>INDEX(sckey!$A$2:$A$38,MATCH(RSAF!J301,sckey!$B$2:$B$38,0))</f>
        <v>4</v>
      </c>
      <c r="O301" s="85" t="str">
        <f t="shared" si="19"/>
        <v>-0.258101 4</v>
      </c>
    </row>
    <row r="302" spans="10:15">
      <c r="J302" t="s">
        <v>36</v>
      </c>
      <c r="K302">
        <v>-1.874E-3</v>
      </c>
      <c r="L302">
        <f>INDEX(sckey!$A$2:$A$38,MATCH(RSAF!J302,sckey!$B$2:$B$38,0))</f>
        <v>10</v>
      </c>
      <c r="O302" s="85" t="str">
        <f t="shared" si="19"/>
        <v>-0.001874 10</v>
      </c>
    </row>
    <row r="303" spans="10:15">
      <c r="J303" t="s">
        <v>64</v>
      </c>
      <c r="K303">
        <v>3.072308</v>
      </c>
      <c r="L303">
        <f>INDEX(sckey!$A$2:$A$38,MATCH(RSAF!J303,sckey!$B$2:$B$38,0))</f>
        <v>29</v>
      </c>
      <c r="O303" s="85" t="str">
        <f t="shared" si="19"/>
        <v>3.072308 29</v>
      </c>
    </row>
    <row r="304" spans="10:15">
      <c r="J304" t="s">
        <v>45</v>
      </c>
      <c r="K304">
        <v>8.4075999999999998E-2</v>
      </c>
      <c r="L304">
        <f>INDEX(sckey!$A$2:$A$38,MATCH(RSAF!J304,sckey!$B$2:$B$38,0))</f>
        <v>16</v>
      </c>
      <c r="O304" s="85" t="str">
        <f t="shared" si="19"/>
        <v>0.084076 16</v>
      </c>
    </row>
    <row r="305" spans="10:15">
      <c r="J305" t="s">
        <v>38</v>
      </c>
      <c r="K305">
        <v>-0.74449500000000002</v>
      </c>
      <c r="L305">
        <f>INDEX(sckey!$A$2:$A$38,MATCH(RSAF!J305,sckey!$B$2:$B$38,0))</f>
        <v>23</v>
      </c>
      <c r="O305" s="85" t="str">
        <f t="shared" si="19"/>
        <v>-0.744495 23</v>
      </c>
    </row>
    <row r="306" spans="10:15">
      <c r="J306" t="s">
        <v>40</v>
      </c>
      <c r="K306" s="26">
        <v>8.7999999999999998E-5</v>
      </c>
      <c r="L306">
        <f>INDEX(sckey!$A$2:$A$38,MATCH(RSAF!J306,sckey!$B$2:$B$38,0))</f>
        <v>27</v>
      </c>
      <c r="O306" s="85" t="str">
        <f t="shared" si="19"/>
        <v>0.000088 27</v>
      </c>
    </row>
    <row r="307" spans="10:15">
      <c r="J307" t="s">
        <v>41</v>
      </c>
      <c r="K307">
        <v>3.5660000000000002E-3</v>
      </c>
      <c r="L307">
        <f>INDEX(sckey!$A$2:$A$38,MATCH(RSAF!J307,sckey!$B$2:$B$38,0))</f>
        <v>9</v>
      </c>
      <c r="O307" s="85" t="str">
        <f t="shared" si="19"/>
        <v>0.003566 9</v>
      </c>
    </row>
    <row r="308" spans="10:15">
      <c r="J308" t="s">
        <v>48</v>
      </c>
      <c r="K308">
        <v>-5.7914529999999997</v>
      </c>
      <c r="L308">
        <f>INDEX(sckey!$A$2:$A$38,MATCH(RSAF!J308,sckey!$B$2:$B$38,0))</f>
        <v>13</v>
      </c>
      <c r="O308" s="85" t="str">
        <f t="shared" si="19"/>
        <v>-5.791453 13</v>
      </c>
    </row>
    <row r="309" spans="10:15">
      <c r="J309" t="s">
        <v>53</v>
      </c>
      <c r="K309">
        <v>7.45E-4</v>
      </c>
      <c r="L309">
        <f>INDEX(sckey!$A$2:$A$38,MATCH(RSAF!J309,sckey!$B$2:$B$38,0))</f>
        <v>12</v>
      </c>
      <c r="O309" s="85" t="str">
        <f t="shared" si="19"/>
        <v>0.000745 12</v>
      </c>
    </row>
    <row r="310" spans="10:15">
      <c r="J310" t="s">
        <v>50</v>
      </c>
      <c r="K310">
        <v>-17.867446000000001</v>
      </c>
      <c r="L310">
        <f>INDEX(sckey!$A$2:$A$38,MATCH(RSAF!J310,sckey!$B$2:$B$38,0))</f>
        <v>28</v>
      </c>
      <c r="O310" s="85" t="str">
        <f t="shared" si="19"/>
        <v>-17.867446 28</v>
      </c>
    </row>
    <row r="312" spans="10:15">
      <c r="J312">
        <v>20</v>
      </c>
      <c r="N312" s="85">
        <f>J312</f>
        <v>20</v>
      </c>
    </row>
    <row r="313" spans="10:15">
      <c r="J313" t="s">
        <v>76</v>
      </c>
      <c r="K313" t="s">
        <v>77</v>
      </c>
      <c r="O313" s="85">
        <f>K314</f>
        <v>-9.1302579999999995</v>
      </c>
    </row>
    <row r="314" spans="10:15">
      <c r="J314" t="s">
        <v>75</v>
      </c>
      <c r="K314">
        <v>-9.1302579999999995</v>
      </c>
      <c r="N314" s="85">
        <f>COUNT(K315:K325)</f>
        <v>11</v>
      </c>
    </row>
    <row r="315" spans="10:15">
      <c r="J315" t="s">
        <v>38</v>
      </c>
      <c r="K315">
        <v>-0.93694</v>
      </c>
      <c r="L315">
        <f>INDEX(sckey!$A$2:$A$38,MATCH(RSAF!J315,sckey!$B$2:$B$38,0))</f>
        <v>23</v>
      </c>
      <c r="O315" s="85" t="str">
        <f>K315&amp;" "&amp;L315</f>
        <v>-0.93694 23</v>
      </c>
    </row>
    <row r="316" spans="10:15">
      <c r="J316" t="s">
        <v>57</v>
      </c>
      <c r="K316">
        <v>0.26109199999999999</v>
      </c>
      <c r="L316">
        <f>INDEX(sckey!$A$2:$A$38,MATCH(RSAF!J316,sckey!$B$2:$B$38,0))</f>
        <v>20</v>
      </c>
      <c r="O316" s="85" t="str">
        <f t="shared" ref="O316:O325" si="20">K316&amp;" "&amp;L316</f>
        <v>0.261092 20</v>
      </c>
    </row>
    <row r="317" spans="10:15">
      <c r="J317" t="s">
        <v>45</v>
      </c>
      <c r="K317">
        <v>-0.16506299999999999</v>
      </c>
      <c r="L317">
        <f>INDEX(sckey!$A$2:$A$38,MATCH(RSAF!J317,sckey!$B$2:$B$38,0))</f>
        <v>16</v>
      </c>
      <c r="O317" s="85" t="str">
        <f t="shared" si="20"/>
        <v>-0.165063 16</v>
      </c>
    </row>
    <row r="318" spans="10:15">
      <c r="J318" t="s">
        <v>64</v>
      </c>
      <c r="K318">
        <v>15.583430999999999</v>
      </c>
      <c r="L318">
        <f>INDEX(sckey!$A$2:$A$38,MATCH(RSAF!J318,sckey!$B$2:$B$38,0))</f>
        <v>29</v>
      </c>
      <c r="O318" s="85" t="str">
        <f t="shared" si="20"/>
        <v>15.583431 29</v>
      </c>
    </row>
    <row r="319" spans="10:15">
      <c r="J319" t="s">
        <v>39</v>
      </c>
      <c r="K319">
        <v>-0.10760500000000001</v>
      </c>
      <c r="L319">
        <f>INDEX(sckey!$A$2:$A$38,MATCH(RSAF!J319,sckey!$B$2:$B$38,0))</f>
        <v>24</v>
      </c>
      <c r="O319" s="85" t="str">
        <f t="shared" si="20"/>
        <v>-0.107605 24</v>
      </c>
    </row>
    <row r="320" spans="10:15">
      <c r="J320" t="s">
        <v>59</v>
      </c>
      <c r="K320">
        <v>2.0414999999999999E-2</v>
      </c>
      <c r="L320">
        <f>INDEX(sckey!$A$2:$A$38,MATCH(RSAF!J320,sckey!$B$2:$B$38,0))</f>
        <v>18</v>
      </c>
      <c r="O320" s="85" t="str">
        <f t="shared" si="20"/>
        <v>0.020415 18</v>
      </c>
    </row>
    <row r="321" spans="10:15">
      <c r="J321" t="s">
        <v>52</v>
      </c>
      <c r="K321">
        <v>3.0853999999999999E-2</v>
      </c>
      <c r="L321">
        <f>INDEX(sckey!$A$2:$A$38,MATCH(RSAF!J321,sckey!$B$2:$B$38,0))</f>
        <v>7</v>
      </c>
      <c r="O321" s="85" t="str">
        <f t="shared" si="20"/>
        <v>0.030854 7</v>
      </c>
    </row>
    <row r="322" spans="10:15">
      <c r="J322" t="s">
        <v>63</v>
      </c>
      <c r="K322">
        <v>3.6075999999999997E-2</v>
      </c>
      <c r="L322">
        <f>INDEX(sckey!$A$2:$A$38,MATCH(RSAF!J322,sckey!$B$2:$B$38,0))</f>
        <v>6</v>
      </c>
      <c r="O322" s="85" t="str">
        <f t="shared" si="20"/>
        <v>0.036076 6</v>
      </c>
    </row>
    <row r="323" spans="10:15">
      <c r="J323" t="s">
        <v>74</v>
      </c>
      <c r="K323">
        <v>1.6115600000000001</v>
      </c>
      <c r="L323">
        <f>INDEX(sckey!$A$2:$A$38,MATCH(RSAF!J323,sckey!$B$2:$B$38,0))</f>
        <v>35</v>
      </c>
      <c r="O323" s="85" t="str">
        <f t="shared" si="20"/>
        <v>1.61156 35</v>
      </c>
    </row>
    <row r="324" spans="10:15">
      <c r="J324" t="s">
        <v>54</v>
      </c>
      <c r="K324">
        <v>1.843E-3</v>
      </c>
      <c r="L324">
        <f>INDEX(sckey!$A$2:$A$38,MATCH(RSAF!J324,sckey!$B$2:$B$38,0))</f>
        <v>26</v>
      </c>
      <c r="O324" s="85" t="str">
        <f t="shared" si="20"/>
        <v>0.001843 26</v>
      </c>
    </row>
    <row r="325" spans="10:15">
      <c r="J325" t="s">
        <v>55</v>
      </c>
      <c r="K325">
        <v>-4.4980000000000003E-3</v>
      </c>
      <c r="L325">
        <f>INDEX(sckey!$A$2:$A$38,MATCH(RSAF!J325,sckey!$B$2:$B$38,0))</f>
        <v>8</v>
      </c>
      <c r="O325" s="85" t="str">
        <f t="shared" si="20"/>
        <v>-0.004498 8</v>
      </c>
    </row>
    <row r="327" spans="10:15">
      <c r="J327">
        <v>21</v>
      </c>
      <c r="N327" s="85">
        <f>J327</f>
        <v>21</v>
      </c>
    </row>
    <row r="328" spans="10:15">
      <c r="J328" t="s">
        <v>76</v>
      </c>
      <c r="K328" t="s">
        <v>77</v>
      </c>
      <c r="O328" s="85">
        <f>K329</f>
        <v>17.327000999999999</v>
      </c>
    </row>
    <row r="329" spans="10:15">
      <c r="J329" t="s">
        <v>75</v>
      </c>
      <c r="K329">
        <v>17.327000999999999</v>
      </c>
      <c r="N329" s="85">
        <f>COUNT(K330:K337)</f>
        <v>8</v>
      </c>
    </row>
    <row r="330" spans="10:15">
      <c r="J330" t="s">
        <v>43</v>
      </c>
      <c r="K330">
        <v>3.850848</v>
      </c>
      <c r="L330">
        <f>INDEX(sckey!$A$2:$A$38,MATCH(RSAF!J330,sckey!$B$2:$B$38,0))</f>
        <v>21</v>
      </c>
      <c r="O330" s="85" t="str">
        <f>K330&amp;" "&amp;L330</f>
        <v>3.850848 21</v>
      </c>
    </row>
    <row r="331" spans="10:15">
      <c r="J331" t="s">
        <v>37</v>
      </c>
      <c r="K331">
        <v>-41.643377999999998</v>
      </c>
      <c r="L331">
        <f>INDEX(sckey!$A$2:$A$38,MATCH(RSAF!J331,sckey!$B$2:$B$38,0))</f>
        <v>19</v>
      </c>
      <c r="O331" s="85" t="str">
        <f t="shared" ref="O331:O337" si="21">K331&amp;" "&amp;L331</f>
        <v>-41.643378 19</v>
      </c>
    </row>
    <row r="332" spans="10:15">
      <c r="J332" t="s">
        <v>44</v>
      </c>
      <c r="K332">
        <v>-2.513E-3</v>
      </c>
      <c r="L332">
        <f>INDEX(sckey!$A$2:$A$38,MATCH(RSAF!J332,sckey!$B$2:$B$38,0))</f>
        <v>22</v>
      </c>
      <c r="O332" s="85" t="str">
        <f t="shared" si="21"/>
        <v>-0.002513 22</v>
      </c>
    </row>
    <row r="333" spans="10:15">
      <c r="J333" t="s">
        <v>52</v>
      </c>
      <c r="K333">
        <v>-0.424259</v>
      </c>
      <c r="L333">
        <f>INDEX(sckey!$A$2:$A$38,MATCH(RSAF!J333,sckey!$B$2:$B$38,0))</f>
        <v>7</v>
      </c>
      <c r="O333" s="85" t="str">
        <f t="shared" si="21"/>
        <v>-0.424259 7</v>
      </c>
    </row>
    <row r="334" spans="10:15">
      <c r="J334" t="s">
        <v>59</v>
      </c>
      <c r="K334">
        <v>0.15093000000000001</v>
      </c>
      <c r="L334">
        <f>INDEX(sckey!$A$2:$A$38,MATCH(RSAF!J334,sckey!$B$2:$B$38,0))</f>
        <v>18</v>
      </c>
      <c r="O334" s="85" t="str">
        <f t="shared" si="21"/>
        <v>0.15093 18</v>
      </c>
    </row>
    <row r="335" spans="10:15">
      <c r="J335" t="s">
        <v>38</v>
      </c>
      <c r="K335">
        <v>-1.8587279999999999</v>
      </c>
      <c r="L335">
        <f>INDEX(sckey!$A$2:$A$38,MATCH(RSAF!J335,sckey!$B$2:$B$38,0))</f>
        <v>23</v>
      </c>
      <c r="O335" s="85" t="str">
        <f t="shared" si="21"/>
        <v>-1.858728 23</v>
      </c>
    </row>
    <row r="336" spans="10:15">
      <c r="J336" t="s">
        <v>46</v>
      </c>
      <c r="K336">
        <v>0.25577800000000001</v>
      </c>
      <c r="L336">
        <f>INDEX(sckey!$A$2:$A$38,MATCH(RSAF!J336,sckey!$B$2:$B$38,0))</f>
        <v>14</v>
      </c>
      <c r="O336" s="85" t="str">
        <f t="shared" si="21"/>
        <v>0.255778 14</v>
      </c>
    </row>
    <row r="337" spans="10:15">
      <c r="J337" t="s">
        <v>45</v>
      </c>
      <c r="K337">
        <v>0.17322599999999999</v>
      </c>
      <c r="L337">
        <f>INDEX(sckey!$A$2:$A$38,MATCH(RSAF!J337,sckey!$B$2:$B$38,0))</f>
        <v>16</v>
      </c>
      <c r="O337" s="85" t="str">
        <f t="shared" si="21"/>
        <v>0.173226 16</v>
      </c>
    </row>
    <row r="339" spans="10:15">
      <c r="J339">
        <v>22</v>
      </c>
      <c r="N339" s="85">
        <f>J339</f>
        <v>22</v>
      </c>
    </row>
    <row r="340" spans="10:15">
      <c r="J340" t="s">
        <v>76</v>
      </c>
      <c r="K340" t="s">
        <v>77</v>
      </c>
      <c r="O340" s="85">
        <f>K341</f>
        <v>10.378557000000001</v>
      </c>
    </row>
    <row r="341" spans="10:15">
      <c r="J341" t="s">
        <v>75</v>
      </c>
      <c r="K341">
        <v>10.378557000000001</v>
      </c>
      <c r="N341" s="85">
        <f>COUNT(K342:K347)</f>
        <v>6</v>
      </c>
    </row>
    <row r="342" spans="10:15">
      <c r="J342" t="s">
        <v>56</v>
      </c>
      <c r="K342">
        <v>-1.04742</v>
      </c>
      <c r="L342">
        <f>INDEX(sckey!$A$2:$A$38,MATCH(RSAF!J342,sckey!$B$2:$B$38,0))</f>
        <v>3</v>
      </c>
      <c r="O342" s="85" t="str">
        <f>K342&amp;" "&amp;L342</f>
        <v>-1.04742 3</v>
      </c>
    </row>
    <row r="343" spans="10:15">
      <c r="J343" t="s">
        <v>61</v>
      </c>
      <c r="K343">
        <v>0.12801399999999999</v>
      </c>
      <c r="L343">
        <f>INDEX(sckey!$A$2:$A$38,MATCH(RSAF!J343,sckey!$B$2:$B$38,0))</f>
        <v>25</v>
      </c>
      <c r="O343" s="85" t="str">
        <f t="shared" ref="O343:O347" si="22">K343&amp;" "&amp;L343</f>
        <v>0.128014 25</v>
      </c>
    </row>
    <row r="344" spans="10:15">
      <c r="J344" t="s">
        <v>55</v>
      </c>
      <c r="K344">
        <v>2.5113E-2</v>
      </c>
      <c r="L344">
        <f>INDEX(sckey!$A$2:$A$38,MATCH(RSAF!J344,sckey!$B$2:$B$38,0))</f>
        <v>8</v>
      </c>
      <c r="O344" s="85" t="str">
        <f t="shared" si="22"/>
        <v>0.025113 8</v>
      </c>
    </row>
    <row r="345" spans="10:15">
      <c r="J345" t="s">
        <v>60</v>
      </c>
      <c r="K345">
        <v>-6.6612000000000005E-2</v>
      </c>
      <c r="L345">
        <f>INDEX(sckey!$A$2:$A$38,MATCH(RSAF!J345,sckey!$B$2:$B$38,0))</f>
        <v>2</v>
      </c>
      <c r="O345" s="85" t="str">
        <f t="shared" si="22"/>
        <v>-0.066612 2</v>
      </c>
    </row>
    <row r="346" spans="10:15">
      <c r="J346" t="s">
        <v>44</v>
      </c>
      <c r="K346">
        <v>1.286E-3</v>
      </c>
      <c r="L346">
        <f>INDEX(sckey!$A$2:$A$38,MATCH(RSAF!J346,sckey!$B$2:$B$38,0))</f>
        <v>22</v>
      </c>
      <c r="O346" s="85" t="str">
        <f t="shared" si="22"/>
        <v>0.001286 22</v>
      </c>
    </row>
    <row r="347" spans="10:15">
      <c r="J347" t="s">
        <v>63</v>
      </c>
      <c r="K347">
        <v>8.5418999999999995E-2</v>
      </c>
      <c r="L347">
        <f>INDEX(sckey!$A$2:$A$38,MATCH(RSAF!J347,sckey!$B$2:$B$38,0))</f>
        <v>6</v>
      </c>
      <c r="O347" s="85" t="str">
        <f t="shared" si="22"/>
        <v>0.085419 6</v>
      </c>
    </row>
  </sheetData>
  <conditionalFormatting sqref="B1">
    <cfRule type="expression" dxfId="29" priority="2">
      <formula>OR($F1="",$G1="",$H1="")</formula>
    </cfRule>
  </conditionalFormatting>
  <conditionalFormatting sqref="C2:C24">
    <cfRule type="expression" dxfId="28" priority="1">
      <formula>OR($F2="",$G2="",$H2="")</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A8A0F7-B748-4DED-ADEA-A6C58BF0DCEF}">
  <dimension ref="A54"/>
  <sheetViews>
    <sheetView topLeftCell="A25" workbookViewId="0">
      <selection activeCell="A70" sqref="A70"/>
    </sheetView>
  </sheetViews>
  <sheetFormatPr defaultRowHeight="15"/>
  <sheetData>
    <row r="54" spans="1:1">
      <c r="A54" t="s">
        <v>1520</v>
      </c>
    </row>
  </sheetData>
  <pageMargins left="0.7" right="0.7" top="0.75" bottom="0.75" header="0.3" footer="0.3"/>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AA569A-0E4B-4788-A1B3-B4A6B48038B6}">
  <dimension ref="A1:O355"/>
  <sheetViews>
    <sheetView topLeftCell="A312" zoomScale="80" zoomScaleNormal="80" workbookViewId="0">
      <selection activeCell="S12" sqref="S12"/>
    </sheetView>
  </sheetViews>
  <sheetFormatPr defaultRowHeight="15"/>
  <cols>
    <col min="1" max="1" width="36.140625" bestFit="1" customWidth="1"/>
    <col min="5" max="5" width="15.28515625" bestFit="1" customWidth="1"/>
    <col min="14" max="14" width="9.140625" style="85"/>
    <col min="15" max="15" width="12.7109375" style="85" bestFit="1" customWidth="1"/>
  </cols>
  <sheetData>
    <row r="1" spans="1:15">
      <c r="A1" t="s">
        <v>0</v>
      </c>
      <c r="B1" t="s">
        <v>1</v>
      </c>
      <c r="C1" t="s">
        <v>2</v>
      </c>
      <c r="D1" t="s">
        <v>3</v>
      </c>
      <c r="E1" t="s">
        <v>31</v>
      </c>
      <c r="F1" t="s">
        <v>4</v>
      </c>
      <c r="G1" t="s">
        <v>5</v>
      </c>
      <c r="H1" t="s">
        <v>6</v>
      </c>
      <c r="J1" t="s">
        <v>34</v>
      </c>
      <c r="N1" s="84" t="s">
        <v>1539</v>
      </c>
      <c r="O1" s="84" t="s">
        <v>1540</v>
      </c>
    </row>
    <row r="2" spans="1:15">
      <c r="A2" s="1" t="s">
        <v>7</v>
      </c>
      <c r="B2" s="1">
        <v>0</v>
      </c>
      <c r="C2">
        <v>316</v>
      </c>
      <c r="E2" t="s">
        <v>30</v>
      </c>
      <c r="F2">
        <v>300</v>
      </c>
      <c r="G2">
        <v>1</v>
      </c>
      <c r="H2">
        <v>0.88564444444444401</v>
      </c>
      <c r="J2">
        <v>0</v>
      </c>
      <c r="N2" s="85">
        <f>J2</f>
        <v>0</v>
      </c>
    </row>
    <row r="3" spans="1:15">
      <c r="A3" s="2" t="s">
        <v>8</v>
      </c>
      <c r="B3" s="2">
        <v>1</v>
      </c>
      <c r="C3">
        <v>2639</v>
      </c>
      <c r="E3" t="s">
        <v>30</v>
      </c>
      <c r="F3">
        <v>1000</v>
      </c>
      <c r="G3">
        <v>1</v>
      </c>
      <c r="H3">
        <v>0.95960799999999902</v>
      </c>
      <c r="J3" t="s">
        <v>76</v>
      </c>
      <c r="K3" t="s">
        <v>77</v>
      </c>
      <c r="L3" t="s">
        <v>1538</v>
      </c>
      <c r="O3" s="85">
        <f>K4</f>
        <v>-3.567145</v>
      </c>
    </row>
    <row r="4" spans="1:15">
      <c r="A4" s="3" t="s">
        <v>9</v>
      </c>
      <c r="B4" s="3">
        <v>2</v>
      </c>
      <c r="C4">
        <v>1245</v>
      </c>
      <c r="E4" t="s">
        <v>30</v>
      </c>
      <c r="F4">
        <v>600</v>
      </c>
      <c r="G4">
        <v>1</v>
      </c>
      <c r="H4">
        <v>0.95930000000000004</v>
      </c>
      <c r="J4" t="s">
        <v>75</v>
      </c>
      <c r="K4">
        <v>-3.567145</v>
      </c>
      <c r="N4" s="85">
        <f>COUNT(K5:K16)</f>
        <v>12</v>
      </c>
    </row>
    <row r="5" spans="1:15">
      <c r="A5" s="4" t="s">
        <v>10</v>
      </c>
      <c r="B5" s="4">
        <v>3</v>
      </c>
      <c r="C5">
        <v>1360</v>
      </c>
      <c r="E5" t="s">
        <v>30</v>
      </c>
      <c r="F5">
        <v>800</v>
      </c>
      <c r="G5">
        <v>1</v>
      </c>
      <c r="H5">
        <v>0.89073124999999898</v>
      </c>
      <c r="J5" t="s">
        <v>49</v>
      </c>
      <c r="K5">
        <v>-5.1669999999999997E-3</v>
      </c>
      <c r="L5">
        <f>INDEX(sckey!$A$2:$A$38,MATCH(RSAM!J5,sckey!$B$2:$B$38,0))</f>
        <v>11</v>
      </c>
      <c r="O5" s="85" t="str">
        <f>K5&amp;" "&amp;L5</f>
        <v>-0.005167 11</v>
      </c>
    </row>
    <row r="6" spans="1:15">
      <c r="A6" s="5" t="s">
        <v>11</v>
      </c>
      <c r="B6" s="5">
        <v>4</v>
      </c>
      <c r="C6">
        <v>1253</v>
      </c>
      <c r="E6" t="s">
        <v>30</v>
      </c>
      <c r="F6">
        <v>800</v>
      </c>
      <c r="G6">
        <v>1</v>
      </c>
      <c r="H6">
        <v>0.94320625000000002</v>
      </c>
      <c r="J6" t="s">
        <v>45</v>
      </c>
      <c r="K6">
        <v>-0.624444</v>
      </c>
      <c r="L6">
        <f>INDEX(sckey!$A$2:$A$38,MATCH(RSAM!J6,sckey!$B$2:$B$38,0))</f>
        <v>16</v>
      </c>
      <c r="O6" s="85" t="str">
        <f t="shared" ref="O6:O16" si="0">K6&amp;" "&amp;L6</f>
        <v>-0.624444 16</v>
      </c>
    </row>
    <row r="7" spans="1:15">
      <c r="A7" s="6" t="s">
        <v>12</v>
      </c>
      <c r="B7" s="6">
        <v>5</v>
      </c>
      <c r="C7">
        <v>455</v>
      </c>
      <c r="E7" t="s">
        <v>30</v>
      </c>
      <c r="F7">
        <v>300</v>
      </c>
      <c r="G7">
        <v>1</v>
      </c>
      <c r="H7">
        <v>0.93506666666666605</v>
      </c>
      <c r="J7" t="s">
        <v>42</v>
      </c>
      <c r="K7">
        <v>2.4148529999999999</v>
      </c>
      <c r="L7">
        <f>INDEX(sckey!$A$2:$A$38,MATCH(RSAM!J7,sckey!$B$2:$B$38,0))</f>
        <v>17</v>
      </c>
      <c r="O7" s="85" t="str">
        <f t="shared" si="0"/>
        <v>2.414853 17</v>
      </c>
    </row>
    <row r="8" spans="1:15">
      <c r="A8" s="7" t="s">
        <v>13</v>
      </c>
      <c r="B8" s="7">
        <v>6</v>
      </c>
      <c r="C8">
        <v>1235</v>
      </c>
      <c r="E8" t="s">
        <v>30</v>
      </c>
      <c r="F8">
        <v>800</v>
      </c>
      <c r="G8">
        <v>1</v>
      </c>
      <c r="H8">
        <v>0.88718749999999902</v>
      </c>
      <c r="J8" t="s">
        <v>66</v>
      </c>
      <c r="K8">
        <v>6.5313999999999997E-2</v>
      </c>
      <c r="L8">
        <f>INDEX(sckey!$A$2:$A$38,MATCH(RSAM!J8,sckey!$B$2:$B$38,0))</f>
        <v>1</v>
      </c>
      <c r="O8" s="85" t="str">
        <f t="shared" si="0"/>
        <v>0.065314 1</v>
      </c>
    </row>
    <row r="9" spans="1:15">
      <c r="A9" s="8" t="s">
        <v>14</v>
      </c>
      <c r="B9" s="8">
        <v>7</v>
      </c>
      <c r="C9">
        <v>831</v>
      </c>
      <c r="E9" t="s">
        <v>30</v>
      </c>
      <c r="F9">
        <v>500</v>
      </c>
      <c r="G9">
        <v>1</v>
      </c>
      <c r="H9">
        <v>0.92387200000000003</v>
      </c>
      <c r="J9" t="s">
        <v>47</v>
      </c>
      <c r="K9">
        <v>3.6414000000000002E-2</v>
      </c>
      <c r="L9">
        <f>INDEX(sckey!$A$2:$A$38,MATCH(RSAM!J9,sckey!$B$2:$B$38,0))</f>
        <v>15</v>
      </c>
      <c r="O9" s="85" t="str">
        <f t="shared" si="0"/>
        <v>0.036414 15</v>
      </c>
    </row>
    <row r="10" spans="1:15">
      <c r="A10" s="9" t="s">
        <v>15</v>
      </c>
      <c r="B10" s="9">
        <v>8</v>
      </c>
      <c r="C10">
        <v>190</v>
      </c>
      <c r="D10">
        <v>2158</v>
      </c>
      <c r="E10" t="s">
        <v>96</v>
      </c>
      <c r="F10">
        <v>1000</v>
      </c>
      <c r="G10">
        <v>1</v>
      </c>
      <c r="H10">
        <v>0.95308799999999905</v>
      </c>
      <c r="J10" t="s">
        <v>44</v>
      </c>
      <c r="K10">
        <v>1.8619999999999999E-3</v>
      </c>
      <c r="L10">
        <f>INDEX(sckey!$A$2:$A$38,MATCH(RSAM!J10,sckey!$B$2:$B$38,0))</f>
        <v>22</v>
      </c>
      <c r="O10" s="85" t="str">
        <f t="shared" si="0"/>
        <v>0.001862 22</v>
      </c>
    </row>
    <row r="11" spans="1:15">
      <c r="A11" s="10" t="s">
        <v>16</v>
      </c>
      <c r="B11" s="10">
        <v>9</v>
      </c>
      <c r="C11" s="28">
        <v>28724</v>
      </c>
      <c r="D11" s="28"/>
      <c r="E11" s="28" t="s">
        <v>30</v>
      </c>
      <c r="F11" s="28">
        <v>2000</v>
      </c>
      <c r="G11" s="28">
        <v>1</v>
      </c>
      <c r="H11" s="28">
        <v>0.96236200000000105</v>
      </c>
      <c r="J11" t="s">
        <v>39</v>
      </c>
      <c r="K11">
        <v>-9.9965999999999999E-2</v>
      </c>
      <c r="L11">
        <f>INDEX(sckey!$A$2:$A$38,MATCH(RSAM!J11,sckey!$B$2:$B$38,0))</f>
        <v>24</v>
      </c>
      <c r="O11" s="85" t="str">
        <f t="shared" si="0"/>
        <v>-0.099966 24</v>
      </c>
    </row>
    <row r="12" spans="1:15">
      <c r="A12" s="11" t="s">
        <v>17</v>
      </c>
      <c r="B12" s="11">
        <v>10</v>
      </c>
      <c r="C12">
        <v>10999</v>
      </c>
      <c r="E12" t="s">
        <v>30</v>
      </c>
      <c r="F12">
        <v>2000</v>
      </c>
      <c r="G12">
        <v>1</v>
      </c>
      <c r="H12">
        <v>0.81695099999999998</v>
      </c>
      <c r="J12" t="s">
        <v>62</v>
      </c>
      <c r="K12">
        <v>0.18604499999999999</v>
      </c>
      <c r="L12">
        <f>INDEX(sckey!$A$2:$A$38,MATCH(RSAM!J12,sckey!$B$2:$B$38,0))</f>
        <v>4</v>
      </c>
      <c r="O12" s="85" t="str">
        <f t="shared" si="0"/>
        <v>0.186045 4</v>
      </c>
    </row>
    <row r="13" spans="1:15">
      <c r="A13" s="12" t="s">
        <v>18</v>
      </c>
      <c r="B13" s="12">
        <v>11</v>
      </c>
      <c r="C13">
        <v>6803</v>
      </c>
      <c r="E13" t="s">
        <v>30</v>
      </c>
      <c r="F13">
        <v>2000</v>
      </c>
      <c r="G13">
        <v>1</v>
      </c>
      <c r="H13">
        <v>0.79471700000000201</v>
      </c>
      <c r="J13" t="s">
        <v>65</v>
      </c>
      <c r="K13">
        <v>-3.1063E-2</v>
      </c>
      <c r="L13">
        <f>INDEX(sckey!$A$2:$A$38,MATCH(RSAM!J13,sckey!$B$2:$B$38,0))</f>
        <v>36</v>
      </c>
      <c r="O13" s="85" t="str">
        <f t="shared" si="0"/>
        <v>-0.031063 36</v>
      </c>
    </row>
    <row r="14" spans="1:15">
      <c r="A14" s="13" t="s">
        <v>19</v>
      </c>
      <c r="B14" s="13">
        <v>12</v>
      </c>
      <c r="C14">
        <v>9141</v>
      </c>
      <c r="E14" t="s">
        <v>30</v>
      </c>
      <c r="F14">
        <v>2000</v>
      </c>
      <c r="G14">
        <v>1</v>
      </c>
      <c r="H14">
        <v>0.95210599999999901</v>
      </c>
      <c r="J14" t="s">
        <v>55</v>
      </c>
      <c r="K14">
        <v>1.1058E-2</v>
      </c>
      <c r="L14">
        <f>INDEX(sckey!$A$2:$A$38,MATCH(RSAM!J14,sckey!$B$2:$B$38,0))</f>
        <v>8</v>
      </c>
      <c r="O14" s="85" t="str">
        <f t="shared" si="0"/>
        <v>0.011058 8</v>
      </c>
    </row>
    <row r="15" spans="1:15">
      <c r="A15" s="14" t="s">
        <v>20</v>
      </c>
      <c r="B15" s="14">
        <v>13</v>
      </c>
      <c r="C15">
        <v>8915</v>
      </c>
      <c r="E15" t="s">
        <v>30</v>
      </c>
      <c r="F15">
        <v>2000</v>
      </c>
      <c r="G15">
        <v>1</v>
      </c>
      <c r="H15">
        <v>0.79754400000000003</v>
      </c>
      <c r="J15" t="s">
        <v>52</v>
      </c>
      <c r="K15">
        <v>-2.5287E-2</v>
      </c>
      <c r="L15">
        <f>INDEX(sckey!$A$2:$A$38,MATCH(RSAM!J15,sckey!$B$2:$B$38,0))</f>
        <v>7</v>
      </c>
      <c r="O15" s="85" t="str">
        <f t="shared" si="0"/>
        <v>-0.025287 7</v>
      </c>
    </row>
    <row r="16" spans="1:15">
      <c r="A16" s="15" t="s">
        <v>21</v>
      </c>
      <c r="B16" s="15">
        <v>14</v>
      </c>
      <c r="C16">
        <v>1944</v>
      </c>
      <c r="E16" t="s">
        <v>30</v>
      </c>
      <c r="F16">
        <v>1000</v>
      </c>
      <c r="G16">
        <v>1</v>
      </c>
      <c r="H16">
        <v>0.92501999999999895</v>
      </c>
      <c r="J16" t="s">
        <v>38</v>
      </c>
      <c r="K16">
        <v>0.8054</v>
      </c>
      <c r="L16">
        <f>INDEX(sckey!$A$2:$A$38,MATCH(RSAM!J16,sckey!$B$2:$B$38,0))</f>
        <v>23</v>
      </c>
      <c r="O16" s="85" t="str">
        <f t="shared" si="0"/>
        <v>0.8054 23</v>
      </c>
    </row>
    <row r="17" spans="1:15">
      <c r="A17" s="16" t="s">
        <v>22</v>
      </c>
      <c r="B17" s="16">
        <v>15</v>
      </c>
      <c r="C17">
        <v>3112</v>
      </c>
      <c r="E17" t="s">
        <v>30</v>
      </c>
      <c r="F17">
        <v>1000</v>
      </c>
      <c r="G17">
        <v>1</v>
      </c>
      <c r="H17">
        <v>0.91647600000000096</v>
      </c>
    </row>
    <row r="18" spans="1:15">
      <c r="A18" s="17" t="s">
        <v>23</v>
      </c>
      <c r="B18" s="17">
        <v>16</v>
      </c>
      <c r="C18">
        <v>2542</v>
      </c>
      <c r="E18" t="s">
        <v>30</v>
      </c>
      <c r="F18">
        <v>1000</v>
      </c>
      <c r="G18">
        <v>1</v>
      </c>
      <c r="H18">
        <v>0.98570800000000003</v>
      </c>
      <c r="J18">
        <v>1</v>
      </c>
      <c r="N18" s="85">
        <f>J18</f>
        <v>1</v>
      </c>
    </row>
    <row r="19" spans="1:15">
      <c r="A19" s="18" t="s">
        <v>24</v>
      </c>
      <c r="B19" s="18">
        <v>17</v>
      </c>
      <c r="C19">
        <v>851</v>
      </c>
      <c r="E19" t="s">
        <v>30</v>
      </c>
      <c r="F19">
        <v>500</v>
      </c>
      <c r="G19">
        <v>1</v>
      </c>
      <c r="H19">
        <v>0.91598400000000002</v>
      </c>
      <c r="J19" t="s">
        <v>76</v>
      </c>
      <c r="K19" t="s">
        <v>77</v>
      </c>
      <c r="O19" s="85">
        <f>K20</f>
        <v>-0.37240499999999999</v>
      </c>
    </row>
    <row r="20" spans="1:15" ht="15.75" thickBot="1">
      <c r="A20" s="19" t="s">
        <v>25</v>
      </c>
      <c r="B20" s="19">
        <v>18</v>
      </c>
      <c r="C20">
        <v>276</v>
      </c>
      <c r="D20">
        <v>632</v>
      </c>
      <c r="E20" t="s">
        <v>96</v>
      </c>
      <c r="F20">
        <v>500</v>
      </c>
      <c r="G20">
        <v>1</v>
      </c>
      <c r="H20">
        <v>0.99031999999999998</v>
      </c>
      <c r="J20" t="s">
        <v>75</v>
      </c>
      <c r="K20">
        <v>-0.37240499999999999</v>
      </c>
      <c r="N20" s="85">
        <f>COUNT(K21:K32)</f>
        <v>12</v>
      </c>
    </row>
    <row r="21" spans="1:15" ht="15.75" thickBot="1">
      <c r="A21" s="20" t="s">
        <v>26</v>
      </c>
      <c r="B21" s="20">
        <v>19</v>
      </c>
      <c r="C21">
        <v>427</v>
      </c>
      <c r="E21" t="s">
        <v>30</v>
      </c>
      <c r="F21">
        <v>350</v>
      </c>
      <c r="G21">
        <v>1</v>
      </c>
      <c r="H21">
        <v>0.85923265306122498</v>
      </c>
      <c r="J21" t="s">
        <v>36</v>
      </c>
      <c r="K21">
        <v>-1.0024E-2</v>
      </c>
      <c r="L21">
        <f>INDEX(sckey!$A$2:$A$38,MATCH(RSAM!J21,sckey!$B$2:$B$38,0))</f>
        <v>10</v>
      </c>
      <c r="O21" s="85" t="str">
        <f>K21&amp;" "&amp;L21</f>
        <v>-0.010024 10</v>
      </c>
    </row>
    <row r="22" spans="1:15" ht="15.75" thickBot="1">
      <c r="A22" s="21" t="s">
        <v>27</v>
      </c>
      <c r="B22" s="21">
        <v>20</v>
      </c>
      <c r="C22">
        <v>2149</v>
      </c>
      <c r="E22" t="s">
        <v>30</v>
      </c>
      <c r="F22">
        <v>1000</v>
      </c>
      <c r="G22">
        <v>1</v>
      </c>
      <c r="H22">
        <v>0.88691199999999604</v>
      </c>
      <c r="J22" t="s">
        <v>45</v>
      </c>
      <c r="K22">
        <v>-0.27411799999999997</v>
      </c>
      <c r="L22">
        <f>INDEX(sckey!$A$2:$A$38,MATCH(RSAM!J22,sckey!$B$2:$B$38,0))</f>
        <v>16</v>
      </c>
      <c r="O22" s="85" t="str">
        <f t="shared" ref="O22:O32" si="1">K22&amp;" "&amp;L22</f>
        <v>-0.274118 16</v>
      </c>
    </row>
    <row r="23" spans="1:15">
      <c r="A23" s="22" t="s">
        <v>28</v>
      </c>
      <c r="B23" s="22">
        <v>21</v>
      </c>
      <c r="C23">
        <v>7932</v>
      </c>
      <c r="E23" t="s">
        <v>30</v>
      </c>
      <c r="F23">
        <v>2000</v>
      </c>
      <c r="G23">
        <v>1</v>
      </c>
      <c r="H23">
        <v>0.98207800000000001</v>
      </c>
      <c r="J23" t="s">
        <v>62</v>
      </c>
      <c r="K23">
        <v>-0.27648</v>
      </c>
      <c r="L23">
        <f>INDEX(sckey!$A$2:$A$38,MATCH(RSAM!J23,sckey!$B$2:$B$38,0))</f>
        <v>4</v>
      </c>
      <c r="O23" s="85" t="str">
        <f t="shared" si="1"/>
        <v>-0.27648 4</v>
      </c>
    </row>
    <row r="24" spans="1:15">
      <c r="A24" s="23" t="s">
        <v>29</v>
      </c>
      <c r="B24" s="23">
        <v>22</v>
      </c>
      <c r="C24">
        <v>358</v>
      </c>
      <c r="E24" t="s">
        <v>30</v>
      </c>
      <c r="F24">
        <v>300</v>
      </c>
      <c r="G24">
        <v>0</v>
      </c>
      <c r="H24">
        <v>0.99831111111111104</v>
      </c>
      <c r="J24" t="s">
        <v>39</v>
      </c>
      <c r="K24">
        <v>-0.12806200000000001</v>
      </c>
      <c r="L24">
        <f>INDEX(sckey!$A$2:$A$38,MATCH(RSAM!J24,sckey!$B$2:$B$38,0))</f>
        <v>24</v>
      </c>
      <c r="O24" s="85" t="str">
        <f t="shared" si="1"/>
        <v>-0.128062 24</v>
      </c>
    </row>
    <row r="25" spans="1:15">
      <c r="J25" t="s">
        <v>54</v>
      </c>
      <c r="K25">
        <v>3.7299999999999998E-3</v>
      </c>
      <c r="L25">
        <f>INDEX(sckey!$A$2:$A$38,MATCH(RSAM!J25,sckey!$B$2:$B$38,0))</f>
        <v>26</v>
      </c>
      <c r="O25" s="85" t="str">
        <f t="shared" si="1"/>
        <v>0.00373 26</v>
      </c>
    </row>
    <row r="26" spans="1:15">
      <c r="J26" t="s">
        <v>60</v>
      </c>
      <c r="K26">
        <v>3.7081000000000003E-2</v>
      </c>
      <c r="L26">
        <f>INDEX(sckey!$A$2:$A$38,MATCH(RSAM!J26,sckey!$B$2:$B$38,0))</f>
        <v>2</v>
      </c>
      <c r="O26" s="85" t="str">
        <f t="shared" si="1"/>
        <v>0.037081 2</v>
      </c>
    </row>
    <row r="27" spans="1:15">
      <c r="A27" t="s">
        <v>112</v>
      </c>
      <c r="B27" t="s">
        <v>2</v>
      </c>
      <c r="J27" t="s">
        <v>44</v>
      </c>
      <c r="K27">
        <v>-9.6900000000000003E-4</v>
      </c>
      <c r="L27">
        <f>INDEX(sckey!$A$2:$A$38,MATCH(RSAM!J27,sckey!$B$2:$B$38,0))</f>
        <v>22</v>
      </c>
      <c r="O27" s="85" t="str">
        <f t="shared" si="1"/>
        <v>-0.000969 22</v>
      </c>
    </row>
    <row r="28" spans="1:15">
      <c r="A28">
        <v>0</v>
      </c>
      <c r="B28">
        <v>316</v>
      </c>
      <c r="J28" t="s">
        <v>47</v>
      </c>
      <c r="K28">
        <v>3.4188000000000003E-2</v>
      </c>
      <c r="L28">
        <f>INDEX(sckey!$A$2:$A$38,MATCH(RSAM!J28,sckey!$B$2:$B$38,0))</f>
        <v>15</v>
      </c>
      <c r="O28" s="85" t="str">
        <f t="shared" si="1"/>
        <v>0.034188 15</v>
      </c>
    </row>
    <row r="29" spans="1:15">
      <c r="A29">
        <v>1</v>
      </c>
      <c r="B29">
        <v>2639</v>
      </c>
      <c r="J29" t="s">
        <v>65</v>
      </c>
      <c r="K29">
        <v>-1.9415000000000002E-2</v>
      </c>
      <c r="L29">
        <f>INDEX(sckey!$A$2:$A$38,MATCH(RSAM!J29,sckey!$B$2:$B$38,0))</f>
        <v>36</v>
      </c>
      <c r="O29" s="85" t="str">
        <f t="shared" si="1"/>
        <v>-0.019415 36</v>
      </c>
    </row>
    <row r="30" spans="1:15">
      <c r="A30">
        <v>2</v>
      </c>
      <c r="B30">
        <v>1245</v>
      </c>
      <c r="J30" t="s">
        <v>55</v>
      </c>
      <c r="K30">
        <v>-1.1339E-2</v>
      </c>
      <c r="L30">
        <f>INDEX(sckey!$A$2:$A$38,MATCH(RSAM!J30,sckey!$B$2:$B$38,0))</f>
        <v>8</v>
      </c>
      <c r="O30" s="85" t="str">
        <f t="shared" si="1"/>
        <v>-0.011339 8</v>
      </c>
    </row>
    <row r="31" spans="1:15">
      <c r="A31">
        <v>3</v>
      </c>
      <c r="B31">
        <v>1360</v>
      </c>
      <c r="J31" t="s">
        <v>42</v>
      </c>
      <c r="K31">
        <v>0.90849199999999997</v>
      </c>
      <c r="L31">
        <f>INDEX(sckey!$A$2:$A$38,MATCH(RSAM!J31,sckey!$B$2:$B$38,0))</f>
        <v>17</v>
      </c>
      <c r="O31" s="85" t="str">
        <f t="shared" si="1"/>
        <v>0.908492 17</v>
      </c>
    </row>
    <row r="32" spans="1:15">
      <c r="A32">
        <v>4</v>
      </c>
      <c r="B32">
        <v>1253</v>
      </c>
      <c r="J32" t="s">
        <v>46</v>
      </c>
      <c r="K32">
        <v>-0.104856</v>
      </c>
      <c r="L32">
        <f>INDEX(sckey!$A$2:$A$38,MATCH(RSAM!J32,sckey!$B$2:$B$38,0))</f>
        <v>14</v>
      </c>
      <c r="O32" s="85" t="str">
        <f t="shared" si="1"/>
        <v>-0.104856 14</v>
      </c>
    </row>
    <row r="33" spans="1:15">
      <c r="A33">
        <v>5</v>
      </c>
      <c r="B33">
        <v>455</v>
      </c>
    </row>
    <row r="34" spans="1:15">
      <c r="A34">
        <v>6</v>
      </c>
      <c r="B34">
        <v>1235</v>
      </c>
      <c r="J34">
        <v>2</v>
      </c>
      <c r="N34" s="85">
        <f>J34</f>
        <v>2</v>
      </c>
    </row>
    <row r="35" spans="1:15">
      <c r="A35">
        <v>7</v>
      </c>
      <c r="B35">
        <v>831</v>
      </c>
      <c r="J35" t="s">
        <v>76</v>
      </c>
      <c r="K35" t="s">
        <v>77</v>
      </c>
      <c r="O35" s="85">
        <f>K36</f>
        <v>17.880994000000001</v>
      </c>
    </row>
    <row r="36" spans="1:15">
      <c r="A36">
        <v>8</v>
      </c>
      <c r="B36">
        <v>190</v>
      </c>
      <c r="J36" t="s">
        <v>75</v>
      </c>
      <c r="K36">
        <v>17.880994000000001</v>
      </c>
      <c r="N36" s="85">
        <f>COUNT(K37:K48)</f>
        <v>12</v>
      </c>
    </row>
    <row r="37" spans="1:15">
      <c r="A37">
        <v>9</v>
      </c>
      <c r="B37">
        <v>28724</v>
      </c>
      <c r="J37" t="s">
        <v>36</v>
      </c>
      <c r="K37">
        <v>-1.7492000000000001E-2</v>
      </c>
      <c r="L37">
        <f>INDEX(sckey!$A$2:$A$38,MATCH(RSAM!J37,sckey!$B$2:$B$38,0))</f>
        <v>10</v>
      </c>
      <c r="O37" s="85" t="str">
        <f>K37&amp;" "&amp;L37</f>
        <v>-0.017492 10</v>
      </c>
    </row>
    <row r="38" spans="1:15">
      <c r="A38">
        <v>10</v>
      </c>
      <c r="B38">
        <v>10999</v>
      </c>
      <c r="J38" t="s">
        <v>38</v>
      </c>
      <c r="K38">
        <v>-1.85432</v>
      </c>
      <c r="L38">
        <f>INDEX(sckey!$A$2:$A$38,MATCH(RSAM!J38,sckey!$B$2:$B$38,0))</f>
        <v>23</v>
      </c>
      <c r="O38" s="85" t="str">
        <f t="shared" ref="O38:O48" si="2">K38&amp;" "&amp;L38</f>
        <v>-1.85432 23</v>
      </c>
    </row>
    <row r="39" spans="1:15">
      <c r="A39">
        <v>11</v>
      </c>
      <c r="B39">
        <v>6803</v>
      </c>
      <c r="J39" t="s">
        <v>45</v>
      </c>
      <c r="K39">
        <v>-0.26417299999999999</v>
      </c>
      <c r="L39">
        <f>INDEX(sckey!$A$2:$A$38,MATCH(RSAM!J39,sckey!$B$2:$B$38,0))</f>
        <v>16</v>
      </c>
      <c r="O39" s="85" t="str">
        <f t="shared" si="2"/>
        <v>-0.264173 16</v>
      </c>
    </row>
    <row r="40" spans="1:15">
      <c r="A40">
        <v>12</v>
      </c>
      <c r="B40">
        <v>9141</v>
      </c>
      <c r="J40" t="s">
        <v>62</v>
      </c>
      <c r="K40">
        <v>-9.8484000000000002E-2</v>
      </c>
      <c r="L40">
        <f>INDEX(sckey!$A$2:$A$38,MATCH(RSAM!J40,sckey!$B$2:$B$38,0))</f>
        <v>4</v>
      </c>
      <c r="O40" s="85" t="str">
        <f t="shared" si="2"/>
        <v>-0.098484 4</v>
      </c>
    </row>
    <row r="41" spans="1:15">
      <c r="A41">
        <v>13</v>
      </c>
      <c r="B41">
        <v>8915</v>
      </c>
      <c r="J41" t="s">
        <v>44</v>
      </c>
      <c r="K41">
        <v>-1.454E-3</v>
      </c>
      <c r="L41">
        <f>INDEX(sckey!$A$2:$A$38,MATCH(RSAM!J41,sckey!$B$2:$B$38,0))</f>
        <v>22</v>
      </c>
      <c r="O41" s="85" t="str">
        <f t="shared" si="2"/>
        <v>-0.001454 22</v>
      </c>
    </row>
    <row r="42" spans="1:15">
      <c r="A42">
        <v>14</v>
      </c>
      <c r="B42">
        <v>1944</v>
      </c>
      <c r="J42" t="s">
        <v>53</v>
      </c>
      <c r="K42">
        <v>1.36E-4</v>
      </c>
      <c r="L42">
        <f>INDEX(sckey!$A$2:$A$38,MATCH(RSAM!J42,sckey!$B$2:$B$38,0))</f>
        <v>12</v>
      </c>
      <c r="O42" s="85" t="str">
        <f t="shared" si="2"/>
        <v>0.000136 12</v>
      </c>
    </row>
    <row r="43" spans="1:15">
      <c r="A43">
        <v>15</v>
      </c>
      <c r="B43">
        <v>3112</v>
      </c>
      <c r="J43" t="s">
        <v>43</v>
      </c>
      <c r="K43">
        <v>-0.98601300000000003</v>
      </c>
      <c r="L43">
        <f>INDEX(sckey!$A$2:$A$38,MATCH(RSAM!J43,sckey!$B$2:$B$38,0))</f>
        <v>21</v>
      </c>
      <c r="O43" s="85" t="str">
        <f t="shared" si="2"/>
        <v>-0.986013 21</v>
      </c>
    </row>
    <row r="44" spans="1:15">
      <c r="A44">
        <v>16</v>
      </c>
      <c r="B44">
        <v>2542</v>
      </c>
      <c r="J44" t="s">
        <v>46</v>
      </c>
      <c r="K44">
        <v>-0.19331599999999999</v>
      </c>
      <c r="L44">
        <f>INDEX(sckey!$A$2:$A$38,MATCH(RSAM!J44,sckey!$B$2:$B$38,0))</f>
        <v>14</v>
      </c>
      <c r="O44" s="85" t="str">
        <f t="shared" si="2"/>
        <v>-0.193316 14</v>
      </c>
    </row>
    <row r="45" spans="1:15">
      <c r="A45">
        <v>17</v>
      </c>
      <c r="B45">
        <v>851</v>
      </c>
      <c r="J45" t="s">
        <v>63</v>
      </c>
      <c r="K45">
        <v>-0.12854199999999999</v>
      </c>
      <c r="L45">
        <f>INDEX(sckey!$A$2:$A$38,MATCH(RSAM!J45,sckey!$B$2:$B$38,0))</f>
        <v>6</v>
      </c>
      <c r="O45" s="85" t="str">
        <f t="shared" si="2"/>
        <v>-0.128542 6</v>
      </c>
    </row>
    <row r="46" spans="1:15">
      <c r="A46">
        <v>18</v>
      </c>
      <c r="B46">
        <v>276</v>
      </c>
      <c r="J46" t="s">
        <v>60</v>
      </c>
      <c r="K46">
        <v>6.4603999999999995E-2</v>
      </c>
      <c r="L46">
        <f>INDEX(sckey!$A$2:$A$38,MATCH(RSAM!J46,sckey!$B$2:$B$38,0))</f>
        <v>2</v>
      </c>
      <c r="O46" s="85" t="str">
        <f t="shared" si="2"/>
        <v>0.064604 2</v>
      </c>
    </row>
    <row r="47" spans="1:15">
      <c r="A47">
        <v>19</v>
      </c>
      <c r="B47">
        <v>427</v>
      </c>
      <c r="J47" t="s">
        <v>55</v>
      </c>
      <c r="K47">
        <v>-1.2708000000000001E-2</v>
      </c>
      <c r="L47">
        <f>INDEX(sckey!$A$2:$A$38,MATCH(RSAM!J47,sckey!$B$2:$B$38,0))</f>
        <v>8</v>
      </c>
      <c r="O47" s="85" t="str">
        <f t="shared" si="2"/>
        <v>-0.012708 8</v>
      </c>
    </row>
    <row r="48" spans="1:15">
      <c r="A48">
        <v>20</v>
      </c>
      <c r="B48">
        <v>2149</v>
      </c>
      <c r="J48" t="s">
        <v>59</v>
      </c>
      <c r="K48">
        <v>2.5281000000000001E-2</v>
      </c>
      <c r="L48">
        <f>INDEX(sckey!$A$2:$A$38,MATCH(RSAM!J48,sckey!$B$2:$B$38,0))</f>
        <v>18</v>
      </c>
      <c r="O48" s="85" t="str">
        <f t="shared" si="2"/>
        <v>0.025281 18</v>
      </c>
    </row>
    <row r="49" spans="1:15">
      <c r="A49">
        <v>21</v>
      </c>
      <c r="B49">
        <v>7932</v>
      </c>
    </row>
    <row r="50" spans="1:15">
      <c r="A50">
        <v>22</v>
      </c>
      <c r="B50">
        <v>358</v>
      </c>
      <c r="J50">
        <v>3</v>
      </c>
      <c r="N50" s="85">
        <f>J50</f>
        <v>3</v>
      </c>
    </row>
    <row r="51" spans="1:15">
      <c r="B51">
        <v>248183</v>
      </c>
      <c r="J51" t="s">
        <v>76</v>
      </c>
      <c r="K51" t="s">
        <v>77</v>
      </c>
      <c r="O51" s="85">
        <f>K52</f>
        <v>-18.491233000000001</v>
      </c>
    </row>
    <row r="52" spans="1:15">
      <c r="J52" t="s">
        <v>75</v>
      </c>
      <c r="K52">
        <v>-18.491233000000001</v>
      </c>
      <c r="N52" s="85">
        <f>COUNT(K53:K67)</f>
        <v>15</v>
      </c>
    </row>
    <row r="53" spans="1:15">
      <c r="J53" t="s">
        <v>49</v>
      </c>
      <c r="K53">
        <v>-4.7099999999999998E-3</v>
      </c>
      <c r="L53">
        <f>INDEX(sckey!$A$2:$A$38,MATCH(RSAM!J53,sckey!$B$2:$B$38,0))</f>
        <v>11</v>
      </c>
      <c r="O53" s="85" t="str">
        <f>K53&amp;" "&amp;L53</f>
        <v>-0.00471 11</v>
      </c>
    </row>
    <row r="54" spans="1:15">
      <c r="J54" t="s">
        <v>45</v>
      </c>
      <c r="K54">
        <v>-0.29461799999999999</v>
      </c>
      <c r="L54">
        <f>INDEX(sckey!$A$2:$A$38,MATCH(RSAM!J54,sckey!$B$2:$B$38,0))</f>
        <v>16</v>
      </c>
      <c r="O54" s="85" t="str">
        <f t="shared" ref="O54:O66" si="3">K54&amp;" "&amp;L54</f>
        <v>-0.294618 16</v>
      </c>
    </row>
    <row r="55" spans="1:15">
      <c r="J55" t="s">
        <v>44</v>
      </c>
      <c r="K55">
        <v>1.614E-3</v>
      </c>
      <c r="L55">
        <f>INDEX(sckey!$A$2:$A$38,MATCH(RSAM!J55,sckey!$B$2:$B$38,0))</f>
        <v>22</v>
      </c>
      <c r="O55" s="85" t="str">
        <f t="shared" si="3"/>
        <v>0.001614 22</v>
      </c>
    </row>
    <row r="56" spans="1:15">
      <c r="J56" t="s">
        <v>37</v>
      </c>
      <c r="K56">
        <v>10.02604</v>
      </c>
      <c r="L56">
        <f>INDEX(sckey!$A$2:$A$38,MATCH(RSAM!J56,sckey!$B$2:$B$38,0))</f>
        <v>19</v>
      </c>
      <c r="O56" s="85" t="str">
        <f t="shared" si="3"/>
        <v>10.02604 19</v>
      </c>
    </row>
    <row r="57" spans="1:15">
      <c r="J57" t="s">
        <v>60</v>
      </c>
      <c r="K57">
        <v>-2.3227000000000001E-2</v>
      </c>
      <c r="L57">
        <f>INDEX(sckey!$A$2:$A$38,MATCH(RSAM!J57,sckey!$B$2:$B$38,0))</f>
        <v>2</v>
      </c>
      <c r="O57" s="85" t="str">
        <f t="shared" si="3"/>
        <v>-0.023227 2</v>
      </c>
    </row>
    <row r="58" spans="1:15">
      <c r="J58" t="s">
        <v>59</v>
      </c>
      <c r="K58">
        <v>5.2192000000000002E-2</v>
      </c>
      <c r="L58">
        <f>INDEX(sckey!$A$2:$A$38,MATCH(RSAM!J58,sckey!$B$2:$B$38,0))</f>
        <v>18</v>
      </c>
      <c r="O58" s="85" t="str">
        <f t="shared" si="3"/>
        <v>0.052192 18</v>
      </c>
    </row>
    <row r="59" spans="1:15">
      <c r="J59" t="s">
        <v>42</v>
      </c>
      <c r="K59">
        <v>0.64161100000000004</v>
      </c>
      <c r="L59">
        <f>INDEX(sckey!$A$2:$A$38,MATCH(RSAM!J59,sckey!$B$2:$B$38,0))</f>
        <v>17</v>
      </c>
      <c r="O59" s="85" t="str">
        <f t="shared" si="3"/>
        <v>0.641611 17</v>
      </c>
    </row>
    <row r="60" spans="1:15">
      <c r="J60" t="s">
        <v>52</v>
      </c>
      <c r="K60">
        <v>-1.447E-2</v>
      </c>
      <c r="L60">
        <f>INDEX(sckey!$A$2:$A$38,MATCH(RSAM!J60,sckey!$B$2:$B$38,0))</f>
        <v>7</v>
      </c>
      <c r="O60" s="85" t="str">
        <f t="shared" si="3"/>
        <v>-0.01447 7</v>
      </c>
    </row>
    <row r="61" spans="1:15">
      <c r="J61" t="s">
        <v>62</v>
      </c>
      <c r="K61">
        <v>0.20716300000000001</v>
      </c>
      <c r="L61">
        <f>INDEX(sckey!$A$2:$A$38,MATCH(RSAM!J61,sckey!$B$2:$B$38,0))</f>
        <v>4</v>
      </c>
      <c r="O61" s="85" t="str">
        <f t="shared" si="3"/>
        <v>0.207163 4</v>
      </c>
    </row>
    <row r="62" spans="1:15">
      <c r="J62" t="s">
        <v>43</v>
      </c>
      <c r="K62">
        <v>1.059021</v>
      </c>
      <c r="L62">
        <f>INDEX(sckey!$A$2:$A$38,MATCH(RSAM!J62,sckey!$B$2:$B$38,0))</f>
        <v>21</v>
      </c>
      <c r="O62" s="85" t="str">
        <f t="shared" si="3"/>
        <v>1.059021 21</v>
      </c>
    </row>
    <row r="63" spans="1:15">
      <c r="J63" t="s">
        <v>48</v>
      </c>
      <c r="K63">
        <v>1.819453</v>
      </c>
      <c r="L63">
        <f>INDEX(sckey!$A$2:$A$38,MATCH(RSAM!J63,sckey!$B$2:$B$38,0))</f>
        <v>13</v>
      </c>
      <c r="O63" s="85" t="str">
        <f t="shared" si="3"/>
        <v>1.819453 13</v>
      </c>
    </row>
    <row r="64" spans="1:15">
      <c r="J64" t="s">
        <v>41</v>
      </c>
      <c r="K64">
        <v>-2.3609999999999998E-3</v>
      </c>
      <c r="L64">
        <f>INDEX(sckey!$A$2:$A$38,MATCH(RSAM!J64,sckey!$B$2:$B$38,0))</f>
        <v>9</v>
      </c>
      <c r="O64" s="85" t="str">
        <f t="shared" si="3"/>
        <v>-0.002361 9</v>
      </c>
    </row>
    <row r="65" spans="10:15">
      <c r="J65" t="s">
        <v>65</v>
      </c>
      <c r="K65">
        <v>1.5675999999999999E-2</v>
      </c>
      <c r="L65">
        <f>INDEX(sckey!$A$2:$A$38,MATCH(RSAM!J65,sckey!$B$2:$B$38,0))</f>
        <v>36</v>
      </c>
      <c r="O65" s="85" t="str">
        <f t="shared" si="3"/>
        <v>0.015676 36</v>
      </c>
    </row>
    <row r="66" spans="10:15">
      <c r="J66" t="s">
        <v>46</v>
      </c>
      <c r="K66">
        <v>6.4503000000000005E-2</v>
      </c>
      <c r="L66">
        <f>INDEX(sckey!$A$2:$A$38,MATCH(RSAM!J66,sckey!$B$2:$B$38,0))</f>
        <v>14</v>
      </c>
      <c r="O66" s="85" t="str">
        <f t="shared" si="3"/>
        <v>0.064503 14</v>
      </c>
    </row>
    <row r="67" spans="10:15">
      <c r="J67" t="s">
        <v>63</v>
      </c>
      <c r="K67">
        <v>-2.3982E-2</v>
      </c>
      <c r="L67">
        <f>INDEX(sckey!$A$2:$A$38,MATCH(RSAM!J67,sckey!$B$2:$B$38,0))</f>
        <v>6</v>
      </c>
      <c r="O67" s="85" t="str">
        <f>K67&amp;" "&amp;L67</f>
        <v>-0.023982 6</v>
      </c>
    </row>
    <row r="69" spans="10:15">
      <c r="J69">
        <v>4</v>
      </c>
      <c r="N69" s="85">
        <f>J69</f>
        <v>4</v>
      </c>
    </row>
    <row r="70" spans="10:15">
      <c r="J70" t="s">
        <v>76</v>
      </c>
      <c r="K70" t="s">
        <v>77</v>
      </c>
      <c r="O70" s="85">
        <f>K71</f>
        <v>-10.933788</v>
      </c>
    </row>
    <row r="71" spans="10:15">
      <c r="J71" t="s">
        <v>75</v>
      </c>
      <c r="K71">
        <v>-10.933788</v>
      </c>
      <c r="N71" s="85">
        <f>COUNT(K72:K82)</f>
        <v>11</v>
      </c>
    </row>
    <row r="72" spans="10:15">
      <c r="J72" t="s">
        <v>36</v>
      </c>
      <c r="K72">
        <v>-1.8429999999999998E-2</v>
      </c>
      <c r="L72">
        <f>INDEX(sckey!$A$2:$A$38,MATCH(RSAM!J72,sckey!$B$2:$B$38,0))</f>
        <v>10</v>
      </c>
      <c r="O72" s="85" t="str">
        <f>K72&amp;" "&amp;L72</f>
        <v>-0.01843 10</v>
      </c>
    </row>
    <row r="73" spans="10:15">
      <c r="J73" t="s">
        <v>45</v>
      </c>
      <c r="K73">
        <v>-0.23155899999999999</v>
      </c>
      <c r="L73">
        <f>INDEX(sckey!$A$2:$A$38,MATCH(RSAM!J73,sckey!$B$2:$B$38,0))</f>
        <v>16</v>
      </c>
      <c r="O73" s="85" t="str">
        <f t="shared" ref="O73:O82" si="4">K73&amp;" "&amp;L73</f>
        <v>-0.231559 16</v>
      </c>
    </row>
    <row r="74" spans="10:15">
      <c r="J74" t="s">
        <v>43</v>
      </c>
      <c r="K74">
        <v>0.20082800000000001</v>
      </c>
      <c r="L74">
        <f>INDEX(sckey!$A$2:$A$38,MATCH(RSAM!J74,sckey!$B$2:$B$38,0))</f>
        <v>21</v>
      </c>
      <c r="O74" s="85" t="str">
        <f t="shared" si="4"/>
        <v>0.200828 21</v>
      </c>
    </row>
    <row r="75" spans="10:15">
      <c r="J75" t="s">
        <v>37</v>
      </c>
      <c r="K75">
        <v>11.304188999999999</v>
      </c>
      <c r="L75">
        <f>INDEX(sckey!$A$2:$A$38,MATCH(RSAM!J75,sckey!$B$2:$B$38,0))</f>
        <v>19</v>
      </c>
      <c r="O75" s="85" t="str">
        <f t="shared" si="4"/>
        <v>11.304189 19</v>
      </c>
    </row>
    <row r="76" spans="10:15">
      <c r="J76" t="s">
        <v>60</v>
      </c>
      <c r="K76">
        <v>-3.2654000000000002E-2</v>
      </c>
      <c r="L76">
        <f>INDEX(sckey!$A$2:$A$38,MATCH(RSAM!J76,sckey!$B$2:$B$38,0))</f>
        <v>2</v>
      </c>
      <c r="O76" s="85" t="str">
        <f t="shared" si="4"/>
        <v>-0.032654 2</v>
      </c>
    </row>
    <row r="77" spans="10:15">
      <c r="J77" t="s">
        <v>62</v>
      </c>
      <c r="K77">
        <v>-0.14063800000000001</v>
      </c>
      <c r="L77">
        <f>INDEX(sckey!$A$2:$A$38,MATCH(RSAM!J77,sckey!$B$2:$B$38,0))</f>
        <v>4</v>
      </c>
      <c r="O77" s="85" t="str">
        <f t="shared" si="4"/>
        <v>-0.140638 4</v>
      </c>
    </row>
    <row r="78" spans="10:15">
      <c r="J78" t="s">
        <v>59</v>
      </c>
      <c r="K78">
        <v>3.8352999999999998E-2</v>
      </c>
      <c r="L78">
        <f>INDEX(sckey!$A$2:$A$38,MATCH(RSAM!J78,sckey!$B$2:$B$38,0))</f>
        <v>18</v>
      </c>
      <c r="O78" s="85" t="str">
        <f t="shared" si="4"/>
        <v>0.038353 18</v>
      </c>
    </row>
    <row r="79" spans="10:15">
      <c r="J79" t="s">
        <v>42</v>
      </c>
      <c r="K79">
        <v>1.1277200000000001</v>
      </c>
      <c r="L79">
        <f>INDEX(sckey!$A$2:$A$38,MATCH(RSAM!J79,sckey!$B$2:$B$38,0))</f>
        <v>17</v>
      </c>
      <c r="O79" s="85" t="str">
        <f t="shared" si="4"/>
        <v>1.12772 17</v>
      </c>
    </row>
    <row r="80" spans="10:15">
      <c r="J80" t="s">
        <v>53</v>
      </c>
      <c r="K80">
        <v>-1.8799999999999999E-4</v>
      </c>
      <c r="L80">
        <f>INDEX(sckey!$A$2:$A$38,MATCH(RSAM!J80,sckey!$B$2:$B$38,0))</f>
        <v>12</v>
      </c>
      <c r="O80" s="85" t="str">
        <f t="shared" si="4"/>
        <v>-0.000188 12</v>
      </c>
    </row>
    <row r="81" spans="10:15">
      <c r="J81" t="s">
        <v>39</v>
      </c>
      <c r="K81">
        <v>-3.3811000000000001E-2</v>
      </c>
      <c r="L81">
        <f>INDEX(sckey!$A$2:$A$38,MATCH(RSAM!J81,sckey!$B$2:$B$38,0))</f>
        <v>24</v>
      </c>
      <c r="O81" s="85" t="str">
        <f t="shared" si="4"/>
        <v>-0.033811 24</v>
      </c>
    </row>
    <row r="82" spans="10:15">
      <c r="J82" t="s">
        <v>63</v>
      </c>
      <c r="K82">
        <v>3.4646999999999997E-2</v>
      </c>
      <c r="L82">
        <f>INDEX(sckey!$A$2:$A$38,MATCH(RSAM!J82,sckey!$B$2:$B$38,0))</f>
        <v>6</v>
      </c>
      <c r="O82" s="85" t="str">
        <f t="shared" si="4"/>
        <v>0.034647 6</v>
      </c>
    </row>
    <row r="84" spans="10:15">
      <c r="J84">
        <v>5</v>
      </c>
      <c r="N84" s="85">
        <f>J84</f>
        <v>5</v>
      </c>
    </row>
    <row r="85" spans="10:15">
      <c r="J85" t="s">
        <v>76</v>
      </c>
      <c r="K85" t="s">
        <v>77</v>
      </c>
      <c r="O85" s="85">
        <f>K86</f>
        <v>-1.0555289999999999</v>
      </c>
    </row>
    <row r="86" spans="10:15">
      <c r="J86" t="s">
        <v>75</v>
      </c>
      <c r="K86">
        <v>-1.0555289999999999</v>
      </c>
      <c r="N86" s="85">
        <f>COUNT(K87:K92)</f>
        <v>6</v>
      </c>
    </row>
    <row r="87" spans="10:15">
      <c r="J87" t="s">
        <v>36</v>
      </c>
      <c r="K87">
        <v>-1.3284000000000001E-2</v>
      </c>
      <c r="L87">
        <f>INDEX(sckey!$A$2:$A$38,MATCH(RSAM!J87,sckey!$B$2:$B$38,0))</f>
        <v>10</v>
      </c>
      <c r="O87" s="85" t="str">
        <f>K87&amp;" "&amp;L87</f>
        <v>-0.013284 10</v>
      </c>
    </row>
    <row r="88" spans="10:15">
      <c r="J88" t="s">
        <v>38</v>
      </c>
      <c r="K88">
        <v>-1.535828</v>
      </c>
      <c r="L88">
        <f>INDEX(sckey!$A$2:$A$38,MATCH(RSAM!J88,sckey!$B$2:$B$38,0))</f>
        <v>23</v>
      </c>
      <c r="O88" s="85" t="str">
        <f t="shared" ref="O88:O92" si="5">K88&amp;" "&amp;L88</f>
        <v>-1.535828 23</v>
      </c>
    </row>
    <row r="89" spans="10:15">
      <c r="J89" t="s">
        <v>37</v>
      </c>
      <c r="K89">
        <v>8.8220120000000009</v>
      </c>
      <c r="L89">
        <f>INDEX(sckey!$A$2:$A$38,MATCH(RSAM!J89,sckey!$B$2:$B$38,0))</f>
        <v>19</v>
      </c>
      <c r="O89" s="85" t="str">
        <f t="shared" si="5"/>
        <v>8.822012 19</v>
      </c>
    </row>
    <row r="90" spans="10:15">
      <c r="J90" t="s">
        <v>63</v>
      </c>
      <c r="K90">
        <v>-6.9911000000000001E-2</v>
      </c>
      <c r="L90">
        <f>INDEX(sckey!$A$2:$A$38,MATCH(RSAM!J90,sckey!$B$2:$B$38,0))</f>
        <v>6</v>
      </c>
      <c r="O90" s="85" t="str">
        <f t="shared" si="5"/>
        <v>-0.069911 6</v>
      </c>
    </row>
    <row r="91" spans="10:15">
      <c r="J91" t="s">
        <v>44</v>
      </c>
      <c r="K91">
        <v>-1.0280000000000001E-3</v>
      </c>
      <c r="L91">
        <f>INDEX(sckey!$A$2:$A$38,MATCH(RSAM!J91,sckey!$B$2:$B$38,0))</f>
        <v>22</v>
      </c>
      <c r="O91" s="85" t="str">
        <f t="shared" si="5"/>
        <v>-0.001028 22</v>
      </c>
    </row>
    <row r="92" spans="10:15">
      <c r="J92" t="s">
        <v>48</v>
      </c>
      <c r="K92">
        <v>3.211157</v>
      </c>
      <c r="L92">
        <f>INDEX(sckey!$A$2:$A$38,MATCH(RSAM!J92,sckey!$B$2:$B$38,0))</f>
        <v>13</v>
      </c>
      <c r="O92" s="85" t="str">
        <f t="shared" si="5"/>
        <v>3.211157 13</v>
      </c>
    </row>
    <row r="94" spans="10:15">
      <c r="J94">
        <v>6</v>
      </c>
      <c r="N94" s="85">
        <f>J94</f>
        <v>6</v>
      </c>
    </row>
    <row r="95" spans="10:15">
      <c r="J95" t="s">
        <v>76</v>
      </c>
      <c r="K95" t="s">
        <v>77</v>
      </c>
      <c r="O95" s="85">
        <f>K96</f>
        <v>-8.9833770000000008</v>
      </c>
    </row>
    <row r="96" spans="10:15">
      <c r="J96" t="s">
        <v>75</v>
      </c>
      <c r="K96">
        <v>-8.9833770000000008</v>
      </c>
      <c r="N96" s="85">
        <f>COUNT(K97:K109)</f>
        <v>13</v>
      </c>
    </row>
    <row r="97" spans="10:15">
      <c r="J97" t="s">
        <v>45</v>
      </c>
      <c r="K97">
        <v>-0.42835299999999998</v>
      </c>
      <c r="L97">
        <f>INDEX(sckey!$A$2:$A$38,MATCH(RSAM!J97,sckey!$B$2:$B$38,0))</f>
        <v>16</v>
      </c>
      <c r="O97" s="85" t="str">
        <f>K97&amp;" "&amp;L97</f>
        <v>-0.428353 16</v>
      </c>
    </row>
    <row r="98" spans="10:15">
      <c r="J98" t="s">
        <v>49</v>
      </c>
      <c r="K98">
        <v>-3.5140000000000002E-3</v>
      </c>
      <c r="L98">
        <f>INDEX(sckey!$A$2:$A$38,MATCH(RSAM!J98,sckey!$B$2:$B$38,0))</f>
        <v>11</v>
      </c>
      <c r="O98" s="85" t="str">
        <f t="shared" ref="O98:O109" si="6">K98&amp;" "&amp;L98</f>
        <v>-0.003514 11</v>
      </c>
    </row>
    <row r="99" spans="10:15">
      <c r="J99" t="s">
        <v>46</v>
      </c>
      <c r="K99">
        <v>0.19451599999999999</v>
      </c>
      <c r="L99">
        <f>INDEX(sckey!$A$2:$A$38,MATCH(RSAM!J99,sckey!$B$2:$B$38,0))</f>
        <v>14</v>
      </c>
      <c r="O99" s="85" t="str">
        <f t="shared" si="6"/>
        <v>0.194516 14</v>
      </c>
    </row>
    <row r="100" spans="10:15">
      <c r="J100" t="s">
        <v>56</v>
      </c>
      <c r="K100">
        <v>0.48139500000000002</v>
      </c>
      <c r="L100">
        <f>INDEX(sckey!$A$2:$A$38,MATCH(RSAM!J100,sckey!$B$2:$B$38,0))</f>
        <v>3</v>
      </c>
      <c r="O100" s="85" t="str">
        <f t="shared" si="6"/>
        <v>0.481395 3</v>
      </c>
    </row>
    <row r="101" spans="10:15">
      <c r="J101" t="s">
        <v>44</v>
      </c>
      <c r="K101">
        <v>1.673E-3</v>
      </c>
      <c r="L101">
        <f>INDEX(sckey!$A$2:$A$38,MATCH(RSAM!J101,sckey!$B$2:$B$38,0))</f>
        <v>22</v>
      </c>
      <c r="O101" s="85" t="str">
        <f t="shared" si="6"/>
        <v>0.001673 22</v>
      </c>
    </row>
    <row r="102" spans="10:15">
      <c r="J102" t="s">
        <v>35</v>
      </c>
      <c r="K102">
        <v>-3.4782E-2</v>
      </c>
      <c r="L102">
        <f>INDEX(sckey!$A$2:$A$38,MATCH(RSAM!J102,sckey!$B$2:$B$38,0))</f>
        <v>0</v>
      </c>
      <c r="O102" s="85" t="str">
        <f t="shared" si="6"/>
        <v>-0.034782 0</v>
      </c>
    </row>
    <row r="103" spans="10:15">
      <c r="J103" t="s">
        <v>42</v>
      </c>
      <c r="K103">
        <v>1.0069509999999999</v>
      </c>
      <c r="L103">
        <f>INDEX(sckey!$A$2:$A$38,MATCH(RSAM!J103,sckey!$B$2:$B$38,0))</f>
        <v>17</v>
      </c>
      <c r="O103" s="85" t="str">
        <f t="shared" si="6"/>
        <v>1.006951 17</v>
      </c>
    </row>
    <row r="104" spans="10:15">
      <c r="J104" t="s">
        <v>59</v>
      </c>
      <c r="K104">
        <v>3.0738000000000001E-2</v>
      </c>
      <c r="L104">
        <f>INDEX(sckey!$A$2:$A$38,MATCH(RSAM!J104,sckey!$B$2:$B$38,0))</f>
        <v>18</v>
      </c>
      <c r="O104" s="85" t="str">
        <f t="shared" si="6"/>
        <v>0.030738 18</v>
      </c>
    </row>
    <row r="105" spans="10:15">
      <c r="J105" t="s">
        <v>52</v>
      </c>
      <c r="K105">
        <v>-1.8894999999999999E-2</v>
      </c>
      <c r="L105">
        <f>INDEX(sckey!$A$2:$A$38,MATCH(RSAM!J105,sckey!$B$2:$B$38,0))</f>
        <v>7</v>
      </c>
      <c r="O105" s="85" t="str">
        <f t="shared" si="6"/>
        <v>-0.018895 7</v>
      </c>
    </row>
    <row r="106" spans="10:15">
      <c r="J106" t="s">
        <v>38</v>
      </c>
      <c r="K106">
        <v>0.50031099999999995</v>
      </c>
      <c r="L106">
        <f>INDEX(sckey!$A$2:$A$38,MATCH(RSAM!J106,sckey!$B$2:$B$38,0))</f>
        <v>23</v>
      </c>
      <c r="O106" s="85" t="str">
        <f t="shared" si="6"/>
        <v>0.500311 23</v>
      </c>
    </row>
    <row r="107" spans="10:15">
      <c r="J107" t="s">
        <v>39</v>
      </c>
      <c r="K107">
        <v>-3.4684E-2</v>
      </c>
      <c r="L107">
        <f>INDEX(sckey!$A$2:$A$38,MATCH(RSAM!J107,sckey!$B$2:$B$38,0))</f>
        <v>24</v>
      </c>
      <c r="O107" s="85" t="str">
        <f t="shared" si="6"/>
        <v>-0.034684 24</v>
      </c>
    </row>
    <row r="108" spans="10:15">
      <c r="J108" t="s">
        <v>37</v>
      </c>
      <c r="K108">
        <v>-3.6383320000000001</v>
      </c>
      <c r="L108">
        <f>INDEX(sckey!$A$2:$A$38,MATCH(RSAM!J108,sckey!$B$2:$B$38,0))</f>
        <v>19</v>
      </c>
      <c r="O108" s="85" t="str">
        <f t="shared" si="6"/>
        <v>-3.638332 19</v>
      </c>
    </row>
    <row r="109" spans="10:15">
      <c r="J109" t="s">
        <v>64</v>
      </c>
      <c r="K109">
        <v>-14.536014</v>
      </c>
      <c r="L109">
        <f>INDEX(sckey!$A$2:$A$38,MATCH(RSAM!J109,sckey!$B$2:$B$38,0))</f>
        <v>29</v>
      </c>
      <c r="O109" s="85" t="str">
        <f t="shared" si="6"/>
        <v>-14.536014 29</v>
      </c>
    </row>
    <row r="111" spans="10:15">
      <c r="J111">
        <v>7</v>
      </c>
      <c r="N111" s="85">
        <f>J111</f>
        <v>7</v>
      </c>
    </row>
    <row r="112" spans="10:15">
      <c r="J112" t="s">
        <v>76</v>
      </c>
      <c r="K112" t="s">
        <v>77</v>
      </c>
      <c r="O112" s="85">
        <f>K113</f>
        <v>5.5678400000000003</v>
      </c>
    </row>
    <row r="113" spans="10:15">
      <c r="J113" t="s">
        <v>75</v>
      </c>
      <c r="K113">
        <v>5.5678400000000003</v>
      </c>
      <c r="N113" s="85">
        <f>COUNT(K114:K129)</f>
        <v>16</v>
      </c>
    </row>
    <row r="114" spans="10:15">
      <c r="J114" t="s">
        <v>36</v>
      </c>
      <c r="K114">
        <v>-1.4831E-2</v>
      </c>
      <c r="L114">
        <f>INDEX(sckey!$A$2:$A$38,MATCH(RSAM!J114,sckey!$B$2:$B$38,0))</f>
        <v>10</v>
      </c>
      <c r="O114" s="85" t="str">
        <f>K114&amp;" "&amp;L114</f>
        <v>-0.014831 10</v>
      </c>
    </row>
    <row r="115" spans="10:15">
      <c r="J115" t="s">
        <v>45</v>
      </c>
      <c r="K115">
        <v>-0.21981600000000001</v>
      </c>
      <c r="L115">
        <f>INDEX(sckey!$A$2:$A$38,MATCH(RSAM!J115,sckey!$B$2:$B$38,0))</f>
        <v>16</v>
      </c>
      <c r="O115" s="85" t="str">
        <f t="shared" ref="O115:O129" si="7">K115&amp;" "&amp;L115</f>
        <v>-0.219816 16</v>
      </c>
    </row>
    <row r="116" spans="10:15">
      <c r="J116" t="s">
        <v>43</v>
      </c>
      <c r="K116">
        <v>-1.239913</v>
      </c>
      <c r="L116">
        <f>INDEX(sckey!$A$2:$A$38,MATCH(RSAM!J116,sckey!$B$2:$B$38,0))</f>
        <v>21</v>
      </c>
      <c r="O116" s="85" t="str">
        <f t="shared" si="7"/>
        <v>-1.239913 21</v>
      </c>
    </row>
    <row r="117" spans="10:15">
      <c r="J117" t="s">
        <v>39</v>
      </c>
      <c r="K117">
        <v>-0.25591799999999998</v>
      </c>
      <c r="L117">
        <f>INDEX(sckey!$A$2:$A$38,MATCH(RSAM!J117,sckey!$B$2:$B$38,0))</f>
        <v>24</v>
      </c>
      <c r="O117" s="85" t="str">
        <f t="shared" si="7"/>
        <v>-0.255918 24</v>
      </c>
    </row>
    <row r="118" spans="10:15">
      <c r="J118" t="s">
        <v>38</v>
      </c>
      <c r="K118">
        <v>1.8358350000000001</v>
      </c>
      <c r="L118">
        <f>INDEX(sckey!$A$2:$A$38,MATCH(RSAM!J118,sckey!$B$2:$B$38,0))</f>
        <v>23</v>
      </c>
      <c r="O118" s="85" t="str">
        <f t="shared" si="7"/>
        <v>1.835835 23</v>
      </c>
    </row>
    <row r="119" spans="10:15">
      <c r="J119" t="s">
        <v>52</v>
      </c>
      <c r="K119">
        <v>-5.6552999999999999E-2</v>
      </c>
      <c r="L119">
        <f>INDEX(sckey!$A$2:$A$38,MATCH(RSAM!J119,sckey!$B$2:$B$38,0))</f>
        <v>7</v>
      </c>
      <c r="O119" s="85" t="str">
        <f t="shared" si="7"/>
        <v>-0.056553 7</v>
      </c>
    </row>
    <row r="120" spans="10:15">
      <c r="J120" t="s">
        <v>57</v>
      </c>
      <c r="K120">
        <v>5.8835999999999999E-2</v>
      </c>
      <c r="L120">
        <f>INDEX(sckey!$A$2:$A$38,MATCH(RSAM!J120,sckey!$B$2:$B$38,0))</f>
        <v>20</v>
      </c>
      <c r="O120" s="85" t="str">
        <f t="shared" si="7"/>
        <v>0.058836 20</v>
      </c>
    </row>
    <row r="121" spans="10:15">
      <c r="J121" t="s">
        <v>56</v>
      </c>
      <c r="K121">
        <v>0.342999</v>
      </c>
      <c r="L121">
        <f>INDEX(sckey!$A$2:$A$38,MATCH(RSAM!J121,sckey!$B$2:$B$38,0))</f>
        <v>3</v>
      </c>
      <c r="O121" s="85" t="str">
        <f t="shared" si="7"/>
        <v>0.342999 3</v>
      </c>
    </row>
    <row r="122" spans="10:15">
      <c r="J122" t="s">
        <v>41</v>
      </c>
      <c r="K122">
        <v>-3.0200000000000001E-3</v>
      </c>
      <c r="L122">
        <f>INDEX(sckey!$A$2:$A$38,MATCH(RSAM!J122,sckey!$B$2:$B$38,0))</f>
        <v>9</v>
      </c>
      <c r="O122" s="85" t="str">
        <f t="shared" si="7"/>
        <v>-0.00302 9</v>
      </c>
    </row>
    <row r="123" spans="10:15">
      <c r="J123" t="s">
        <v>37</v>
      </c>
      <c r="K123">
        <v>-7.8149030000000002</v>
      </c>
      <c r="L123">
        <f>INDEX(sckey!$A$2:$A$38,MATCH(RSAM!J123,sckey!$B$2:$B$38,0))</f>
        <v>19</v>
      </c>
      <c r="O123" s="85" t="str">
        <f t="shared" si="7"/>
        <v>-7.814903 19</v>
      </c>
    </row>
    <row r="124" spans="10:15">
      <c r="J124" t="s">
        <v>46</v>
      </c>
      <c r="K124">
        <v>0.18033299999999999</v>
      </c>
      <c r="L124">
        <f>INDEX(sckey!$A$2:$A$38,MATCH(RSAM!J124,sckey!$B$2:$B$38,0))</f>
        <v>14</v>
      </c>
      <c r="O124" s="85" t="str">
        <f t="shared" si="7"/>
        <v>0.180333 14</v>
      </c>
    </row>
    <row r="125" spans="10:15">
      <c r="J125" t="s">
        <v>74</v>
      </c>
      <c r="K125">
        <v>4.8803789999999996</v>
      </c>
      <c r="L125">
        <f>INDEX(sckey!$A$2:$A$38,MATCH(RSAM!J125,sckey!$B$2:$B$38,0))</f>
        <v>35</v>
      </c>
      <c r="O125" s="85" t="str">
        <f t="shared" si="7"/>
        <v>4.880379 35</v>
      </c>
    </row>
    <row r="126" spans="10:15">
      <c r="J126" t="s">
        <v>44</v>
      </c>
      <c r="K126">
        <v>1.8519999999999999E-3</v>
      </c>
      <c r="L126">
        <f>INDEX(sckey!$A$2:$A$38,MATCH(RSAM!J126,sckey!$B$2:$B$38,0))</f>
        <v>22</v>
      </c>
      <c r="O126" s="85" t="str">
        <f t="shared" si="7"/>
        <v>0.001852 22</v>
      </c>
    </row>
    <row r="127" spans="10:15">
      <c r="J127" t="s">
        <v>55</v>
      </c>
      <c r="K127">
        <v>-8.6350000000000003E-3</v>
      </c>
      <c r="L127">
        <f>INDEX(sckey!$A$2:$A$38,MATCH(RSAM!J127,sckey!$B$2:$B$38,0))</f>
        <v>8</v>
      </c>
      <c r="O127" s="85" t="str">
        <f t="shared" si="7"/>
        <v>-0.008635 8</v>
      </c>
    </row>
    <row r="128" spans="10:15">
      <c r="J128" t="s">
        <v>65</v>
      </c>
      <c r="K128">
        <v>2.7438000000000001E-2</v>
      </c>
      <c r="L128">
        <f>INDEX(sckey!$A$2:$A$38,MATCH(RSAM!J128,sckey!$B$2:$B$38,0))</f>
        <v>36</v>
      </c>
      <c r="O128" s="85" t="str">
        <f t="shared" si="7"/>
        <v>0.027438 36</v>
      </c>
    </row>
    <row r="129" spans="10:15">
      <c r="J129" t="s">
        <v>53</v>
      </c>
      <c r="K129">
        <v>-1.44E-4</v>
      </c>
      <c r="L129">
        <f>INDEX(sckey!$A$2:$A$38,MATCH(RSAM!J129,sckey!$B$2:$B$38,0))</f>
        <v>12</v>
      </c>
      <c r="O129" s="85" t="str">
        <f t="shared" si="7"/>
        <v>-0.000144 12</v>
      </c>
    </row>
    <row r="131" spans="10:15">
      <c r="J131">
        <v>8</v>
      </c>
      <c r="N131" s="85">
        <f>J131</f>
        <v>8</v>
      </c>
    </row>
    <row r="132" spans="10:15">
      <c r="J132" t="s">
        <v>76</v>
      </c>
      <c r="K132" t="s">
        <v>77</v>
      </c>
      <c r="O132" s="85">
        <f>K133</f>
        <v>4.3887479999999996</v>
      </c>
    </row>
    <row r="133" spans="10:15">
      <c r="J133" t="s">
        <v>75</v>
      </c>
      <c r="K133">
        <v>4.3887479999999996</v>
      </c>
      <c r="N133" s="85">
        <f>COUNT(K134:K144)</f>
        <v>11</v>
      </c>
    </row>
    <row r="134" spans="10:15">
      <c r="J134" t="s">
        <v>36</v>
      </c>
      <c r="K134">
        <v>-2.1087999999999999E-2</v>
      </c>
      <c r="L134">
        <f>INDEX(sckey!$A$2:$A$38,MATCH(RSAM!J134,sckey!$B$2:$B$38,0))</f>
        <v>10</v>
      </c>
      <c r="O134" s="85" t="str">
        <f>K134&amp;" "&amp;L134</f>
        <v>-0.021088 10</v>
      </c>
    </row>
    <row r="135" spans="10:15">
      <c r="J135" t="s">
        <v>45</v>
      </c>
      <c r="K135">
        <v>-8.5342000000000001E-2</v>
      </c>
      <c r="L135">
        <f>INDEX(sckey!$A$2:$A$38,MATCH(RSAM!J135,sckey!$B$2:$B$38,0))</f>
        <v>16</v>
      </c>
      <c r="O135" s="85" t="str">
        <f t="shared" ref="O135:O144" si="8">K135&amp;" "&amp;L135</f>
        <v>-0.085342 16</v>
      </c>
    </row>
    <row r="136" spans="10:15">
      <c r="J136" t="s">
        <v>46</v>
      </c>
      <c r="K136">
        <v>-0.18979799999999999</v>
      </c>
      <c r="L136">
        <f>INDEX(sckey!$A$2:$A$38,MATCH(RSAM!J136,sckey!$B$2:$B$38,0))</f>
        <v>14</v>
      </c>
      <c r="O136" s="85" t="str">
        <f t="shared" si="8"/>
        <v>-0.189798 14</v>
      </c>
    </row>
    <row r="137" spans="10:15">
      <c r="J137" t="s">
        <v>55</v>
      </c>
      <c r="K137">
        <v>-1.6829E-2</v>
      </c>
      <c r="L137">
        <f>INDEX(sckey!$A$2:$A$38,MATCH(RSAM!J137,sckey!$B$2:$B$38,0))</f>
        <v>8</v>
      </c>
      <c r="O137" s="85" t="str">
        <f t="shared" si="8"/>
        <v>-0.016829 8</v>
      </c>
    </row>
    <row r="138" spans="10:15">
      <c r="J138" t="s">
        <v>70</v>
      </c>
      <c r="K138">
        <v>1.2258E-2</v>
      </c>
      <c r="L138">
        <f>INDEX(sckey!$A$2:$A$38,MATCH(RSAM!J138,sckey!$B$2:$B$38,0))</f>
        <v>5</v>
      </c>
      <c r="O138" s="85" t="str">
        <f t="shared" si="8"/>
        <v>0.012258 5</v>
      </c>
    </row>
    <row r="139" spans="10:15">
      <c r="J139" t="s">
        <v>53</v>
      </c>
      <c r="K139">
        <v>4.28E-4</v>
      </c>
      <c r="L139">
        <f>INDEX(sckey!$A$2:$A$38,MATCH(RSAM!J139,sckey!$B$2:$B$38,0))</f>
        <v>12</v>
      </c>
      <c r="O139" s="85" t="str">
        <f t="shared" si="8"/>
        <v>0.000428 12</v>
      </c>
    </row>
    <row r="140" spans="10:15">
      <c r="J140" t="s">
        <v>61</v>
      </c>
      <c r="K140">
        <v>-0.451067</v>
      </c>
      <c r="L140">
        <f>INDEX(sckey!$A$2:$A$38,MATCH(RSAM!J140,sckey!$B$2:$B$38,0))</f>
        <v>25</v>
      </c>
      <c r="O140" s="85" t="str">
        <f t="shared" si="8"/>
        <v>-0.451067 25</v>
      </c>
    </row>
    <row r="141" spans="10:15">
      <c r="J141" t="s">
        <v>37</v>
      </c>
      <c r="K141">
        <v>-3.9818359999999999</v>
      </c>
      <c r="L141">
        <f>INDEX(sckey!$A$2:$A$38,MATCH(RSAM!J141,sckey!$B$2:$B$38,0))</f>
        <v>19</v>
      </c>
      <c r="O141" s="85" t="str">
        <f t="shared" si="8"/>
        <v>-3.981836 19</v>
      </c>
    </row>
    <row r="142" spans="10:15">
      <c r="J142" t="s">
        <v>65</v>
      </c>
      <c r="K142">
        <v>2.2088E-2</v>
      </c>
      <c r="L142">
        <f>INDEX(sckey!$A$2:$A$38,MATCH(RSAM!J142,sckey!$B$2:$B$38,0))</f>
        <v>36</v>
      </c>
      <c r="O142" s="85" t="str">
        <f t="shared" si="8"/>
        <v>0.022088 36</v>
      </c>
    </row>
    <row r="143" spans="10:15">
      <c r="J143" t="s">
        <v>47</v>
      </c>
      <c r="K143">
        <v>8.1495999999999999E-2</v>
      </c>
      <c r="L143">
        <f>INDEX(sckey!$A$2:$A$38,MATCH(RSAM!J143,sckey!$B$2:$B$38,0))</f>
        <v>15</v>
      </c>
      <c r="O143" s="85" t="str">
        <f t="shared" si="8"/>
        <v>0.081496 15</v>
      </c>
    </row>
    <row r="144" spans="10:15">
      <c r="J144" t="s">
        <v>59</v>
      </c>
      <c r="K144">
        <v>3.9759000000000003E-2</v>
      </c>
      <c r="L144">
        <f>INDEX(sckey!$A$2:$A$38,MATCH(RSAM!J144,sckey!$B$2:$B$38,0))</f>
        <v>18</v>
      </c>
      <c r="O144" s="85" t="str">
        <f t="shared" si="8"/>
        <v>0.039759 18</v>
      </c>
    </row>
    <row r="146" spans="10:15">
      <c r="J146">
        <v>9</v>
      </c>
      <c r="N146" s="85">
        <f>J146</f>
        <v>9</v>
      </c>
    </row>
    <row r="147" spans="10:15">
      <c r="J147" t="s">
        <v>76</v>
      </c>
      <c r="K147" t="s">
        <v>77</v>
      </c>
      <c r="O147" s="85">
        <f>K148</f>
        <v>24.380492</v>
      </c>
    </row>
    <row r="148" spans="10:15">
      <c r="J148" t="s">
        <v>75</v>
      </c>
      <c r="K148">
        <v>24.380492</v>
      </c>
      <c r="N148" s="85">
        <f>COUNT(K149:K160)</f>
        <v>12</v>
      </c>
    </row>
    <row r="149" spans="10:15">
      <c r="J149" t="s">
        <v>43</v>
      </c>
      <c r="K149">
        <v>-2.5649489999999999</v>
      </c>
      <c r="L149">
        <f>INDEX(sckey!$A$2:$A$38,MATCH(RSAM!J149,sckey!$B$2:$B$38,0))</f>
        <v>21</v>
      </c>
      <c r="O149" s="85" t="str">
        <f>K149&amp;" "&amp;L149</f>
        <v>-2.564949 21</v>
      </c>
    </row>
    <row r="150" spans="10:15">
      <c r="J150" t="s">
        <v>38</v>
      </c>
      <c r="K150">
        <v>0.94548399999999999</v>
      </c>
      <c r="L150">
        <f>INDEX(sckey!$A$2:$A$38,MATCH(RSAM!J150,sckey!$B$2:$B$38,0))</f>
        <v>23</v>
      </c>
      <c r="O150" s="85" t="str">
        <f t="shared" ref="O150:O160" si="9">K150&amp;" "&amp;L150</f>
        <v>0.945484 23</v>
      </c>
    </row>
    <row r="151" spans="10:15">
      <c r="J151" t="s">
        <v>56</v>
      </c>
      <c r="K151">
        <v>0.161799</v>
      </c>
      <c r="L151">
        <f>INDEX(sckey!$A$2:$A$38,MATCH(RSAM!J151,sckey!$B$2:$B$38,0))</f>
        <v>3</v>
      </c>
      <c r="O151" s="85" t="str">
        <f t="shared" si="9"/>
        <v>0.161799 3</v>
      </c>
    </row>
    <row r="152" spans="10:15">
      <c r="J152" t="s">
        <v>37</v>
      </c>
      <c r="K152">
        <v>-12.534583</v>
      </c>
      <c r="L152">
        <f>INDEX(sckey!$A$2:$A$38,MATCH(RSAM!J152,sckey!$B$2:$B$38,0))</f>
        <v>19</v>
      </c>
      <c r="O152" s="85" t="str">
        <f t="shared" si="9"/>
        <v>-12.534583 19</v>
      </c>
    </row>
    <row r="153" spans="10:15">
      <c r="J153" t="s">
        <v>42</v>
      </c>
      <c r="K153">
        <v>-0.54357</v>
      </c>
      <c r="L153">
        <f>INDEX(sckey!$A$2:$A$38,MATCH(RSAM!J153,sckey!$B$2:$B$38,0))</f>
        <v>17</v>
      </c>
      <c r="O153" s="85" t="str">
        <f t="shared" si="9"/>
        <v>-0.54357 17</v>
      </c>
    </row>
    <row r="154" spans="10:15">
      <c r="J154" t="s">
        <v>60</v>
      </c>
      <c r="K154">
        <v>-3.5411999999999999E-2</v>
      </c>
      <c r="L154">
        <f>INDEX(sckey!$A$2:$A$38,MATCH(RSAM!J154,sckey!$B$2:$B$38,0))</f>
        <v>2</v>
      </c>
      <c r="O154" s="85" t="str">
        <f t="shared" si="9"/>
        <v>-0.035412 2</v>
      </c>
    </row>
    <row r="155" spans="10:15">
      <c r="J155" t="s">
        <v>52</v>
      </c>
      <c r="K155">
        <v>-6.1999999999999998E-3</v>
      </c>
      <c r="L155">
        <f>INDEX(sckey!$A$2:$A$38,MATCH(RSAM!J155,sckey!$B$2:$B$38,0))</f>
        <v>7</v>
      </c>
      <c r="O155" s="85" t="str">
        <f t="shared" si="9"/>
        <v>-0.0062 7</v>
      </c>
    </row>
    <row r="156" spans="10:15">
      <c r="J156" t="s">
        <v>39</v>
      </c>
      <c r="K156">
        <v>3.6672000000000003E-2</v>
      </c>
      <c r="L156">
        <f>INDEX(sckey!$A$2:$A$38,MATCH(RSAM!J156,sckey!$B$2:$B$38,0))</f>
        <v>24</v>
      </c>
      <c r="O156" s="85" t="str">
        <f t="shared" si="9"/>
        <v>0.036672 24</v>
      </c>
    </row>
    <row r="157" spans="10:15">
      <c r="J157" t="s">
        <v>65</v>
      </c>
      <c r="K157">
        <v>2.5349E-2</v>
      </c>
      <c r="L157">
        <f>INDEX(sckey!$A$2:$A$38,MATCH(RSAM!J157,sckey!$B$2:$B$38,0))</f>
        <v>36</v>
      </c>
      <c r="O157" s="85" t="str">
        <f t="shared" si="9"/>
        <v>0.025349 36</v>
      </c>
    </row>
    <row r="158" spans="10:15">
      <c r="J158" t="s">
        <v>63</v>
      </c>
      <c r="K158">
        <v>3.9419999999999997E-2</v>
      </c>
      <c r="L158">
        <f>INDEX(sckey!$A$2:$A$38,MATCH(RSAM!J158,sckey!$B$2:$B$38,0))</f>
        <v>6</v>
      </c>
      <c r="O158" s="85" t="str">
        <f t="shared" si="9"/>
        <v>0.03942 6</v>
      </c>
    </row>
    <row r="159" spans="10:15">
      <c r="J159" t="s">
        <v>44</v>
      </c>
      <c r="K159">
        <v>-4.1199999999999999E-4</v>
      </c>
      <c r="L159">
        <f>INDEX(sckey!$A$2:$A$38,MATCH(RSAM!J159,sckey!$B$2:$B$38,0))</f>
        <v>22</v>
      </c>
      <c r="O159" s="85" t="str">
        <f t="shared" si="9"/>
        <v>-0.000412 22</v>
      </c>
    </row>
    <row r="160" spans="10:15">
      <c r="J160" t="s">
        <v>55</v>
      </c>
      <c r="K160">
        <v>-1.573E-3</v>
      </c>
      <c r="L160">
        <f>INDEX(sckey!$A$2:$A$38,MATCH(RSAM!J160,sckey!$B$2:$B$38,0))</f>
        <v>8</v>
      </c>
      <c r="O160" s="85" t="str">
        <f t="shared" si="9"/>
        <v>-0.001573 8</v>
      </c>
    </row>
    <row r="162" spans="10:15">
      <c r="J162">
        <v>10</v>
      </c>
      <c r="N162" s="85">
        <f>J162</f>
        <v>10</v>
      </c>
    </row>
    <row r="163" spans="10:15">
      <c r="J163" t="s">
        <v>76</v>
      </c>
      <c r="K163" t="s">
        <v>77</v>
      </c>
      <c r="O163" s="85">
        <f>K164</f>
        <v>4.8968769999999999</v>
      </c>
    </row>
    <row r="164" spans="10:15">
      <c r="J164" t="s">
        <v>75</v>
      </c>
      <c r="K164">
        <v>4.8968769999999999</v>
      </c>
      <c r="N164" s="85">
        <f>COUNT(K165:K178)</f>
        <v>14</v>
      </c>
    </row>
    <row r="165" spans="10:15">
      <c r="J165" t="s">
        <v>59</v>
      </c>
      <c r="K165">
        <v>-1.6818E-2</v>
      </c>
      <c r="L165">
        <f>INDEX(sckey!$A$2:$A$38,MATCH(RSAM!J165,sckey!$B$2:$B$38,0))</f>
        <v>18</v>
      </c>
      <c r="O165" s="85" t="str">
        <f>K165&amp;" "&amp;L165</f>
        <v>-0.016818 18</v>
      </c>
    </row>
    <row r="166" spans="10:15">
      <c r="J166" t="s">
        <v>36</v>
      </c>
      <c r="K166">
        <v>-7.3099999999999999E-4</v>
      </c>
      <c r="L166">
        <f>INDEX(sckey!$A$2:$A$38,MATCH(RSAM!J166,sckey!$B$2:$B$38,0))</f>
        <v>10</v>
      </c>
      <c r="O166" s="85" t="str">
        <f t="shared" ref="O166:O178" si="10">K166&amp;" "&amp;L166</f>
        <v>-0.000731 10</v>
      </c>
    </row>
    <row r="167" spans="10:15">
      <c r="J167" t="s">
        <v>43</v>
      </c>
      <c r="K167">
        <v>-0.43705100000000002</v>
      </c>
      <c r="L167">
        <f>INDEX(sckey!$A$2:$A$38,MATCH(RSAM!J167,sckey!$B$2:$B$38,0))</f>
        <v>21</v>
      </c>
      <c r="O167" s="85" t="str">
        <f t="shared" si="10"/>
        <v>-0.437051 21</v>
      </c>
    </row>
    <row r="168" spans="10:15">
      <c r="J168" t="s">
        <v>52</v>
      </c>
      <c r="K168">
        <v>-1.3243E-2</v>
      </c>
      <c r="L168">
        <f>INDEX(sckey!$A$2:$A$38,MATCH(RSAM!J168,sckey!$B$2:$B$38,0))</f>
        <v>7</v>
      </c>
      <c r="O168" s="85" t="str">
        <f t="shared" si="10"/>
        <v>-0.013243 7</v>
      </c>
    </row>
    <row r="169" spans="10:15">
      <c r="J169" t="s">
        <v>62</v>
      </c>
      <c r="K169">
        <v>0.138817</v>
      </c>
      <c r="L169">
        <f>INDEX(sckey!$A$2:$A$38,MATCH(RSAM!J169,sckey!$B$2:$B$38,0))</f>
        <v>4</v>
      </c>
      <c r="O169" s="85" t="str">
        <f t="shared" si="10"/>
        <v>0.138817 4</v>
      </c>
    </row>
    <row r="170" spans="10:15">
      <c r="J170" t="s">
        <v>37</v>
      </c>
      <c r="K170">
        <v>-4.8200580000000004</v>
      </c>
      <c r="L170">
        <f>INDEX(sckey!$A$2:$A$38,MATCH(RSAM!J170,sckey!$B$2:$B$38,0))</f>
        <v>19</v>
      </c>
      <c r="O170" s="85" t="str">
        <f t="shared" si="10"/>
        <v>-4.820058 19</v>
      </c>
    </row>
    <row r="171" spans="10:15">
      <c r="J171" t="s">
        <v>55</v>
      </c>
      <c r="K171">
        <v>-3.8310000000000002E-3</v>
      </c>
      <c r="L171">
        <f>INDEX(sckey!$A$2:$A$38,MATCH(RSAM!J171,sckey!$B$2:$B$38,0))</f>
        <v>8</v>
      </c>
      <c r="O171" s="85" t="str">
        <f t="shared" si="10"/>
        <v>-0.003831 8</v>
      </c>
    </row>
    <row r="172" spans="10:15">
      <c r="J172" t="s">
        <v>61</v>
      </c>
      <c r="K172">
        <v>0.112873</v>
      </c>
      <c r="L172">
        <f>INDEX(sckey!$A$2:$A$38,MATCH(RSAM!J172,sckey!$B$2:$B$38,0))</f>
        <v>25</v>
      </c>
      <c r="O172" s="85" t="str">
        <f t="shared" si="10"/>
        <v>0.112873 25</v>
      </c>
    </row>
    <row r="173" spans="10:15">
      <c r="J173" t="s">
        <v>45</v>
      </c>
      <c r="K173">
        <v>-0.10247299999999999</v>
      </c>
      <c r="L173">
        <f>INDEX(sckey!$A$2:$A$38,MATCH(RSAM!J173,sckey!$B$2:$B$38,0))</f>
        <v>16</v>
      </c>
      <c r="O173" s="85" t="str">
        <f t="shared" si="10"/>
        <v>-0.102473 16</v>
      </c>
    </row>
    <row r="174" spans="10:15">
      <c r="J174" t="s">
        <v>42</v>
      </c>
      <c r="K174">
        <v>0.37654399999999999</v>
      </c>
      <c r="L174">
        <f>INDEX(sckey!$A$2:$A$38,MATCH(RSAM!J174,sckey!$B$2:$B$38,0))</f>
        <v>17</v>
      </c>
      <c r="O174" s="85" t="str">
        <f t="shared" si="10"/>
        <v>0.376544 17</v>
      </c>
    </row>
    <row r="175" spans="10:15">
      <c r="J175" t="s">
        <v>63</v>
      </c>
      <c r="K175">
        <v>4.2498000000000001E-2</v>
      </c>
      <c r="L175">
        <f>INDEX(sckey!$A$2:$A$38,MATCH(RSAM!J175,sckey!$B$2:$B$38,0))</f>
        <v>6</v>
      </c>
      <c r="O175" s="85" t="str">
        <f t="shared" si="10"/>
        <v>0.042498 6</v>
      </c>
    </row>
    <row r="176" spans="10:15">
      <c r="J176" t="s">
        <v>64</v>
      </c>
      <c r="K176">
        <v>-3.1369799999999999</v>
      </c>
      <c r="L176">
        <f>INDEX(sckey!$A$2:$A$38,MATCH(RSAM!J176,sckey!$B$2:$B$38,0))</f>
        <v>29</v>
      </c>
      <c r="O176" s="85" t="str">
        <f t="shared" si="10"/>
        <v>-3.13698 29</v>
      </c>
    </row>
    <row r="177" spans="10:15">
      <c r="J177" t="s">
        <v>60</v>
      </c>
      <c r="K177">
        <v>-9.7339999999999996E-3</v>
      </c>
      <c r="L177">
        <f>INDEX(sckey!$A$2:$A$38,MATCH(RSAM!J177,sckey!$B$2:$B$38,0))</f>
        <v>2</v>
      </c>
      <c r="O177" s="85" t="str">
        <f t="shared" si="10"/>
        <v>-0.009734 2</v>
      </c>
    </row>
    <row r="178" spans="10:15">
      <c r="J178" t="s">
        <v>53</v>
      </c>
      <c r="K178" s="26">
        <v>-5.1999999999999997E-5</v>
      </c>
      <c r="L178">
        <f>INDEX(sckey!$A$2:$A$38,MATCH(RSAM!J178,sckey!$B$2:$B$38,0))</f>
        <v>12</v>
      </c>
      <c r="O178" s="85" t="str">
        <f t="shared" si="10"/>
        <v>-0.000052 12</v>
      </c>
    </row>
    <row r="180" spans="10:15">
      <c r="J180">
        <v>11</v>
      </c>
      <c r="N180" s="85">
        <f>J180</f>
        <v>11</v>
      </c>
    </row>
    <row r="181" spans="10:15">
      <c r="J181" t="s">
        <v>76</v>
      </c>
      <c r="K181" t="s">
        <v>77</v>
      </c>
      <c r="O181" s="85">
        <f>K182</f>
        <v>0.59169799999999995</v>
      </c>
    </row>
    <row r="182" spans="10:15">
      <c r="J182" t="s">
        <v>75</v>
      </c>
      <c r="K182">
        <v>0.59169799999999995</v>
      </c>
      <c r="N182" s="85">
        <f>COUNT(K183:K197)</f>
        <v>15</v>
      </c>
    </row>
    <row r="183" spans="10:15">
      <c r="J183" t="s">
        <v>36</v>
      </c>
      <c r="K183">
        <v>-1.5640000000000001E-3</v>
      </c>
      <c r="L183">
        <f>INDEX(sckey!$A$2:$A$38,MATCH(RSAM!J183,sckey!$B$2:$B$38,0))</f>
        <v>10</v>
      </c>
      <c r="O183" s="85" t="str">
        <f>K183&amp;" "&amp;L183</f>
        <v>-0.001564 10</v>
      </c>
    </row>
    <row r="184" spans="10:15">
      <c r="J184" t="s">
        <v>62</v>
      </c>
      <c r="K184">
        <v>0.232213</v>
      </c>
      <c r="L184">
        <f>INDEX(sckey!$A$2:$A$38,MATCH(RSAM!J184,sckey!$B$2:$B$38,0))</f>
        <v>4</v>
      </c>
      <c r="O184" s="85" t="str">
        <f t="shared" ref="O184:O197" si="11">K184&amp;" "&amp;L184</f>
        <v>0.232213 4</v>
      </c>
    </row>
    <row r="185" spans="10:15">
      <c r="J185" t="s">
        <v>42</v>
      </c>
      <c r="K185">
        <v>0.48703000000000002</v>
      </c>
      <c r="L185">
        <f>INDEX(sckey!$A$2:$A$38,MATCH(RSAM!J185,sckey!$B$2:$B$38,0))</f>
        <v>17</v>
      </c>
      <c r="O185" s="85" t="str">
        <f t="shared" si="11"/>
        <v>0.48703 17</v>
      </c>
    </row>
    <row r="186" spans="10:15">
      <c r="J186" t="s">
        <v>70</v>
      </c>
      <c r="K186">
        <v>-4.6420000000000003E-3</v>
      </c>
      <c r="L186">
        <f>INDEX(sckey!$A$2:$A$38,MATCH(RSAM!J186,sckey!$B$2:$B$38,0))</f>
        <v>5</v>
      </c>
      <c r="O186" s="85" t="str">
        <f t="shared" si="11"/>
        <v>-0.004642 5</v>
      </c>
    </row>
    <row r="187" spans="10:15">
      <c r="J187" t="s">
        <v>61</v>
      </c>
      <c r="K187">
        <v>8.2050999999999999E-2</v>
      </c>
      <c r="L187">
        <f>INDEX(sckey!$A$2:$A$38,MATCH(RSAM!J187,sckey!$B$2:$B$38,0))</f>
        <v>25</v>
      </c>
      <c r="O187" s="85" t="str">
        <f t="shared" si="11"/>
        <v>0.082051 25</v>
      </c>
    </row>
    <row r="188" spans="10:15">
      <c r="J188" t="s">
        <v>47</v>
      </c>
      <c r="K188">
        <v>-0.10774300000000001</v>
      </c>
      <c r="L188">
        <f>INDEX(sckey!$A$2:$A$38,MATCH(RSAM!J188,sckey!$B$2:$B$38,0))</f>
        <v>15</v>
      </c>
      <c r="O188" s="85" t="str">
        <f t="shared" si="11"/>
        <v>-0.107743 15</v>
      </c>
    </row>
    <row r="189" spans="10:15">
      <c r="J189" t="s">
        <v>38</v>
      </c>
      <c r="K189">
        <v>-0.244537</v>
      </c>
      <c r="L189">
        <f>INDEX(sckey!$A$2:$A$38,MATCH(RSAM!J189,sckey!$B$2:$B$38,0))</f>
        <v>23</v>
      </c>
      <c r="O189" s="85" t="str">
        <f t="shared" si="11"/>
        <v>-0.244537 23</v>
      </c>
    </row>
    <row r="190" spans="10:15">
      <c r="J190" t="s">
        <v>60</v>
      </c>
      <c r="K190">
        <v>-3.1899999999999998E-2</v>
      </c>
      <c r="L190">
        <f>INDEX(sckey!$A$2:$A$38,MATCH(RSAM!J190,sckey!$B$2:$B$38,0))</f>
        <v>2</v>
      </c>
      <c r="O190" s="85" t="str">
        <f t="shared" si="11"/>
        <v>-0.0319 2</v>
      </c>
    </row>
    <row r="191" spans="10:15">
      <c r="J191" t="s">
        <v>59</v>
      </c>
      <c r="K191">
        <v>-3.2376000000000002E-2</v>
      </c>
      <c r="L191">
        <f>INDEX(sckey!$A$2:$A$38,MATCH(RSAM!J191,sckey!$B$2:$B$38,0))</f>
        <v>18</v>
      </c>
      <c r="O191" s="85" t="str">
        <f t="shared" si="11"/>
        <v>-0.032376 18</v>
      </c>
    </row>
    <row r="192" spans="10:15">
      <c r="J192" t="s">
        <v>37</v>
      </c>
      <c r="K192">
        <v>2.908763</v>
      </c>
      <c r="L192">
        <f>INDEX(sckey!$A$2:$A$38,MATCH(RSAM!J192,sckey!$B$2:$B$38,0))</f>
        <v>19</v>
      </c>
      <c r="O192" s="85" t="str">
        <f t="shared" si="11"/>
        <v>2.908763 19</v>
      </c>
    </row>
    <row r="193" spans="10:15">
      <c r="J193" t="s">
        <v>63</v>
      </c>
      <c r="K193">
        <v>2.4292999999999999E-2</v>
      </c>
      <c r="L193">
        <f>INDEX(sckey!$A$2:$A$38,MATCH(RSAM!J193,sckey!$B$2:$B$38,0))</f>
        <v>6</v>
      </c>
      <c r="O193" s="85" t="str">
        <f t="shared" si="11"/>
        <v>0.024293 6</v>
      </c>
    </row>
    <row r="194" spans="10:15">
      <c r="J194" t="s">
        <v>44</v>
      </c>
      <c r="K194">
        <v>2.5900000000000001E-4</v>
      </c>
      <c r="L194">
        <f>INDEX(sckey!$A$2:$A$38,MATCH(RSAM!J194,sckey!$B$2:$B$38,0))</f>
        <v>22</v>
      </c>
      <c r="O194" s="85" t="str">
        <f t="shared" si="11"/>
        <v>0.000259 22</v>
      </c>
    </row>
    <row r="195" spans="10:15">
      <c r="J195" t="s">
        <v>53</v>
      </c>
      <c r="K195" s="26">
        <v>8.8999999999999995E-5</v>
      </c>
      <c r="L195">
        <f>INDEX(sckey!$A$2:$A$38,MATCH(RSAM!J195,sckey!$B$2:$B$38,0))</f>
        <v>12</v>
      </c>
      <c r="O195" s="85" t="str">
        <f t="shared" si="11"/>
        <v>0.000089 12</v>
      </c>
    </row>
    <row r="196" spans="10:15">
      <c r="J196" t="s">
        <v>41</v>
      </c>
      <c r="K196">
        <v>-9.5299999999999996E-4</v>
      </c>
      <c r="L196">
        <f>INDEX(sckey!$A$2:$A$38,MATCH(RSAM!J196,sckey!$B$2:$B$38,0))</f>
        <v>9</v>
      </c>
      <c r="O196" s="85" t="str">
        <f t="shared" si="11"/>
        <v>-0.000953 9</v>
      </c>
    </row>
    <row r="197" spans="10:15">
      <c r="J197" t="s">
        <v>65</v>
      </c>
      <c r="K197">
        <v>-7.1840000000000003E-3</v>
      </c>
      <c r="L197">
        <f>INDEX(sckey!$A$2:$A$38,MATCH(RSAM!J197,sckey!$B$2:$B$38,0))</f>
        <v>36</v>
      </c>
      <c r="O197" s="85" t="str">
        <f t="shared" si="11"/>
        <v>-0.007184 36</v>
      </c>
    </row>
    <row r="199" spans="10:15">
      <c r="J199">
        <v>12</v>
      </c>
      <c r="N199" s="85">
        <f>J199</f>
        <v>12</v>
      </c>
    </row>
    <row r="200" spans="10:15">
      <c r="J200" t="s">
        <v>76</v>
      </c>
      <c r="K200" t="s">
        <v>77</v>
      </c>
      <c r="O200" s="85">
        <f>K201</f>
        <v>-2.5294759999999998</v>
      </c>
    </row>
    <row r="201" spans="10:15">
      <c r="J201" t="s">
        <v>75</v>
      </c>
      <c r="K201">
        <v>-2.5294759999999998</v>
      </c>
      <c r="N201" s="85">
        <f>COUNT(K202:K215)</f>
        <v>14</v>
      </c>
    </row>
    <row r="202" spans="10:15">
      <c r="J202" t="s">
        <v>35</v>
      </c>
      <c r="K202">
        <v>-9.1630000000000003E-2</v>
      </c>
      <c r="L202">
        <f>INDEX(sckey!$A$2:$A$38,MATCH(RSAM!J202,sckey!$B$2:$B$38,0))</f>
        <v>0</v>
      </c>
      <c r="O202" s="85" t="str">
        <f>K202&amp;" "&amp;L202</f>
        <v>-0.09163 0</v>
      </c>
    </row>
    <row r="203" spans="10:15">
      <c r="J203" t="s">
        <v>62</v>
      </c>
      <c r="K203">
        <v>-0.46295599999999998</v>
      </c>
      <c r="L203">
        <f>INDEX(sckey!$A$2:$A$38,MATCH(RSAM!J203,sckey!$B$2:$B$38,0))</f>
        <v>4</v>
      </c>
      <c r="O203" s="85" t="str">
        <f t="shared" ref="O203:O215" si="12">K203&amp;" "&amp;L203</f>
        <v>-0.462956 4</v>
      </c>
    </row>
    <row r="204" spans="10:15">
      <c r="J204" t="s">
        <v>60</v>
      </c>
      <c r="K204">
        <v>-5.2824999999999997E-2</v>
      </c>
      <c r="L204">
        <f>INDEX(sckey!$A$2:$A$38,MATCH(RSAM!J204,sckey!$B$2:$B$38,0))</f>
        <v>2</v>
      </c>
      <c r="O204" s="85" t="str">
        <f t="shared" si="12"/>
        <v>-0.052825 2</v>
      </c>
    </row>
    <row r="205" spans="10:15">
      <c r="J205" t="s">
        <v>63</v>
      </c>
      <c r="K205">
        <v>5.9648E-2</v>
      </c>
      <c r="L205">
        <f>INDEX(sckey!$A$2:$A$38,MATCH(RSAM!J205,sckey!$B$2:$B$38,0))</f>
        <v>6</v>
      </c>
      <c r="O205" s="85" t="str">
        <f t="shared" si="12"/>
        <v>0.059648 6</v>
      </c>
    </row>
    <row r="206" spans="10:15">
      <c r="J206" t="s">
        <v>39</v>
      </c>
      <c r="K206">
        <v>3.3158E-2</v>
      </c>
      <c r="L206">
        <f>INDEX(sckey!$A$2:$A$38,MATCH(RSAM!J206,sckey!$B$2:$B$38,0))</f>
        <v>24</v>
      </c>
      <c r="O206" s="85" t="str">
        <f t="shared" si="12"/>
        <v>0.033158 24</v>
      </c>
    </row>
    <row r="207" spans="10:15">
      <c r="J207" t="s">
        <v>36</v>
      </c>
      <c r="K207">
        <v>-1.923E-3</v>
      </c>
      <c r="L207">
        <f>INDEX(sckey!$A$2:$A$38,MATCH(RSAM!J207,sckey!$B$2:$B$38,0))</f>
        <v>10</v>
      </c>
      <c r="O207" s="85" t="str">
        <f t="shared" si="12"/>
        <v>-0.001923 10</v>
      </c>
    </row>
    <row r="208" spans="10:15">
      <c r="J208" t="s">
        <v>52</v>
      </c>
      <c r="K208">
        <v>2.7588000000000001E-2</v>
      </c>
      <c r="L208">
        <f>INDEX(sckey!$A$2:$A$38,MATCH(RSAM!J208,sckey!$B$2:$B$38,0))</f>
        <v>7</v>
      </c>
      <c r="O208" s="85" t="str">
        <f t="shared" si="12"/>
        <v>0.027588 7</v>
      </c>
    </row>
    <row r="209" spans="10:15">
      <c r="J209" t="s">
        <v>37</v>
      </c>
      <c r="K209">
        <v>9.4591790000000007</v>
      </c>
      <c r="L209">
        <f>INDEX(sckey!$A$2:$A$38,MATCH(RSAM!J209,sckey!$B$2:$B$38,0))</f>
        <v>19</v>
      </c>
      <c r="O209" s="85" t="str">
        <f t="shared" si="12"/>
        <v>9.459179 19</v>
      </c>
    </row>
    <row r="210" spans="10:15">
      <c r="J210" t="s">
        <v>44</v>
      </c>
      <c r="K210">
        <v>-7.2999999999999996E-4</v>
      </c>
      <c r="L210">
        <f>INDEX(sckey!$A$2:$A$38,MATCH(RSAM!J210,sckey!$B$2:$B$38,0))</f>
        <v>22</v>
      </c>
      <c r="O210" s="85" t="str">
        <f t="shared" si="12"/>
        <v>-0.00073 22</v>
      </c>
    </row>
    <row r="211" spans="10:15">
      <c r="J211" t="s">
        <v>38</v>
      </c>
      <c r="K211">
        <v>0.50391699999999995</v>
      </c>
      <c r="L211">
        <f>INDEX(sckey!$A$2:$A$38,MATCH(RSAM!J211,sckey!$B$2:$B$38,0))</f>
        <v>23</v>
      </c>
      <c r="O211" s="85" t="str">
        <f t="shared" si="12"/>
        <v>0.503917 23</v>
      </c>
    </row>
    <row r="212" spans="10:15">
      <c r="J212" t="s">
        <v>47</v>
      </c>
      <c r="K212">
        <v>5.3693999999999999E-2</v>
      </c>
      <c r="L212">
        <f>INDEX(sckey!$A$2:$A$38,MATCH(RSAM!J212,sckey!$B$2:$B$38,0))</f>
        <v>15</v>
      </c>
      <c r="O212" s="85" t="str">
        <f t="shared" si="12"/>
        <v>0.053694 15</v>
      </c>
    </row>
    <row r="213" spans="10:15">
      <c r="J213" t="s">
        <v>42</v>
      </c>
      <c r="K213">
        <v>-0.165738</v>
      </c>
      <c r="L213">
        <f>INDEX(sckey!$A$2:$A$38,MATCH(RSAM!J213,sckey!$B$2:$B$38,0))</f>
        <v>17</v>
      </c>
      <c r="O213" s="85" t="str">
        <f t="shared" si="12"/>
        <v>-0.165738 17</v>
      </c>
    </row>
    <row r="214" spans="10:15">
      <c r="J214" t="s">
        <v>53</v>
      </c>
      <c r="K214">
        <v>-1.11E-4</v>
      </c>
      <c r="L214">
        <f>INDEX(sckey!$A$2:$A$38,MATCH(RSAM!J214,sckey!$B$2:$B$38,0))</f>
        <v>12</v>
      </c>
      <c r="O214" s="85" t="str">
        <f t="shared" si="12"/>
        <v>-0.000111 12</v>
      </c>
    </row>
    <row r="215" spans="10:15">
      <c r="J215" t="s">
        <v>55</v>
      </c>
      <c r="K215">
        <v>6.8710000000000004E-3</v>
      </c>
      <c r="L215">
        <f>INDEX(sckey!$A$2:$A$38,MATCH(RSAM!J215,sckey!$B$2:$B$38,0))</f>
        <v>8</v>
      </c>
      <c r="O215" s="85" t="str">
        <f t="shared" si="12"/>
        <v>0.006871 8</v>
      </c>
    </row>
    <row r="217" spans="10:15">
      <c r="J217">
        <v>13</v>
      </c>
      <c r="N217" s="85">
        <f>J217</f>
        <v>13</v>
      </c>
    </row>
    <row r="218" spans="10:15">
      <c r="J218" t="s">
        <v>76</v>
      </c>
      <c r="K218" t="s">
        <v>77</v>
      </c>
      <c r="O218" s="85">
        <f>K219</f>
        <v>0.53321300000000005</v>
      </c>
    </row>
    <row r="219" spans="10:15">
      <c r="J219" t="s">
        <v>75</v>
      </c>
      <c r="K219">
        <v>0.53321300000000005</v>
      </c>
      <c r="N219" s="85">
        <f>COUNT(K220:K234)</f>
        <v>15</v>
      </c>
    </row>
    <row r="220" spans="10:15">
      <c r="J220" t="s">
        <v>43</v>
      </c>
      <c r="K220">
        <v>7.7118000000000006E-2</v>
      </c>
      <c r="L220">
        <f>INDEX(sckey!$A$2:$A$38,MATCH(RSAM!J220,sckey!$B$2:$B$38,0))</f>
        <v>21</v>
      </c>
      <c r="O220" s="85" t="str">
        <f>K220&amp;" "&amp;L220</f>
        <v>0.077118 21</v>
      </c>
    </row>
    <row r="221" spans="10:15">
      <c r="J221" t="s">
        <v>44</v>
      </c>
      <c r="K221">
        <v>4.0099999999999999E-4</v>
      </c>
      <c r="L221">
        <f>INDEX(sckey!$A$2:$A$38,MATCH(RSAM!J221,sckey!$B$2:$B$38,0))</f>
        <v>22</v>
      </c>
      <c r="O221" s="85" t="str">
        <f t="shared" ref="O221:O234" si="13">K221&amp;" "&amp;L221</f>
        <v>0.000401 22</v>
      </c>
    </row>
    <row r="222" spans="10:15">
      <c r="J222" t="s">
        <v>55</v>
      </c>
      <c r="K222">
        <v>8.5920000000000007E-3</v>
      </c>
      <c r="L222">
        <f>INDEX(sckey!$A$2:$A$38,MATCH(RSAM!J222,sckey!$B$2:$B$38,0))</f>
        <v>8</v>
      </c>
      <c r="O222" s="85" t="str">
        <f t="shared" si="13"/>
        <v>0.008592 8</v>
      </c>
    </row>
    <row r="223" spans="10:15">
      <c r="J223" t="s">
        <v>47</v>
      </c>
      <c r="K223">
        <v>-8.2177E-2</v>
      </c>
      <c r="L223">
        <f>INDEX(sckey!$A$2:$A$38,MATCH(RSAM!J223,sckey!$B$2:$B$38,0))</f>
        <v>15</v>
      </c>
      <c r="O223" s="85" t="str">
        <f t="shared" si="13"/>
        <v>-0.082177 15</v>
      </c>
    </row>
    <row r="224" spans="10:15">
      <c r="J224" t="s">
        <v>38</v>
      </c>
      <c r="K224">
        <v>-0.56276199999999998</v>
      </c>
      <c r="L224">
        <f>INDEX(sckey!$A$2:$A$38,MATCH(RSAM!J224,sckey!$B$2:$B$38,0))</f>
        <v>23</v>
      </c>
      <c r="O224" s="85" t="str">
        <f t="shared" si="13"/>
        <v>-0.562762 23</v>
      </c>
    </row>
    <row r="225" spans="10:15">
      <c r="J225" t="s">
        <v>60</v>
      </c>
      <c r="K225">
        <v>-4.9834000000000003E-2</v>
      </c>
      <c r="L225">
        <f>INDEX(sckey!$A$2:$A$38,MATCH(RSAM!J225,sckey!$B$2:$B$38,0))</f>
        <v>2</v>
      </c>
      <c r="O225" s="85" t="str">
        <f t="shared" si="13"/>
        <v>-0.049834 2</v>
      </c>
    </row>
    <row r="226" spans="10:15">
      <c r="J226" t="s">
        <v>37</v>
      </c>
      <c r="K226">
        <v>7.3223010000000004</v>
      </c>
      <c r="L226">
        <f>INDEX(sckey!$A$2:$A$38,MATCH(RSAM!J226,sckey!$B$2:$B$38,0))</f>
        <v>19</v>
      </c>
      <c r="O226" s="85" t="str">
        <f t="shared" si="13"/>
        <v>7.322301 19</v>
      </c>
    </row>
    <row r="227" spans="10:15">
      <c r="J227" t="s">
        <v>64</v>
      </c>
      <c r="K227">
        <v>3.5543140000000002</v>
      </c>
      <c r="L227">
        <f>INDEX(sckey!$A$2:$A$38,MATCH(RSAM!J227,sckey!$B$2:$B$38,0))</f>
        <v>29</v>
      </c>
      <c r="O227" s="85" t="str">
        <f t="shared" si="13"/>
        <v>3.554314 29</v>
      </c>
    </row>
    <row r="228" spans="10:15">
      <c r="J228" t="s">
        <v>63</v>
      </c>
      <c r="K228">
        <v>4.5440000000000001E-2</v>
      </c>
      <c r="L228">
        <f>INDEX(sckey!$A$2:$A$38,MATCH(RSAM!J228,sckey!$B$2:$B$38,0))</f>
        <v>6</v>
      </c>
      <c r="O228" s="85" t="str">
        <f t="shared" si="13"/>
        <v>0.04544 6</v>
      </c>
    </row>
    <row r="229" spans="10:15">
      <c r="J229" t="s">
        <v>56</v>
      </c>
      <c r="K229">
        <v>-0.14299799999999999</v>
      </c>
      <c r="L229">
        <f>INDEX(sckey!$A$2:$A$38,MATCH(RSAM!J229,sckey!$B$2:$B$38,0))</f>
        <v>3</v>
      </c>
      <c r="O229" s="85" t="str">
        <f t="shared" si="13"/>
        <v>-0.142998 3</v>
      </c>
    </row>
    <row r="230" spans="10:15">
      <c r="J230" t="s">
        <v>39</v>
      </c>
      <c r="K230">
        <v>1.5838000000000001E-2</v>
      </c>
      <c r="L230">
        <f>INDEX(sckey!$A$2:$A$38,MATCH(RSAM!J230,sckey!$B$2:$B$38,0))</f>
        <v>24</v>
      </c>
      <c r="O230" s="85" t="str">
        <f t="shared" si="13"/>
        <v>0.015838 24</v>
      </c>
    </row>
    <row r="231" spans="10:15">
      <c r="J231" t="s">
        <v>57</v>
      </c>
      <c r="K231">
        <v>-1.4362E-2</v>
      </c>
      <c r="L231">
        <f>INDEX(sckey!$A$2:$A$38,MATCH(RSAM!J231,sckey!$B$2:$B$38,0))</f>
        <v>20</v>
      </c>
      <c r="O231" s="85" t="str">
        <f t="shared" si="13"/>
        <v>-0.014362 20</v>
      </c>
    </row>
    <row r="232" spans="10:15">
      <c r="J232" t="s">
        <v>48</v>
      </c>
      <c r="K232">
        <v>1.3262</v>
      </c>
      <c r="L232">
        <f>INDEX(sckey!$A$2:$A$38,MATCH(RSAM!J232,sckey!$B$2:$B$38,0))</f>
        <v>13</v>
      </c>
      <c r="O232" s="85" t="str">
        <f t="shared" si="13"/>
        <v>1.3262 13</v>
      </c>
    </row>
    <row r="233" spans="10:15">
      <c r="J233" t="s">
        <v>65</v>
      </c>
      <c r="K233">
        <v>-8.1840000000000003E-3</v>
      </c>
      <c r="L233">
        <f>INDEX(sckey!$A$2:$A$38,MATCH(RSAM!J233,sckey!$B$2:$B$38,0))</f>
        <v>36</v>
      </c>
      <c r="O233" s="85" t="str">
        <f t="shared" si="13"/>
        <v>-0.008184 36</v>
      </c>
    </row>
    <row r="234" spans="10:15">
      <c r="J234" t="s">
        <v>41</v>
      </c>
      <c r="K234">
        <v>-1.3699999999999999E-3</v>
      </c>
      <c r="L234">
        <f>INDEX(sckey!$A$2:$A$38,MATCH(RSAM!J234,sckey!$B$2:$B$38,0))</f>
        <v>9</v>
      </c>
      <c r="O234" s="85" t="str">
        <f t="shared" si="13"/>
        <v>-0.00137 9</v>
      </c>
    </row>
    <row r="236" spans="10:15">
      <c r="J236">
        <v>14</v>
      </c>
      <c r="N236" s="85">
        <f>J236</f>
        <v>14</v>
      </c>
    </row>
    <row r="237" spans="10:15">
      <c r="J237" t="s">
        <v>76</v>
      </c>
      <c r="K237" t="s">
        <v>77</v>
      </c>
      <c r="O237" s="85">
        <f>K238</f>
        <v>-11.280063999999999</v>
      </c>
    </row>
    <row r="238" spans="10:15">
      <c r="J238" t="s">
        <v>75</v>
      </c>
      <c r="K238">
        <v>-11.280063999999999</v>
      </c>
      <c r="N238" s="85">
        <f>COUNT(K239:K252)</f>
        <v>14</v>
      </c>
    </row>
    <row r="239" spans="10:15">
      <c r="J239" t="s">
        <v>37</v>
      </c>
      <c r="K239">
        <v>10.92414</v>
      </c>
      <c r="L239">
        <f>INDEX(sckey!$A$2:$A$38,MATCH(RSAM!J239,sckey!$B$2:$B$38,0))</f>
        <v>19</v>
      </c>
      <c r="O239" s="85" t="str">
        <f>K239&amp;" "&amp;L239</f>
        <v>10.92414 19</v>
      </c>
    </row>
    <row r="240" spans="10:15">
      <c r="J240" t="s">
        <v>42</v>
      </c>
      <c r="K240">
        <v>0.67802200000000001</v>
      </c>
      <c r="L240">
        <f>INDEX(sckey!$A$2:$A$38,MATCH(RSAM!J240,sckey!$B$2:$B$38,0))</f>
        <v>17</v>
      </c>
      <c r="O240" s="85" t="str">
        <f t="shared" ref="O240:O252" si="14">K240&amp;" "&amp;L240</f>
        <v>0.678022 17</v>
      </c>
    </row>
    <row r="241" spans="10:15">
      <c r="J241" t="s">
        <v>36</v>
      </c>
      <c r="K241">
        <v>-3.5739999999999999E-3</v>
      </c>
      <c r="L241">
        <f>INDEX(sckey!$A$2:$A$38,MATCH(RSAM!J241,sckey!$B$2:$B$38,0))</f>
        <v>10</v>
      </c>
      <c r="O241" s="85" t="str">
        <f t="shared" si="14"/>
        <v>-0.003574 10</v>
      </c>
    </row>
    <row r="242" spans="10:15">
      <c r="J242" t="s">
        <v>66</v>
      </c>
      <c r="K242">
        <v>-5.8478000000000002E-2</v>
      </c>
      <c r="L242">
        <f>INDEX(sckey!$A$2:$A$38,MATCH(RSAM!J242,sckey!$B$2:$B$38,0))</f>
        <v>1</v>
      </c>
      <c r="O242" s="85" t="str">
        <f t="shared" si="14"/>
        <v>-0.058478 1</v>
      </c>
    </row>
    <row r="243" spans="10:15">
      <c r="J243" t="s">
        <v>60</v>
      </c>
      <c r="K243">
        <v>2.9072000000000001E-2</v>
      </c>
      <c r="L243">
        <f>INDEX(sckey!$A$2:$A$38,MATCH(RSAM!J243,sckey!$B$2:$B$38,0))</f>
        <v>2</v>
      </c>
      <c r="O243" s="85" t="str">
        <f t="shared" si="14"/>
        <v>0.029072 2</v>
      </c>
    </row>
    <row r="244" spans="10:15">
      <c r="J244" t="s">
        <v>56</v>
      </c>
      <c r="K244">
        <v>-0.27115499999999998</v>
      </c>
      <c r="L244">
        <f>INDEX(sckey!$A$2:$A$38,MATCH(RSAM!J244,sckey!$B$2:$B$38,0))</f>
        <v>3</v>
      </c>
      <c r="O244" s="85" t="str">
        <f t="shared" si="14"/>
        <v>-0.271155 3</v>
      </c>
    </row>
    <row r="245" spans="10:15">
      <c r="J245" t="s">
        <v>38</v>
      </c>
      <c r="K245">
        <v>-0.44983899999999999</v>
      </c>
      <c r="L245">
        <f>INDEX(sckey!$A$2:$A$38,MATCH(RSAM!J245,sckey!$B$2:$B$38,0))</f>
        <v>23</v>
      </c>
      <c r="O245" s="85" t="str">
        <f t="shared" si="14"/>
        <v>-0.449839 23</v>
      </c>
    </row>
    <row r="246" spans="10:15">
      <c r="J246" t="s">
        <v>53</v>
      </c>
      <c r="K246">
        <v>-2.2699999999999999E-4</v>
      </c>
      <c r="L246">
        <f>INDEX(sckey!$A$2:$A$38,MATCH(RSAM!J246,sckey!$B$2:$B$38,0))</f>
        <v>12</v>
      </c>
      <c r="O246" s="85" t="str">
        <f t="shared" si="14"/>
        <v>-0.000227 12</v>
      </c>
    </row>
    <row r="247" spans="10:15">
      <c r="J247" t="s">
        <v>46</v>
      </c>
      <c r="K247">
        <v>-9.8017999999999994E-2</v>
      </c>
      <c r="L247">
        <f>INDEX(sckey!$A$2:$A$38,MATCH(RSAM!J247,sckey!$B$2:$B$38,0))</f>
        <v>14</v>
      </c>
      <c r="O247" s="85" t="str">
        <f t="shared" si="14"/>
        <v>-0.098018 14</v>
      </c>
    </row>
    <row r="248" spans="10:15">
      <c r="J248" t="s">
        <v>45</v>
      </c>
      <c r="K248">
        <v>-6.9319000000000006E-2</v>
      </c>
      <c r="L248">
        <f>INDEX(sckey!$A$2:$A$38,MATCH(RSAM!J248,sckey!$B$2:$B$38,0))</f>
        <v>16</v>
      </c>
      <c r="O248" s="85" t="str">
        <f t="shared" si="14"/>
        <v>-0.069319 16</v>
      </c>
    </row>
    <row r="249" spans="10:15">
      <c r="J249" t="s">
        <v>55</v>
      </c>
      <c r="K249">
        <v>3.418E-3</v>
      </c>
      <c r="L249">
        <f>INDEX(sckey!$A$2:$A$38,MATCH(RSAM!J249,sckey!$B$2:$B$38,0))</f>
        <v>8</v>
      </c>
      <c r="O249" s="85" t="str">
        <f t="shared" si="14"/>
        <v>0.003418 8</v>
      </c>
    </row>
    <row r="250" spans="10:15">
      <c r="J250" t="s">
        <v>59</v>
      </c>
      <c r="K250">
        <v>-1.8266999999999999E-2</v>
      </c>
      <c r="L250">
        <f>INDEX(sckey!$A$2:$A$38,MATCH(RSAM!J250,sckey!$B$2:$B$38,0))</f>
        <v>18</v>
      </c>
      <c r="O250" s="85" t="str">
        <f t="shared" si="14"/>
        <v>-0.018267 18</v>
      </c>
    </row>
    <row r="251" spans="10:15">
      <c r="J251" t="s">
        <v>64</v>
      </c>
      <c r="K251">
        <v>-14.142965</v>
      </c>
      <c r="L251">
        <f>INDEX(sckey!$A$2:$A$38,MATCH(RSAM!J251,sckey!$B$2:$B$38,0))</f>
        <v>29</v>
      </c>
      <c r="O251" s="85" t="str">
        <f t="shared" si="14"/>
        <v>-14.142965 29</v>
      </c>
    </row>
    <row r="252" spans="10:15">
      <c r="J252" t="s">
        <v>63</v>
      </c>
      <c r="K252">
        <v>3.3715000000000002E-2</v>
      </c>
      <c r="L252">
        <f>INDEX(sckey!$A$2:$A$38,MATCH(RSAM!J252,sckey!$B$2:$B$38,0))</f>
        <v>6</v>
      </c>
      <c r="O252" s="85" t="str">
        <f t="shared" si="14"/>
        <v>0.033715 6</v>
      </c>
    </row>
    <row r="254" spans="10:15">
      <c r="J254">
        <v>15</v>
      </c>
      <c r="N254" s="85">
        <f>J254</f>
        <v>15</v>
      </c>
    </row>
    <row r="255" spans="10:15">
      <c r="J255" t="s">
        <v>76</v>
      </c>
      <c r="K255" t="s">
        <v>77</v>
      </c>
      <c r="O255" s="85">
        <f>K256</f>
        <v>-17.045760999999999</v>
      </c>
    </row>
    <row r="256" spans="10:15">
      <c r="J256" t="s">
        <v>75</v>
      </c>
      <c r="K256">
        <v>-17.045760999999999</v>
      </c>
      <c r="N256" s="85">
        <f>COUNT(K257:K266)</f>
        <v>10</v>
      </c>
    </row>
    <row r="257" spans="10:15">
      <c r="J257" t="s">
        <v>36</v>
      </c>
      <c r="K257">
        <v>-5.7029999999999997E-3</v>
      </c>
      <c r="L257">
        <f>INDEX(sckey!$A$2:$A$38,MATCH(RSAM!J257,sckey!$B$2:$B$38,0))</f>
        <v>10</v>
      </c>
      <c r="O257" s="85" t="str">
        <f>K257&amp;" "&amp;L257</f>
        <v>-0.005703 10</v>
      </c>
    </row>
    <row r="258" spans="10:15">
      <c r="J258" t="s">
        <v>35</v>
      </c>
      <c r="K258">
        <v>9.5583000000000001E-2</v>
      </c>
      <c r="L258">
        <f>INDEX(sckey!$A$2:$A$38,MATCH(RSAM!J258,sckey!$B$2:$B$38,0))</f>
        <v>0</v>
      </c>
      <c r="O258" s="85" t="str">
        <f t="shared" ref="O258:O266" si="15">K258&amp;" "&amp;L258</f>
        <v>0.095583 0</v>
      </c>
    </row>
    <row r="259" spans="10:15">
      <c r="J259" t="s">
        <v>46</v>
      </c>
      <c r="K259">
        <v>1.2867E-2</v>
      </c>
      <c r="L259">
        <f>INDEX(sckey!$A$2:$A$38,MATCH(RSAM!J259,sckey!$B$2:$B$38,0))</f>
        <v>14</v>
      </c>
      <c r="O259" s="85" t="str">
        <f t="shared" si="15"/>
        <v>0.012867 14</v>
      </c>
    </row>
    <row r="260" spans="10:15">
      <c r="J260" t="s">
        <v>37</v>
      </c>
      <c r="K260">
        <v>8.8660440000000005</v>
      </c>
      <c r="L260">
        <f>INDEX(sckey!$A$2:$A$38,MATCH(RSAM!J260,sckey!$B$2:$B$38,0))</f>
        <v>19</v>
      </c>
      <c r="O260" s="85" t="str">
        <f t="shared" si="15"/>
        <v>8.866044 19</v>
      </c>
    </row>
    <row r="261" spans="10:15">
      <c r="J261" t="s">
        <v>65</v>
      </c>
      <c r="K261">
        <v>-2.9443E-2</v>
      </c>
      <c r="L261">
        <f>INDEX(sckey!$A$2:$A$38,MATCH(RSAM!J261,sckey!$B$2:$B$38,0))</f>
        <v>36</v>
      </c>
      <c r="O261" s="85" t="str">
        <f t="shared" si="15"/>
        <v>-0.029443 36</v>
      </c>
    </row>
    <row r="262" spans="10:15">
      <c r="J262" t="s">
        <v>42</v>
      </c>
      <c r="K262">
        <v>0.77699300000000004</v>
      </c>
      <c r="L262">
        <f>INDEX(sckey!$A$2:$A$38,MATCH(RSAM!J262,sckey!$B$2:$B$38,0))</f>
        <v>17</v>
      </c>
      <c r="O262" s="85" t="str">
        <f t="shared" si="15"/>
        <v>0.776993 17</v>
      </c>
    </row>
    <row r="263" spans="10:15">
      <c r="J263" t="s">
        <v>38</v>
      </c>
      <c r="K263">
        <v>-0.57032099999999997</v>
      </c>
      <c r="L263">
        <f>INDEX(sckey!$A$2:$A$38,MATCH(RSAM!J263,sckey!$B$2:$B$38,0))</f>
        <v>23</v>
      </c>
      <c r="O263" s="85" t="str">
        <f t="shared" si="15"/>
        <v>-0.570321 23</v>
      </c>
    </row>
    <row r="264" spans="10:15">
      <c r="J264" t="s">
        <v>44</v>
      </c>
      <c r="K264">
        <v>6.4800000000000003E-4</v>
      </c>
      <c r="L264">
        <f>INDEX(sckey!$A$2:$A$38,MATCH(RSAM!J264,sckey!$B$2:$B$38,0))</f>
        <v>22</v>
      </c>
      <c r="O264" s="85" t="str">
        <f t="shared" si="15"/>
        <v>0.000648 22</v>
      </c>
    </row>
    <row r="265" spans="10:15">
      <c r="J265" t="s">
        <v>55</v>
      </c>
      <c r="K265">
        <v>-4.5469999999999998E-3</v>
      </c>
      <c r="L265">
        <f>INDEX(sckey!$A$2:$A$38,MATCH(RSAM!J265,sckey!$B$2:$B$38,0))</f>
        <v>8</v>
      </c>
      <c r="O265" s="85" t="str">
        <f t="shared" si="15"/>
        <v>-0.004547 8</v>
      </c>
    </row>
    <row r="266" spans="10:15">
      <c r="J266" t="s">
        <v>62</v>
      </c>
      <c r="K266">
        <v>5.7425999999999998E-2</v>
      </c>
      <c r="L266">
        <f>INDEX(sckey!$A$2:$A$38,MATCH(RSAM!J266,sckey!$B$2:$B$38,0))</f>
        <v>4</v>
      </c>
      <c r="O266" s="85" t="str">
        <f t="shared" si="15"/>
        <v>0.057426 4</v>
      </c>
    </row>
    <row r="268" spans="10:15">
      <c r="J268">
        <v>16</v>
      </c>
      <c r="N268" s="85">
        <f>J268</f>
        <v>16</v>
      </c>
    </row>
    <row r="269" spans="10:15">
      <c r="J269" t="s">
        <v>76</v>
      </c>
      <c r="K269" t="s">
        <v>77</v>
      </c>
      <c r="O269" s="85">
        <f>K270</f>
        <v>-7.9167189999999996</v>
      </c>
    </row>
    <row r="270" spans="10:15">
      <c r="J270" t="s">
        <v>75</v>
      </c>
      <c r="K270">
        <v>-7.9167189999999996</v>
      </c>
      <c r="N270" s="85">
        <f>COUNT(K271:K281)</f>
        <v>11</v>
      </c>
    </row>
    <row r="271" spans="10:15">
      <c r="J271" t="s">
        <v>42</v>
      </c>
      <c r="K271">
        <v>-2.8708979999999999</v>
      </c>
      <c r="L271">
        <f>INDEX(sckey!$A$2:$A$38,MATCH(RSAM!J271,sckey!$B$2:$B$38,0))</f>
        <v>17</v>
      </c>
      <c r="O271" s="85" t="str">
        <f>K271&amp;" "&amp;L271</f>
        <v>-2.870898 17</v>
      </c>
    </row>
    <row r="272" spans="10:15">
      <c r="J272" t="s">
        <v>44</v>
      </c>
      <c r="K272">
        <v>-4.5430000000000002E-3</v>
      </c>
      <c r="L272">
        <f>INDEX(sckey!$A$2:$A$38,MATCH(RSAM!J272,sckey!$B$2:$B$38,0))</f>
        <v>22</v>
      </c>
      <c r="O272" s="85" t="str">
        <f t="shared" ref="O272:O281" si="16">K272&amp;" "&amp;L272</f>
        <v>-0.004543 22</v>
      </c>
    </row>
    <row r="273" spans="10:15">
      <c r="J273" t="s">
        <v>55</v>
      </c>
      <c r="K273">
        <v>-0.11414299999999999</v>
      </c>
      <c r="L273">
        <f>INDEX(sckey!$A$2:$A$38,MATCH(RSAM!J273,sckey!$B$2:$B$38,0))</f>
        <v>8</v>
      </c>
      <c r="O273" s="85" t="str">
        <f t="shared" si="16"/>
        <v>-0.114143 8</v>
      </c>
    </row>
    <row r="274" spans="10:15">
      <c r="J274" t="s">
        <v>60</v>
      </c>
      <c r="K274">
        <v>8.5503999999999997E-2</v>
      </c>
      <c r="L274">
        <f>INDEX(sckey!$A$2:$A$38,MATCH(RSAM!J274,sckey!$B$2:$B$38,0))</f>
        <v>2</v>
      </c>
      <c r="O274" s="85" t="str">
        <f t="shared" si="16"/>
        <v>0.085504 2</v>
      </c>
    </row>
    <row r="275" spans="10:15">
      <c r="J275" t="s">
        <v>47</v>
      </c>
      <c r="K275">
        <v>-0.18493699999999999</v>
      </c>
      <c r="L275">
        <f>INDEX(sckey!$A$2:$A$38,MATCH(RSAM!J275,sckey!$B$2:$B$38,0))</f>
        <v>15</v>
      </c>
      <c r="O275" s="85" t="str">
        <f t="shared" si="16"/>
        <v>-0.184937 15</v>
      </c>
    </row>
    <row r="276" spans="10:15">
      <c r="J276" t="s">
        <v>56</v>
      </c>
      <c r="K276">
        <v>0.31656000000000001</v>
      </c>
      <c r="L276">
        <f>INDEX(sckey!$A$2:$A$38,MATCH(RSAM!J276,sckey!$B$2:$B$38,0))</f>
        <v>3</v>
      </c>
      <c r="O276" s="85" t="str">
        <f t="shared" si="16"/>
        <v>0.31656 3</v>
      </c>
    </row>
    <row r="277" spans="10:15">
      <c r="J277" t="s">
        <v>38</v>
      </c>
      <c r="K277">
        <v>1.299525</v>
      </c>
      <c r="L277">
        <f>INDEX(sckey!$A$2:$A$38,MATCH(RSAM!J277,sckey!$B$2:$B$38,0))</f>
        <v>23</v>
      </c>
      <c r="O277" s="85" t="str">
        <f t="shared" si="16"/>
        <v>1.299525 23</v>
      </c>
    </row>
    <row r="278" spans="10:15">
      <c r="J278" t="s">
        <v>54</v>
      </c>
      <c r="K278">
        <v>5.6559999999999996E-3</v>
      </c>
      <c r="L278">
        <f>INDEX(sckey!$A$2:$A$38,MATCH(RSAM!J278,sckey!$B$2:$B$38,0))</f>
        <v>26</v>
      </c>
      <c r="O278" s="85" t="str">
        <f t="shared" si="16"/>
        <v>0.005656 26</v>
      </c>
    </row>
    <row r="279" spans="10:15">
      <c r="J279" t="s">
        <v>52</v>
      </c>
      <c r="K279">
        <v>-1.3532219999999999</v>
      </c>
      <c r="L279">
        <f>INDEX(sckey!$A$2:$A$38,MATCH(RSAM!J279,sckey!$B$2:$B$38,0))</f>
        <v>7</v>
      </c>
      <c r="O279" s="85" t="str">
        <f t="shared" si="16"/>
        <v>-1.353222 7</v>
      </c>
    </row>
    <row r="280" spans="10:15">
      <c r="J280" t="s">
        <v>74</v>
      </c>
      <c r="K280">
        <v>-2.4527329999999998</v>
      </c>
      <c r="L280">
        <f>INDEX(sckey!$A$2:$A$38,MATCH(RSAM!J280,sckey!$B$2:$B$38,0))</f>
        <v>35</v>
      </c>
      <c r="O280" s="85" t="str">
        <f t="shared" si="16"/>
        <v>-2.452733 35</v>
      </c>
    </row>
    <row r="281" spans="10:15">
      <c r="J281" t="s">
        <v>37</v>
      </c>
      <c r="K281">
        <v>-6.2009410000000003</v>
      </c>
      <c r="L281">
        <f>INDEX(sckey!$A$2:$A$38,MATCH(RSAM!J281,sckey!$B$2:$B$38,0))</f>
        <v>19</v>
      </c>
      <c r="O281" s="85" t="str">
        <f t="shared" si="16"/>
        <v>-6.200941 19</v>
      </c>
    </row>
    <row r="283" spans="10:15">
      <c r="J283">
        <v>17</v>
      </c>
      <c r="N283" s="85">
        <f>J283</f>
        <v>17</v>
      </c>
    </row>
    <row r="284" spans="10:15">
      <c r="J284" t="s">
        <v>76</v>
      </c>
      <c r="K284" t="s">
        <v>77</v>
      </c>
      <c r="O284" s="85">
        <f>K285</f>
        <v>-0.78822700000000001</v>
      </c>
    </row>
    <row r="285" spans="10:15">
      <c r="J285" t="s">
        <v>75</v>
      </c>
      <c r="K285">
        <v>-0.78822700000000001</v>
      </c>
      <c r="N285" s="85">
        <f>COUNT(K286:K292)</f>
        <v>7</v>
      </c>
    </row>
    <row r="286" spans="10:15">
      <c r="J286" t="s">
        <v>36</v>
      </c>
      <c r="K286">
        <v>-4.117E-3</v>
      </c>
      <c r="L286">
        <f>INDEX(sckey!$A$2:$A$38,MATCH(RSAM!J286,sckey!$B$2:$B$38,0))</f>
        <v>10</v>
      </c>
      <c r="O286" s="85" t="str">
        <f>K286&amp;" "&amp;L286</f>
        <v>-0.004117 10</v>
      </c>
    </row>
    <row r="287" spans="10:15">
      <c r="J287" t="s">
        <v>41</v>
      </c>
      <c r="K287">
        <v>2.385E-2</v>
      </c>
      <c r="L287">
        <f>INDEX(sckey!$A$2:$A$38,MATCH(RSAM!J287,sckey!$B$2:$B$38,0))</f>
        <v>9</v>
      </c>
      <c r="O287" s="85" t="str">
        <f t="shared" ref="O287:O292" si="17">K287&amp;" "&amp;L287</f>
        <v>0.02385 9</v>
      </c>
    </row>
    <row r="288" spans="10:15">
      <c r="J288" t="s">
        <v>44</v>
      </c>
      <c r="K288">
        <v>-6.3000000000000003E-4</v>
      </c>
      <c r="L288">
        <f>INDEX(sckey!$A$2:$A$38,MATCH(RSAM!J288,sckey!$B$2:$B$38,0))</f>
        <v>22</v>
      </c>
      <c r="O288" s="85" t="str">
        <f t="shared" si="17"/>
        <v>-0.00063 22</v>
      </c>
    </row>
    <row r="289" spans="10:15">
      <c r="J289" t="s">
        <v>53</v>
      </c>
      <c r="K289">
        <v>1.93E-4</v>
      </c>
      <c r="L289">
        <f>INDEX(sckey!$A$2:$A$38,MATCH(RSAM!J289,sckey!$B$2:$B$38,0))</f>
        <v>12</v>
      </c>
      <c r="O289" s="85" t="str">
        <f t="shared" si="17"/>
        <v>0.000193 12</v>
      </c>
    </row>
    <row r="290" spans="10:15">
      <c r="J290" t="s">
        <v>66</v>
      </c>
      <c r="K290">
        <v>-2.0702000000000002E-2</v>
      </c>
      <c r="L290">
        <f>INDEX(sckey!$A$2:$A$38,MATCH(RSAM!J290,sckey!$B$2:$B$38,0))</f>
        <v>1</v>
      </c>
      <c r="O290" s="85" t="str">
        <f t="shared" si="17"/>
        <v>-0.020702 1</v>
      </c>
    </row>
    <row r="291" spans="10:15">
      <c r="J291" t="s">
        <v>62</v>
      </c>
      <c r="K291">
        <v>-0.11562799999999999</v>
      </c>
      <c r="L291">
        <f>INDEX(sckey!$A$2:$A$38,MATCH(RSAM!J291,sckey!$B$2:$B$38,0))</f>
        <v>4</v>
      </c>
      <c r="O291" s="85" t="str">
        <f t="shared" si="17"/>
        <v>-0.115628 4</v>
      </c>
    </row>
    <row r="292" spans="10:15">
      <c r="J292" t="s">
        <v>63</v>
      </c>
      <c r="K292">
        <v>3.0452E-2</v>
      </c>
      <c r="L292">
        <f>INDEX(sckey!$A$2:$A$38,MATCH(RSAM!J292,sckey!$B$2:$B$38,0))</f>
        <v>6</v>
      </c>
      <c r="O292" s="85" t="str">
        <f t="shared" si="17"/>
        <v>0.030452 6</v>
      </c>
    </row>
    <row r="294" spans="10:15">
      <c r="J294">
        <v>18</v>
      </c>
      <c r="N294" s="85">
        <f>J294</f>
        <v>18</v>
      </c>
    </row>
    <row r="295" spans="10:15">
      <c r="J295" t="s">
        <v>76</v>
      </c>
      <c r="K295" t="s">
        <v>77</v>
      </c>
      <c r="O295" s="85">
        <f>K296</f>
        <v>0.97833700000000001</v>
      </c>
    </row>
    <row r="296" spans="10:15">
      <c r="J296" t="s">
        <v>75</v>
      </c>
      <c r="K296">
        <v>0.97833700000000001</v>
      </c>
      <c r="N296" s="85">
        <f>COUNT(K297:K300)</f>
        <v>4</v>
      </c>
    </row>
    <row r="297" spans="10:15">
      <c r="J297" t="s">
        <v>36</v>
      </c>
      <c r="K297">
        <v>-2.8502E-2</v>
      </c>
      <c r="L297">
        <f>INDEX(sckey!$A$2:$A$38,MATCH(RSAM!J297,sckey!$B$2:$B$38,0))</f>
        <v>10</v>
      </c>
      <c r="O297" s="85" t="str">
        <f>K297&amp;" "&amp;L297</f>
        <v>-0.028502 10</v>
      </c>
    </row>
    <row r="298" spans="10:15">
      <c r="J298" t="s">
        <v>41</v>
      </c>
      <c r="K298">
        <v>1.7523E-2</v>
      </c>
      <c r="L298">
        <f>INDEX(sckey!$A$2:$A$38,MATCH(RSAM!J298,sckey!$B$2:$B$38,0))</f>
        <v>9</v>
      </c>
      <c r="O298" s="85" t="str">
        <f t="shared" ref="O298:O300" si="18">K298&amp;" "&amp;L298</f>
        <v>0.017523 9</v>
      </c>
    </row>
    <row r="299" spans="10:15">
      <c r="J299" t="s">
        <v>38</v>
      </c>
      <c r="K299">
        <v>-1.034316</v>
      </c>
      <c r="L299">
        <f>INDEX(sckey!$A$2:$A$38,MATCH(RSAM!J299,sckey!$B$2:$B$38,0))</f>
        <v>23</v>
      </c>
      <c r="O299" s="85" t="str">
        <f t="shared" si="18"/>
        <v>-1.034316 23</v>
      </c>
    </row>
    <row r="300" spans="10:15">
      <c r="J300" t="s">
        <v>53</v>
      </c>
      <c r="K300">
        <v>1.8900000000000001E-4</v>
      </c>
      <c r="L300">
        <f>INDEX(sckey!$A$2:$A$38,MATCH(RSAM!J300,sckey!$B$2:$B$38,0))</f>
        <v>12</v>
      </c>
      <c r="O300" s="85" t="str">
        <f t="shared" si="18"/>
        <v>0.000189 12</v>
      </c>
    </row>
    <row r="302" spans="10:15">
      <c r="J302">
        <v>19</v>
      </c>
      <c r="N302" s="85">
        <f>J302</f>
        <v>19</v>
      </c>
    </row>
    <row r="303" spans="10:15">
      <c r="J303" t="s">
        <v>76</v>
      </c>
      <c r="K303" t="s">
        <v>77</v>
      </c>
      <c r="O303" s="85">
        <f>K304</f>
        <v>7.3110049999999998</v>
      </c>
    </row>
    <row r="304" spans="10:15">
      <c r="J304" t="s">
        <v>75</v>
      </c>
      <c r="K304">
        <v>7.3110049999999998</v>
      </c>
      <c r="N304" s="85">
        <f>COUNT(K305:K318)</f>
        <v>14</v>
      </c>
    </row>
    <row r="305" spans="10:15">
      <c r="J305" t="s">
        <v>44</v>
      </c>
      <c r="K305">
        <v>-5.0049999999999999E-3</v>
      </c>
      <c r="L305">
        <f>INDEX(sckey!$A$2:$A$38,MATCH(RSAM!J305,sckey!$B$2:$B$38,0))</f>
        <v>22</v>
      </c>
      <c r="O305" s="85" t="str">
        <f>K305&amp;" "&amp;L305</f>
        <v>-0.005005 22</v>
      </c>
    </row>
    <row r="306" spans="10:15">
      <c r="J306" t="s">
        <v>57</v>
      </c>
      <c r="K306">
        <v>1.244E-2</v>
      </c>
      <c r="L306">
        <f>INDEX(sckey!$A$2:$A$38,MATCH(RSAM!J306,sckey!$B$2:$B$38,0))</f>
        <v>20</v>
      </c>
      <c r="O306" s="85" t="str">
        <f t="shared" ref="O306:O318" si="19">K306&amp;" "&amp;L306</f>
        <v>0.01244 20</v>
      </c>
    </row>
    <row r="307" spans="10:15">
      <c r="J307" t="s">
        <v>59</v>
      </c>
      <c r="K307">
        <v>-2.5613E-2</v>
      </c>
      <c r="L307">
        <f>INDEX(sckey!$A$2:$A$38,MATCH(RSAM!J307,sckey!$B$2:$B$38,0))</f>
        <v>18</v>
      </c>
      <c r="O307" s="85" t="str">
        <f t="shared" si="19"/>
        <v>-0.025613 18</v>
      </c>
    </row>
    <row r="308" spans="10:15">
      <c r="J308" t="s">
        <v>63</v>
      </c>
      <c r="K308">
        <v>-0.17013200000000001</v>
      </c>
      <c r="L308">
        <f>INDEX(sckey!$A$2:$A$38,MATCH(RSAM!J308,sckey!$B$2:$B$38,0))</f>
        <v>6</v>
      </c>
      <c r="O308" s="85" t="str">
        <f t="shared" si="19"/>
        <v>-0.170132 6</v>
      </c>
    </row>
    <row r="309" spans="10:15">
      <c r="J309" t="s">
        <v>70</v>
      </c>
      <c r="K309">
        <v>-2.3376000000000001E-2</v>
      </c>
      <c r="L309">
        <f>INDEX(sckey!$A$2:$A$38,MATCH(RSAM!J309,sckey!$B$2:$B$38,0))</f>
        <v>5</v>
      </c>
      <c r="O309" s="85" t="str">
        <f t="shared" si="19"/>
        <v>-0.023376 5</v>
      </c>
    </row>
    <row r="310" spans="10:15">
      <c r="J310" t="s">
        <v>56</v>
      </c>
      <c r="K310">
        <v>0.384328</v>
      </c>
      <c r="L310">
        <f>INDEX(sckey!$A$2:$A$38,MATCH(RSAM!J310,sckey!$B$2:$B$38,0))</f>
        <v>3</v>
      </c>
      <c r="O310" s="85" t="str">
        <f t="shared" si="19"/>
        <v>0.384328 3</v>
      </c>
    </row>
    <row r="311" spans="10:15">
      <c r="J311" t="s">
        <v>36</v>
      </c>
      <c r="K311">
        <v>-8.5099999999999998E-4</v>
      </c>
      <c r="L311">
        <f>INDEX(sckey!$A$2:$A$38,MATCH(RSAM!J311,sckey!$B$2:$B$38,0))</f>
        <v>10</v>
      </c>
      <c r="O311" s="85" t="str">
        <f t="shared" si="19"/>
        <v>-0.000851 10</v>
      </c>
    </row>
    <row r="312" spans="10:15">
      <c r="J312" t="s">
        <v>60</v>
      </c>
      <c r="K312">
        <v>6.2952999999999995E-2</v>
      </c>
      <c r="L312">
        <f>INDEX(sckey!$A$2:$A$38,MATCH(RSAM!J312,sckey!$B$2:$B$38,0))</f>
        <v>2</v>
      </c>
      <c r="O312" s="85" t="str">
        <f t="shared" si="19"/>
        <v>0.062953 2</v>
      </c>
    </row>
    <row r="313" spans="10:15">
      <c r="J313" t="s">
        <v>48</v>
      </c>
      <c r="K313">
        <v>-3.7691729999999999</v>
      </c>
      <c r="L313">
        <f>INDEX(sckey!$A$2:$A$38,MATCH(RSAM!J313,sckey!$B$2:$B$38,0))</f>
        <v>13</v>
      </c>
      <c r="O313" s="85" t="str">
        <f t="shared" si="19"/>
        <v>-3.769173 13</v>
      </c>
    </row>
    <row r="314" spans="10:15">
      <c r="J314" t="s">
        <v>37</v>
      </c>
      <c r="K314">
        <v>-4.062627</v>
      </c>
      <c r="L314">
        <f>INDEX(sckey!$A$2:$A$38,MATCH(RSAM!J314,sckey!$B$2:$B$38,0))</f>
        <v>19</v>
      </c>
      <c r="O314" s="85" t="str">
        <f t="shared" si="19"/>
        <v>-4.062627 19</v>
      </c>
    </row>
    <row r="315" spans="10:15">
      <c r="J315" t="s">
        <v>41</v>
      </c>
      <c r="K315">
        <v>-1.4751999999999999E-2</v>
      </c>
      <c r="L315">
        <f>INDEX(sckey!$A$2:$A$38,MATCH(RSAM!J315,sckey!$B$2:$B$38,0))</f>
        <v>9</v>
      </c>
      <c r="O315" s="85" t="str">
        <f t="shared" si="19"/>
        <v>-0.014752 9</v>
      </c>
    </row>
    <row r="316" spans="10:15">
      <c r="J316" t="s">
        <v>61</v>
      </c>
      <c r="K316">
        <v>0.16233700000000001</v>
      </c>
      <c r="L316">
        <f>INDEX(sckey!$A$2:$A$38,MATCH(RSAM!J316,sckey!$B$2:$B$38,0))</f>
        <v>25</v>
      </c>
      <c r="O316" s="85" t="str">
        <f t="shared" si="19"/>
        <v>0.162337 25</v>
      </c>
    </row>
    <row r="317" spans="10:15">
      <c r="J317" t="s">
        <v>55</v>
      </c>
      <c r="K317">
        <v>-4.1060000000000003E-3</v>
      </c>
      <c r="L317">
        <f>INDEX(sckey!$A$2:$A$38,MATCH(RSAM!J317,sckey!$B$2:$B$38,0))</f>
        <v>8</v>
      </c>
      <c r="O317" s="85" t="str">
        <f t="shared" si="19"/>
        <v>-0.004106 8</v>
      </c>
    </row>
    <row r="318" spans="10:15">
      <c r="J318" t="s">
        <v>74</v>
      </c>
      <c r="K318">
        <v>-15.155446</v>
      </c>
      <c r="L318">
        <f>INDEX(sckey!$A$2:$A$38,MATCH(RSAM!J318,sckey!$B$2:$B$38,0))</f>
        <v>35</v>
      </c>
      <c r="O318" s="85" t="str">
        <f t="shared" si="19"/>
        <v>-15.155446 35</v>
      </c>
    </row>
    <row r="320" spans="10:15">
      <c r="J320">
        <v>20</v>
      </c>
      <c r="N320" s="85">
        <f>J320</f>
        <v>20</v>
      </c>
    </row>
    <row r="321" spans="10:15">
      <c r="J321" t="s">
        <v>76</v>
      </c>
      <c r="K321" t="s">
        <v>77</v>
      </c>
      <c r="O321" s="85">
        <f>K322</f>
        <v>-1.763825</v>
      </c>
    </row>
    <row r="322" spans="10:15">
      <c r="J322" t="s">
        <v>75</v>
      </c>
      <c r="K322">
        <v>-1.763825</v>
      </c>
      <c r="N322" s="85">
        <f>COUNT(K323:K332)</f>
        <v>10</v>
      </c>
    </row>
    <row r="323" spans="10:15">
      <c r="J323" t="s">
        <v>44</v>
      </c>
      <c r="K323">
        <v>-9.9200000000000004E-4</v>
      </c>
      <c r="L323">
        <f>INDEX(sckey!$A$2:$A$38,MATCH(RSAM!J323,sckey!$B$2:$B$38,0))</f>
        <v>22</v>
      </c>
      <c r="O323" s="85" t="str">
        <f>K323&amp;" "&amp;L323</f>
        <v>-0.000992 22</v>
      </c>
    </row>
    <row r="324" spans="10:15">
      <c r="J324" t="s">
        <v>38</v>
      </c>
      <c r="K324">
        <v>-1.4357569999999999</v>
      </c>
      <c r="L324">
        <f>INDEX(sckey!$A$2:$A$38,MATCH(RSAM!J324,sckey!$B$2:$B$38,0))</f>
        <v>23</v>
      </c>
      <c r="O324" s="85" t="str">
        <f t="shared" ref="O324:O332" si="20">K324&amp;" "&amp;L324</f>
        <v>-1.435757 23</v>
      </c>
    </row>
    <row r="325" spans="10:15">
      <c r="J325" t="s">
        <v>35</v>
      </c>
      <c r="K325">
        <v>6.2561000000000005E-2</v>
      </c>
      <c r="L325">
        <f>INDEX(sckey!$A$2:$A$38,MATCH(RSAM!J325,sckey!$B$2:$B$38,0))</f>
        <v>0</v>
      </c>
      <c r="O325" s="85" t="str">
        <f t="shared" si="20"/>
        <v>0.062561 0</v>
      </c>
    </row>
    <row r="326" spans="10:15">
      <c r="J326" t="s">
        <v>46</v>
      </c>
      <c r="K326">
        <v>0.113902</v>
      </c>
      <c r="L326">
        <f>INDEX(sckey!$A$2:$A$38,MATCH(RSAM!J326,sckey!$B$2:$B$38,0))</f>
        <v>14</v>
      </c>
      <c r="O326" s="85" t="str">
        <f t="shared" si="20"/>
        <v>0.113902 14</v>
      </c>
    </row>
    <row r="327" spans="10:15">
      <c r="J327" t="s">
        <v>47</v>
      </c>
      <c r="K327">
        <v>-6.9667999999999994E-2</v>
      </c>
      <c r="L327">
        <f>INDEX(sckey!$A$2:$A$38,MATCH(RSAM!J327,sckey!$B$2:$B$38,0))</f>
        <v>15</v>
      </c>
      <c r="O327" s="85" t="str">
        <f t="shared" si="20"/>
        <v>-0.069668 15</v>
      </c>
    </row>
    <row r="328" spans="10:15">
      <c r="J328" t="s">
        <v>74</v>
      </c>
      <c r="K328">
        <v>-13.842485999999999</v>
      </c>
      <c r="L328">
        <f>INDEX(sckey!$A$2:$A$38,MATCH(RSAM!J328,sckey!$B$2:$B$38,0))</f>
        <v>35</v>
      </c>
      <c r="O328" s="85" t="str">
        <f t="shared" si="20"/>
        <v>-13.842486 35</v>
      </c>
    </row>
    <row r="329" spans="10:15">
      <c r="J329" t="s">
        <v>52</v>
      </c>
      <c r="K329">
        <v>-8.2220000000000001E-3</v>
      </c>
      <c r="L329">
        <f>INDEX(sckey!$A$2:$A$38,MATCH(RSAM!J329,sckey!$B$2:$B$38,0))</f>
        <v>7</v>
      </c>
      <c r="O329" s="85" t="str">
        <f t="shared" si="20"/>
        <v>-0.008222 7</v>
      </c>
    </row>
    <row r="330" spans="10:15">
      <c r="J330" t="s">
        <v>37</v>
      </c>
      <c r="K330">
        <v>-2.9581970000000002</v>
      </c>
      <c r="L330">
        <f>INDEX(sckey!$A$2:$A$38,MATCH(RSAM!J330,sckey!$B$2:$B$38,0))</f>
        <v>19</v>
      </c>
      <c r="O330" s="85" t="str">
        <f t="shared" si="20"/>
        <v>-2.958197 19</v>
      </c>
    </row>
    <row r="331" spans="10:15">
      <c r="J331" t="s">
        <v>65</v>
      </c>
      <c r="K331">
        <v>2.1277999999999998E-2</v>
      </c>
      <c r="L331">
        <f>INDEX(sckey!$A$2:$A$38,MATCH(RSAM!J331,sckey!$B$2:$B$38,0))</f>
        <v>36</v>
      </c>
      <c r="O331" s="85" t="str">
        <f t="shared" si="20"/>
        <v>0.021278 36</v>
      </c>
    </row>
    <row r="332" spans="10:15">
      <c r="J332" t="s">
        <v>58</v>
      </c>
      <c r="K332">
        <v>-0.61492899999999995</v>
      </c>
      <c r="L332">
        <f>INDEX(sckey!$A$2:$A$38,MATCH(RSAM!J332,sckey!$B$2:$B$38,0))</f>
        <v>34</v>
      </c>
      <c r="O332" s="85" t="str">
        <f t="shared" si="20"/>
        <v>-0.614929 34</v>
      </c>
    </row>
    <row r="334" spans="10:15">
      <c r="J334">
        <v>21</v>
      </c>
      <c r="N334" s="85">
        <f>J334</f>
        <v>21</v>
      </c>
    </row>
    <row r="335" spans="10:15">
      <c r="J335" t="s">
        <v>76</v>
      </c>
      <c r="K335" t="s">
        <v>77</v>
      </c>
      <c r="O335" s="85">
        <f>K336</f>
        <v>1.6253709999999999</v>
      </c>
    </row>
    <row r="336" spans="10:15">
      <c r="J336" t="s">
        <v>75</v>
      </c>
      <c r="K336">
        <v>1.6253709999999999</v>
      </c>
      <c r="N336" s="85">
        <f>COUNT(K337:K345)</f>
        <v>9</v>
      </c>
    </row>
    <row r="337" spans="10:15">
      <c r="J337" t="s">
        <v>35</v>
      </c>
      <c r="K337">
        <v>-0.104438</v>
      </c>
      <c r="L337">
        <f>INDEX(sckey!$A$2:$A$38,MATCH(RSAM!J337,sckey!$B$2:$B$38,0))</f>
        <v>0</v>
      </c>
      <c r="O337" s="85" t="str">
        <f>K337&amp;" "&amp;L337</f>
        <v>-0.104438 0</v>
      </c>
    </row>
    <row r="338" spans="10:15">
      <c r="J338" t="s">
        <v>45</v>
      </c>
      <c r="K338">
        <v>0.228576</v>
      </c>
      <c r="L338">
        <f>INDEX(sckey!$A$2:$A$38,MATCH(RSAM!J338,sckey!$B$2:$B$38,0))</f>
        <v>16</v>
      </c>
      <c r="O338" s="85" t="str">
        <f t="shared" ref="O338:O345" si="21">K338&amp;" "&amp;L338</f>
        <v>0.228576 16</v>
      </c>
    </row>
    <row r="339" spans="10:15">
      <c r="J339" t="s">
        <v>56</v>
      </c>
      <c r="K339">
        <v>-0.214589</v>
      </c>
      <c r="L339">
        <f>INDEX(sckey!$A$2:$A$38,MATCH(RSAM!J339,sckey!$B$2:$B$38,0))</f>
        <v>3</v>
      </c>
      <c r="O339" s="85" t="str">
        <f t="shared" si="21"/>
        <v>-0.214589 3</v>
      </c>
    </row>
    <row r="340" spans="10:15">
      <c r="J340" t="s">
        <v>47</v>
      </c>
      <c r="K340">
        <v>-6.6339999999999996E-2</v>
      </c>
      <c r="L340">
        <f>INDEX(sckey!$A$2:$A$38,MATCH(RSAM!J340,sckey!$B$2:$B$38,0))</f>
        <v>15</v>
      </c>
      <c r="O340" s="85" t="str">
        <f t="shared" si="21"/>
        <v>-0.06634 15</v>
      </c>
    </row>
    <row r="341" spans="10:15">
      <c r="J341" t="s">
        <v>65</v>
      </c>
      <c r="K341">
        <v>6.5160000000000001E-3</v>
      </c>
      <c r="L341">
        <f>INDEX(sckey!$A$2:$A$38,MATCH(RSAM!J341,sckey!$B$2:$B$38,0))</f>
        <v>36</v>
      </c>
      <c r="O341" s="85" t="str">
        <f t="shared" si="21"/>
        <v>0.006516 36</v>
      </c>
    </row>
    <row r="342" spans="10:15">
      <c r="J342" t="s">
        <v>38</v>
      </c>
      <c r="K342">
        <v>-0.53903400000000001</v>
      </c>
      <c r="L342">
        <f>INDEX(sckey!$A$2:$A$38,MATCH(RSAM!J342,sckey!$B$2:$B$38,0))</f>
        <v>23</v>
      </c>
      <c r="O342" s="85" t="str">
        <f t="shared" si="21"/>
        <v>-0.539034 23</v>
      </c>
    </row>
    <row r="343" spans="10:15">
      <c r="J343" t="s">
        <v>63</v>
      </c>
      <c r="K343">
        <v>2.4041E-2</v>
      </c>
      <c r="L343">
        <f>INDEX(sckey!$A$2:$A$38,MATCH(RSAM!J343,sckey!$B$2:$B$38,0))</f>
        <v>6</v>
      </c>
      <c r="O343" s="85" t="str">
        <f t="shared" si="21"/>
        <v>0.024041 6</v>
      </c>
    </row>
    <row r="344" spans="10:15">
      <c r="J344" t="s">
        <v>55</v>
      </c>
      <c r="K344">
        <v>1.1625999999999999E-2</v>
      </c>
      <c r="L344">
        <f>INDEX(sckey!$A$2:$A$38,MATCH(RSAM!J344,sckey!$B$2:$B$38,0))</f>
        <v>8</v>
      </c>
      <c r="O344" s="85" t="str">
        <f t="shared" si="21"/>
        <v>0.011626 8</v>
      </c>
    </row>
    <row r="345" spans="10:15">
      <c r="J345" t="s">
        <v>52</v>
      </c>
      <c r="K345">
        <v>9.4909999999999994E-3</v>
      </c>
      <c r="L345">
        <f>INDEX(sckey!$A$2:$A$38,MATCH(RSAM!J345,sckey!$B$2:$B$38,0))</f>
        <v>7</v>
      </c>
      <c r="O345" s="85" t="str">
        <f t="shared" si="21"/>
        <v>0.009491 7</v>
      </c>
    </row>
    <row r="347" spans="10:15">
      <c r="J347">
        <v>22</v>
      </c>
      <c r="N347" s="85">
        <f>J347</f>
        <v>22</v>
      </c>
    </row>
    <row r="348" spans="10:15">
      <c r="J348" t="s">
        <v>76</v>
      </c>
      <c r="K348" t="s">
        <v>77</v>
      </c>
      <c r="O348" s="85">
        <f>K349</f>
        <v>10.378557000000001</v>
      </c>
    </row>
    <row r="349" spans="10:15">
      <c r="J349" t="s">
        <v>75</v>
      </c>
      <c r="K349">
        <v>10.378557000000001</v>
      </c>
      <c r="N349" s="85">
        <f>COUNT(K350:K355)</f>
        <v>6</v>
      </c>
    </row>
    <row r="350" spans="10:15">
      <c r="J350" t="s">
        <v>56</v>
      </c>
      <c r="K350">
        <v>-1.04742</v>
      </c>
      <c r="L350">
        <f>INDEX(sckey!$A$2:$A$38,MATCH(RSAM!J350,sckey!$B$2:$B$38,0))</f>
        <v>3</v>
      </c>
      <c r="O350" s="85" t="str">
        <f>K350&amp;" "&amp;L350</f>
        <v>-1.04742 3</v>
      </c>
    </row>
    <row r="351" spans="10:15">
      <c r="J351" t="s">
        <v>61</v>
      </c>
      <c r="K351">
        <v>0.12801399999999999</v>
      </c>
      <c r="L351">
        <f>INDEX(sckey!$A$2:$A$38,MATCH(RSAM!J351,sckey!$B$2:$B$38,0))</f>
        <v>25</v>
      </c>
      <c r="O351" s="85" t="str">
        <f t="shared" ref="O351:O355" si="22">K351&amp;" "&amp;L351</f>
        <v>0.128014 25</v>
      </c>
    </row>
    <row r="352" spans="10:15">
      <c r="J352" t="s">
        <v>55</v>
      </c>
      <c r="K352">
        <v>2.5113E-2</v>
      </c>
      <c r="L352">
        <f>INDEX(sckey!$A$2:$A$38,MATCH(RSAM!J352,sckey!$B$2:$B$38,0))</f>
        <v>8</v>
      </c>
      <c r="O352" s="85" t="str">
        <f t="shared" si="22"/>
        <v>0.025113 8</v>
      </c>
    </row>
    <row r="353" spans="10:15">
      <c r="J353" t="s">
        <v>60</v>
      </c>
      <c r="K353">
        <v>-6.6612000000000005E-2</v>
      </c>
      <c r="L353">
        <f>INDEX(sckey!$A$2:$A$38,MATCH(RSAM!J353,sckey!$B$2:$B$38,0))</f>
        <v>2</v>
      </c>
      <c r="O353" s="85" t="str">
        <f t="shared" si="22"/>
        <v>-0.066612 2</v>
      </c>
    </row>
    <row r="354" spans="10:15">
      <c r="J354" t="s">
        <v>44</v>
      </c>
      <c r="K354">
        <v>1.286E-3</v>
      </c>
      <c r="L354">
        <f>INDEX(sckey!$A$2:$A$38,MATCH(RSAM!J354,sckey!$B$2:$B$38,0))</f>
        <v>22</v>
      </c>
      <c r="O354" s="85" t="str">
        <f t="shared" si="22"/>
        <v>0.001286 22</v>
      </c>
    </row>
    <row r="355" spans="10:15">
      <c r="J355" t="s">
        <v>63</v>
      </c>
      <c r="K355">
        <v>8.5418999999999995E-2</v>
      </c>
      <c r="L355">
        <f>INDEX(sckey!$A$2:$A$38,MATCH(RSAM!J355,sckey!$B$2:$B$38,0))</f>
        <v>6</v>
      </c>
      <c r="O355" s="85" t="str">
        <f t="shared" si="22"/>
        <v>0.085419 6</v>
      </c>
    </row>
  </sheetData>
  <conditionalFormatting sqref="B1">
    <cfRule type="expression" dxfId="27" priority="2">
      <formula>OR($F1="",$G1="",$H1="")</formula>
    </cfRule>
  </conditionalFormatting>
  <conditionalFormatting sqref="C2:C19 C22:C24">
    <cfRule type="expression" dxfId="26" priority="1">
      <formula>OR($F2="",$G2="",$H2="")</formula>
    </cfRule>
  </conditionalFormatting>
  <conditionalFormatting sqref="C20">
    <cfRule type="expression" dxfId="25" priority="8">
      <formula>OR($F20="",$G20="",$H21="")</formula>
    </cfRule>
  </conditionalFormatting>
  <conditionalFormatting sqref="C21">
    <cfRule type="expression" dxfId="24" priority="9">
      <formula>OR($F21="",$G21="",#REF!="")</formula>
    </cfRule>
  </conditionalFormatting>
  <pageMargins left="0.7" right="0.7" top="0.75" bottom="0.75" header="0.3" footer="0.3"/>
  <pageSetup orientation="portrait" horizontalDpi="4294967293" verticalDpi="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ADD4CE-DEB9-4F10-9926-60BC258B6A5F}">
  <dimension ref="A1:O317"/>
  <sheetViews>
    <sheetView zoomScale="80" zoomScaleNormal="80" workbookViewId="0">
      <selection activeCell="R12" sqref="R12"/>
    </sheetView>
  </sheetViews>
  <sheetFormatPr defaultRowHeight="15"/>
  <cols>
    <col min="1" max="1" width="36.140625" bestFit="1" customWidth="1"/>
    <col min="4" max="4" width="18.7109375" bestFit="1" customWidth="1"/>
    <col min="5" max="5" width="17.85546875" bestFit="1" customWidth="1"/>
    <col min="6" max="6" width="15" bestFit="1" customWidth="1"/>
    <col min="14" max="14" width="9.140625" style="85"/>
    <col min="15" max="15" width="13" style="85" bestFit="1" customWidth="1"/>
  </cols>
  <sheetData>
    <row r="1" spans="1:15">
      <c r="A1" t="s">
        <v>0</v>
      </c>
      <c r="B1" t="s">
        <v>1</v>
      </c>
      <c r="C1" t="s">
        <v>2</v>
      </c>
      <c r="D1" t="s">
        <v>3</v>
      </c>
      <c r="E1" t="s">
        <v>31</v>
      </c>
      <c r="F1" t="s">
        <v>4</v>
      </c>
      <c r="G1" t="s">
        <v>5</v>
      </c>
      <c r="H1" t="s">
        <v>6</v>
      </c>
      <c r="J1" t="s">
        <v>34</v>
      </c>
      <c r="N1" s="84" t="s">
        <v>1539</v>
      </c>
      <c r="O1" s="84" t="s">
        <v>1540</v>
      </c>
    </row>
    <row r="2" spans="1:15">
      <c r="A2" s="1" t="s">
        <v>7</v>
      </c>
      <c r="B2" s="1">
        <v>0</v>
      </c>
      <c r="C2">
        <v>218</v>
      </c>
      <c r="D2">
        <v>5886</v>
      </c>
      <c r="E2" t="s">
        <v>83</v>
      </c>
      <c r="F2">
        <v>2000</v>
      </c>
      <c r="G2">
        <v>1</v>
      </c>
      <c r="H2">
        <v>0.90814100000000197</v>
      </c>
      <c r="J2">
        <v>0</v>
      </c>
      <c r="N2" s="85">
        <f>J2</f>
        <v>0</v>
      </c>
    </row>
    <row r="3" spans="1:15">
      <c r="A3" s="2" t="s">
        <v>8</v>
      </c>
      <c r="B3" s="2">
        <v>1</v>
      </c>
      <c r="C3">
        <v>1127</v>
      </c>
      <c r="E3" t="s">
        <v>82</v>
      </c>
      <c r="F3">
        <v>500</v>
      </c>
      <c r="G3">
        <v>1</v>
      </c>
      <c r="H3">
        <v>0.955152</v>
      </c>
      <c r="J3" t="s">
        <v>76</v>
      </c>
      <c r="K3" t="s">
        <v>77</v>
      </c>
      <c r="L3" t="s">
        <v>1538</v>
      </c>
      <c r="O3" s="85">
        <f>K4</f>
        <v>3.2341890000000002</v>
      </c>
    </row>
    <row r="4" spans="1:15">
      <c r="A4" s="3" t="s">
        <v>9</v>
      </c>
      <c r="B4" s="3">
        <v>2</v>
      </c>
      <c r="C4">
        <v>681</v>
      </c>
      <c r="E4" t="s">
        <v>82</v>
      </c>
      <c r="F4">
        <v>350</v>
      </c>
      <c r="G4">
        <v>1</v>
      </c>
      <c r="H4">
        <v>0.96855510204081596</v>
      </c>
      <c r="J4" t="s">
        <v>75</v>
      </c>
      <c r="K4">
        <v>3.2341890000000002</v>
      </c>
      <c r="N4" s="85">
        <f>COUNT(K5:K18)</f>
        <v>14</v>
      </c>
    </row>
    <row r="5" spans="1:15">
      <c r="A5" s="4" t="s">
        <v>10</v>
      </c>
      <c r="B5" s="4">
        <v>3</v>
      </c>
      <c r="C5">
        <v>728</v>
      </c>
      <c r="E5" t="s">
        <v>82</v>
      </c>
      <c r="F5">
        <v>500</v>
      </c>
      <c r="G5">
        <v>1</v>
      </c>
      <c r="H5">
        <v>0.87051199999999895</v>
      </c>
      <c r="J5" t="s">
        <v>37</v>
      </c>
      <c r="K5">
        <v>4.2515939999999999</v>
      </c>
      <c r="L5">
        <f>INDEX(sckey!$A$2:$A$38,MATCH(RSAS!J5,sckey!$B$2:$B$38,0))</f>
        <v>19</v>
      </c>
      <c r="O5" s="85" t="str">
        <f t="shared" ref="O5:O18" si="0">K5&amp;" "&amp;L5</f>
        <v>4.251594 19</v>
      </c>
    </row>
    <row r="6" spans="1:15">
      <c r="A6" s="5" t="s">
        <v>11</v>
      </c>
      <c r="B6" s="5">
        <v>4</v>
      </c>
      <c r="C6">
        <v>481</v>
      </c>
      <c r="E6" t="s">
        <v>82</v>
      </c>
      <c r="F6">
        <v>300</v>
      </c>
      <c r="G6">
        <v>1</v>
      </c>
      <c r="H6">
        <v>0.83928888888888897</v>
      </c>
      <c r="J6" t="s">
        <v>54</v>
      </c>
      <c r="K6">
        <v>5.9699999999999996E-3</v>
      </c>
      <c r="L6">
        <f>INDEX(sckey!$A$2:$A$38,MATCH(RSAS!J6,sckey!$B$2:$B$38,0))</f>
        <v>26</v>
      </c>
      <c r="O6" s="85" t="str">
        <f t="shared" si="0"/>
        <v>0.00597 26</v>
      </c>
    </row>
    <row r="7" spans="1:15">
      <c r="A7" s="6" t="s">
        <v>12</v>
      </c>
      <c r="B7" s="6">
        <v>5</v>
      </c>
      <c r="C7">
        <v>98</v>
      </c>
      <c r="D7">
        <v>942</v>
      </c>
      <c r="E7" t="s">
        <v>83</v>
      </c>
      <c r="F7">
        <v>500</v>
      </c>
      <c r="H7">
        <v>0.929504</v>
      </c>
      <c r="J7" t="s">
        <v>57</v>
      </c>
      <c r="K7">
        <v>-0.216863</v>
      </c>
      <c r="L7">
        <f>INDEX(sckey!$A$2:$A$38,MATCH(RSAS!J7,sckey!$B$2:$B$38,0))</f>
        <v>20</v>
      </c>
      <c r="O7" s="85" t="str">
        <f t="shared" si="0"/>
        <v>-0.216863 20</v>
      </c>
    </row>
    <row r="8" spans="1:15">
      <c r="A8" s="7" t="s">
        <v>13</v>
      </c>
      <c r="B8" s="7">
        <v>6</v>
      </c>
      <c r="C8">
        <v>259</v>
      </c>
      <c r="D8">
        <v>2476</v>
      </c>
      <c r="E8" t="s">
        <v>83</v>
      </c>
      <c r="F8">
        <v>1000</v>
      </c>
      <c r="H8">
        <v>0.90865999999999902</v>
      </c>
      <c r="J8" t="s">
        <v>38</v>
      </c>
      <c r="K8">
        <v>-0.68796500000000005</v>
      </c>
      <c r="L8">
        <f>INDEX(sckey!$A$2:$A$38,MATCH(RSAS!J8,sckey!$B$2:$B$38,0))</f>
        <v>23</v>
      </c>
      <c r="O8" s="85" t="str">
        <f t="shared" si="0"/>
        <v>-0.687965 23</v>
      </c>
    </row>
    <row r="9" spans="1:15">
      <c r="A9" s="8" t="s">
        <v>14</v>
      </c>
      <c r="B9" s="8">
        <v>7</v>
      </c>
      <c r="C9">
        <v>253</v>
      </c>
      <c r="D9">
        <v>1521</v>
      </c>
      <c r="E9" t="s">
        <v>83</v>
      </c>
      <c r="F9">
        <v>800</v>
      </c>
      <c r="H9">
        <v>0.88259374999999995</v>
      </c>
      <c r="J9" t="s">
        <v>46</v>
      </c>
      <c r="K9">
        <v>6.2752000000000002E-2</v>
      </c>
      <c r="L9">
        <f>INDEX(sckey!$A$2:$A$38,MATCH(RSAS!J9,sckey!$B$2:$B$38,0))</f>
        <v>14</v>
      </c>
      <c r="O9" s="85" t="str">
        <f t="shared" si="0"/>
        <v>0.062752 14</v>
      </c>
    </row>
    <row r="10" spans="1:15">
      <c r="A10" s="9" t="s">
        <v>15</v>
      </c>
      <c r="B10" s="9">
        <v>8</v>
      </c>
      <c r="C10">
        <v>94</v>
      </c>
      <c r="D10">
        <v>801</v>
      </c>
      <c r="E10" t="s">
        <v>83</v>
      </c>
      <c r="F10">
        <v>500</v>
      </c>
      <c r="H10">
        <v>0.93107200000000001</v>
      </c>
      <c r="J10" t="s">
        <v>36</v>
      </c>
      <c r="K10">
        <v>-1.2475999999999999E-2</v>
      </c>
      <c r="L10">
        <f>INDEX(sckey!$A$2:$A$38,MATCH(RSAS!J10,sckey!$B$2:$B$38,0))</f>
        <v>10</v>
      </c>
      <c r="O10" s="85" t="str">
        <f t="shared" si="0"/>
        <v>-0.012476 10</v>
      </c>
    </row>
    <row r="11" spans="1:15">
      <c r="A11" s="10" t="s">
        <v>16</v>
      </c>
      <c r="B11" s="10">
        <v>9</v>
      </c>
      <c r="C11" s="28">
        <v>915</v>
      </c>
      <c r="D11" s="28"/>
      <c r="E11" s="28" t="s">
        <v>30</v>
      </c>
      <c r="F11" s="28">
        <v>450</v>
      </c>
      <c r="G11" s="28">
        <v>1</v>
      </c>
      <c r="H11" s="28">
        <v>0.98737777777777802</v>
      </c>
      <c r="J11" t="s">
        <v>48</v>
      </c>
      <c r="K11">
        <v>-1.2761130000000001</v>
      </c>
      <c r="L11">
        <f>INDEX(sckey!$A$2:$A$38,MATCH(RSAS!J11,sckey!$B$2:$B$38,0))</f>
        <v>13</v>
      </c>
      <c r="O11" s="85" t="str">
        <f t="shared" si="0"/>
        <v>-1.276113 13</v>
      </c>
    </row>
    <row r="12" spans="1:15">
      <c r="A12" s="11" t="s">
        <v>17</v>
      </c>
      <c r="B12" s="11">
        <v>10</v>
      </c>
      <c r="C12">
        <v>899</v>
      </c>
      <c r="E12" t="s">
        <v>30</v>
      </c>
      <c r="F12">
        <v>500</v>
      </c>
      <c r="G12">
        <v>1</v>
      </c>
      <c r="H12">
        <v>0.95865599999999995</v>
      </c>
      <c r="J12" t="s">
        <v>41</v>
      </c>
      <c r="K12">
        <v>-8.4500000000000005E-4</v>
      </c>
      <c r="L12">
        <f>INDEX(sckey!$A$2:$A$38,MATCH(RSAS!J12,sckey!$B$2:$B$38,0))</f>
        <v>9</v>
      </c>
      <c r="O12" s="85" t="str">
        <f t="shared" si="0"/>
        <v>-0.000845 9</v>
      </c>
    </row>
    <row r="13" spans="1:15">
      <c r="A13" s="12" t="s">
        <v>18</v>
      </c>
      <c r="B13" s="12">
        <v>11</v>
      </c>
      <c r="C13">
        <v>167</v>
      </c>
      <c r="E13" t="s">
        <v>80</v>
      </c>
      <c r="J13" t="s">
        <v>74</v>
      </c>
      <c r="K13">
        <v>-0.69311599999999995</v>
      </c>
      <c r="L13">
        <f>INDEX(sckey!$A$2:$A$38,MATCH(RSAS!J13,sckey!$B$2:$B$38,0))</f>
        <v>35</v>
      </c>
      <c r="O13" s="85" t="str">
        <f t="shared" si="0"/>
        <v>-0.693116 35</v>
      </c>
    </row>
    <row r="14" spans="1:15">
      <c r="A14" s="13" t="s">
        <v>19</v>
      </c>
      <c r="B14" s="13">
        <v>12</v>
      </c>
      <c r="C14">
        <v>2547</v>
      </c>
      <c r="E14" t="s">
        <v>30</v>
      </c>
      <c r="F14">
        <v>1000</v>
      </c>
      <c r="G14">
        <v>1</v>
      </c>
      <c r="H14">
        <v>0.86764399999999897</v>
      </c>
      <c r="J14" t="s">
        <v>39</v>
      </c>
      <c r="K14">
        <v>-3.9985E-2</v>
      </c>
      <c r="L14">
        <f>INDEX(sckey!$A$2:$A$38,MATCH(RSAS!J14,sckey!$B$2:$B$38,0))</f>
        <v>24</v>
      </c>
      <c r="O14" s="85" t="str">
        <f t="shared" si="0"/>
        <v>-0.039985 24</v>
      </c>
    </row>
    <row r="15" spans="1:15">
      <c r="A15" s="14" t="s">
        <v>20</v>
      </c>
      <c r="B15" s="14">
        <v>13</v>
      </c>
      <c r="C15">
        <v>388</v>
      </c>
      <c r="E15" t="s">
        <v>80</v>
      </c>
      <c r="J15" t="s">
        <v>60</v>
      </c>
      <c r="K15">
        <v>-5.015E-2</v>
      </c>
      <c r="L15">
        <f>INDEX(sckey!$A$2:$A$38,MATCH(RSAS!J15,sckey!$B$2:$B$38,0))</f>
        <v>2</v>
      </c>
      <c r="O15" s="85" t="str">
        <f t="shared" si="0"/>
        <v>-0.05015 2</v>
      </c>
    </row>
    <row r="16" spans="1:15">
      <c r="A16" s="15" t="s">
        <v>21</v>
      </c>
      <c r="B16" s="15">
        <v>14</v>
      </c>
      <c r="C16">
        <v>242</v>
      </c>
      <c r="E16" t="s">
        <v>80</v>
      </c>
      <c r="J16" t="s">
        <v>66</v>
      </c>
      <c r="K16">
        <v>2.3982E-2</v>
      </c>
      <c r="L16">
        <f>INDEX(sckey!$A$2:$A$38,MATCH(RSAS!J16,sckey!$B$2:$B$38,0))</f>
        <v>1</v>
      </c>
      <c r="O16" s="85" t="str">
        <f t="shared" si="0"/>
        <v>0.023982 1</v>
      </c>
    </row>
    <row r="17" spans="1:15">
      <c r="A17" s="16" t="s">
        <v>22</v>
      </c>
      <c r="B17" s="16">
        <v>15</v>
      </c>
      <c r="C17">
        <v>303</v>
      </c>
      <c r="D17">
        <v>538</v>
      </c>
      <c r="E17" t="s">
        <v>83</v>
      </c>
      <c r="F17" t="s">
        <v>100</v>
      </c>
      <c r="G17" t="s">
        <v>101</v>
      </c>
      <c r="J17" t="s">
        <v>49</v>
      </c>
      <c r="K17">
        <v>-7.4399999999999998E-4</v>
      </c>
      <c r="L17">
        <f>INDEX(sckey!$A$2:$A$38,MATCH(RSAS!J17,sckey!$B$2:$B$38,0))</f>
        <v>11</v>
      </c>
      <c r="O17" s="85" t="str">
        <f t="shared" si="0"/>
        <v>-0.000744 11</v>
      </c>
    </row>
    <row r="18" spans="1:15">
      <c r="A18" s="17" t="s">
        <v>23</v>
      </c>
      <c r="B18" s="17">
        <v>16</v>
      </c>
      <c r="C18">
        <v>11</v>
      </c>
      <c r="E18" t="s">
        <v>67</v>
      </c>
      <c r="J18" t="s">
        <v>55</v>
      </c>
      <c r="K18">
        <v>3.4480000000000001E-3</v>
      </c>
      <c r="L18">
        <f>INDEX(sckey!$A$2:$A$38,MATCH(RSAS!J18,sckey!$B$2:$B$38,0))</f>
        <v>8</v>
      </c>
      <c r="O18" s="85" t="str">
        <f t="shared" si="0"/>
        <v>0.003448 8</v>
      </c>
    </row>
    <row r="19" spans="1:15">
      <c r="A19" s="18" t="s">
        <v>24</v>
      </c>
      <c r="B19" s="18">
        <v>17</v>
      </c>
      <c r="C19">
        <v>1368</v>
      </c>
      <c r="E19" t="s">
        <v>30</v>
      </c>
      <c r="F19">
        <v>800</v>
      </c>
      <c r="G19">
        <v>1</v>
      </c>
      <c r="H19">
        <v>0.94837499999999997</v>
      </c>
    </row>
    <row r="20" spans="1:15" ht="15.75" thickBot="1">
      <c r="A20" s="19" t="s">
        <v>25</v>
      </c>
      <c r="B20" s="19">
        <v>18</v>
      </c>
      <c r="C20">
        <v>151</v>
      </c>
      <c r="D20">
        <v>609</v>
      </c>
      <c r="E20" t="s">
        <v>83</v>
      </c>
      <c r="F20">
        <v>400</v>
      </c>
      <c r="G20">
        <v>1</v>
      </c>
      <c r="H20">
        <v>0.92649999999999899</v>
      </c>
      <c r="J20">
        <v>1</v>
      </c>
      <c r="N20" s="85">
        <f>J20</f>
        <v>1</v>
      </c>
    </row>
    <row r="21" spans="1:15" ht="15.75" thickBot="1">
      <c r="A21" s="20" t="s">
        <v>26</v>
      </c>
      <c r="B21" s="20">
        <v>19</v>
      </c>
      <c r="C21">
        <v>47</v>
      </c>
      <c r="E21" t="s">
        <v>99</v>
      </c>
      <c r="J21" t="s">
        <v>76</v>
      </c>
      <c r="K21" t="s">
        <v>77</v>
      </c>
      <c r="O21" s="85">
        <f>K22</f>
        <v>24.344767999999998</v>
      </c>
    </row>
    <row r="22" spans="1:15" ht="15.75" thickBot="1">
      <c r="A22" s="21" t="s">
        <v>27</v>
      </c>
      <c r="B22" s="21">
        <v>20</v>
      </c>
      <c r="C22">
        <v>47</v>
      </c>
      <c r="E22" t="s">
        <v>80</v>
      </c>
      <c r="J22" t="s">
        <v>75</v>
      </c>
      <c r="K22">
        <v>24.344767999999998</v>
      </c>
      <c r="N22" s="85">
        <f>COUNT(K23:K31)</f>
        <v>9</v>
      </c>
    </row>
    <row r="23" spans="1:15">
      <c r="A23" s="22" t="s">
        <v>28</v>
      </c>
      <c r="B23" s="22">
        <v>21</v>
      </c>
      <c r="C23">
        <v>7902</v>
      </c>
      <c r="E23" t="s">
        <v>30</v>
      </c>
      <c r="F23">
        <v>2000</v>
      </c>
      <c r="G23">
        <v>1</v>
      </c>
      <c r="H23">
        <v>0.95313000000000203</v>
      </c>
      <c r="J23" t="s">
        <v>44</v>
      </c>
      <c r="K23">
        <v>-2.9150000000000001E-3</v>
      </c>
      <c r="L23">
        <f>INDEX(sckey!$A$2:$A$38,MATCH(RSAS!J23,sckey!$B$2:$B$38,0))</f>
        <v>22</v>
      </c>
      <c r="O23" s="85" t="str">
        <f t="shared" ref="O23:O31" si="1">K23&amp;" "&amp;L23</f>
        <v>-0.002915 22</v>
      </c>
    </row>
    <row r="24" spans="1:15">
      <c r="A24" s="23" t="s">
        <v>29</v>
      </c>
      <c r="B24" s="23">
        <v>22</v>
      </c>
      <c r="C24">
        <v>308</v>
      </c>
      <c r="E24" t="s">
        <v>80</v>
      </c>
      <c r="J24" t="s">
        <v>38</v>
      </c>
      <c r="K24">
        <v>-0.16821</v>
      </c>
      <c r="L24">
        <f>INDEX(sckey!$A$2:$A$38,MATCH(RSAS!J24,sckey!$B$2:$B$38,0))</f>
        <v>23</v>
      </c>
      <c r="O24" s="85" t="str">
        <f t="shared" si="1"/>
        <v>-0.16821 23</v>
      </c>
    </row>
    <row r="25" spans="1:15">
      <c r="J25" t="s">
        <v>36</v>
      </c>
      <c r="K25">
        <v>-1.9334E-2</v>
      </c>
      <c r="L25">
        <f>INDEX(sckey!$A$2:$A$38,MATCH(RSAS!J25,sckey!$B$2:$B$38,0))</f>
        <v>10</v>
      </c>
      <c r="O25" s="85" t="str">
        <f t="shared" si="1"/>
        <v>-0.019334 10</v>
      </c>
    </row>
    <row r="26" spans="1:15">
      <c r="J26" t="s">
        <v>35</v>
      </c>
      <c r="K26">
        <v>-0.110023</v>
      </c>
      <c r="L26">
        <f>INDEX(sckey!$A$2:$A$38,MATCH(RSAS!J26,sckey!$B$2:$B$38,0))</f>
        <v>0</v>
      </c>
      <c r="O26" s="85" t="str">
        <f t="shared" si="1"/>
        <v>-0.110023 0</v>
      </c>
    </row>
    <row r="27" spans="1:15">
      <c r="A27" t="s">
        <v>109</v>
      </c>
      <c r="J27" t="s">
        <v>37</v>
      </c>
      <c r="K27">
        <v>-9.8713599999999992</v>
      </c>
      <c r="L27">
        <f>INDEX(sckey!$A$2:$A$38,MATCH(RSAS!J27,sckey!$B$2:$B$38,0))</f>
        <v>19</v>
      </c>
      <c r="O27" s="85" t="str">
        <f t="shared" si="1"/>
        <v>-9.87136 19</v>
      </c>
    </row>
    <row r="28" spans="1:15">
      <c r="J28" t="s">
        <v>52</v>
      </c>
      <c r="K28">
        <v>1.8969E-2</v>
      </c>
      <c r="L28">
        <f>INDEX(sckey!$A$2:$A$38,MATCH(RSAS!J28,sckey!$B$2:$B$38,0))</f>
        <v>7</v>
      </c>
      <c r="O28" s="85" t="str">
        <f t="shared" si="1"/>
        <v>0.018969 7</v>
      </c>
    </row>
    <row r="29" spans="1:15">
      <c r="J29" t="s">
        <v>45</v>
      </c>
      <c r="K29">
        <v>-0.16939499999999999</v>
      </c>
      <c r="L29">
        <f>INDEX(sckey!$A$2:$A$38,MATCH(RSAS!J29,sckey!$B$2:$B$38,0))</f>
        <v>16</v>
      </c>
      <c r="O29" s="85" t="str">
        <f t="shared" si="1"/>
        <v>-0.169395 16</v>
      </c>
    </row>
    <row r="30" spans="1:15">
      <c r="J30" t="s">
        <v>53</v>
      </c>
      <c r="K30">
        <v>-6.7199999999999996E-4</v>
      </c>
      <c r="L30">
        <f>INDEX(sckey!$A$2:$A$38,MATCH(RSAS!J30,sckey!$B$2:$B$38,0))</f>
        <v>12</v>
      </c>
      <c r="O30" s="85" t="str">
        <f t="shared" si="1"/>
        <v>-0.000672 12</v>
      </c>
    </row>
    <row r="31" spans="1:15">
      <c r="J31" t="s">
        <v>66</v>
      </c>
      <c r="K31">
        <v>-2.5925E-2</v>
      </c>
      <c r="L31">
        <f>INDEX(sckey!$A$2:$A$38,MATCH(RSAS!J31,sckey!$B$2:$B$38,0))</f>
        <v>1</v>
      </c>
      <c r="O31" s="85" t="str">
        <f t="shared" si="1"/>
        <v>-0.025925 1</v>
      </c>
    </row>
    <row r="32" spans="1:15">
      <c r="A32" t="s">
        <v>112</v>
      </c>
      <c r="B32" t="s">
        <v>2</v>
      </c>
    </row>
    <row r="33" spans="1:15">
      <c r="A33">
        <v>0</v>
      </c>
      <c r="B33">
        <v>218</v>
      </c>
      <c r="J33">
        <v>2</v>
      </c>
      <c r="N33" s="85">
        <f>J33</f>
        <v>2</v>
      </c>
    </row>
    <row r="34" spans="1:15">
      <c r="A34">
        <v>1</v>
      </c>
      <c r="B34">
        <v>1127</v>
      </c>
      <c r="J34" t="s">
        <v>76</v>
      </c>
      <c r="K34" t="s">
        <v>77</v>
      </c>
      <c r="O34" s="85">
        <f>K35</f>
        <v>65.383983000000001</v>
      </c>
    </row>
    <row r="35" spans="1:15">
      <c r="A35">
        <v>2</v>
      </c>
      <c r="B35">
        <v>681</v>
      </c>
      <c r="J35" t="s">
        <v>75</v>
      </c>
      <c r="K35">
        <v>65.383983000000001</v>
      </c>
      <c r="N35" s="85">
        <f>COUNT(K36:K42)</f>
        <v>7</v>
      </c>
    </row>
    <row r="36" spans="1:15">
      <c r="A36">
        <v>3</v>
      </c>
      <c r="B36">
        <v>728</v>
      </c>
      <c r="J36" t="s">
        <v>36</v>
      </c>
      <c r="K36">
        <v>-3.1778000000000001E-2</v>
      </c>
      <c r="L36">
        <f>INDEX(sckey!$A$2:$A$38,MATCH(RSAS!J36,sckey!$B$2:$B$38,0))</f>
        <v>10</v>
      </c>
      <c r="O36" s="85" t="str">
        <f t="shared" ref="O36:O42" si="2">K36&amp;" "&amp;L36</f>
        <v>-0.031778 10</v>
      </c>
    </row>
    <row r="37" spans="1:15">
      <c r="A37">
        <v>4</v>
      </c>
      <c r="B37">
        <v>481</v>
      </c>
      <c r="J37" t="s">
        <v>54</v>
      </c>
      <c r="K37">
        <v>-2.0357E-2</v>
      </c>
      <c r="L37">
        <f>INDEX(sckey!$A$2:$A$38,MATCH(RSAS!J37,sckey!$B$2:$B$38,0))</f>
        <v>26</v>
      </c>
      <c r="O37" s="85" t="str">
        <f t="shared" si="2"/>
        <v>-0.020357 26</v>
      </c>
    </row>
    <row r="38" spans="1:15">
      <c r="A38">
        <v>5</v>
      </c>
      <c r="B38">
        <v>98</v>
      </c>
      <c r="J38" t="s">
        <v>59</v>
      </c>
      <c r="K38">
        <v>-0.11414000000000001</v>
      </c>
      <c r="L38">
        <f>INDEX(sckey!$A$2:$A$38,MATCH(RSAS!J38,sckey!$B$2:$B$38,0))</f>
        <v>18</v>
      </c>
      <c r="O38" s="85" t="str">
        <f t="shared" si="2"/>
        <v>-0.11414 18</v>
      </c>
    </row>
    <row r="39" spans="1:15">
      <c r="A39">
        <v>6</v>
      </c>
      <c r="B39">
        <v>259</v>
      </c>
      <c r="J39" t="s">
        <v>44</v>
      </c>
      <c r="K39">
        <v>-8.5009999999999999E-3</v>
      </c>
      <c r="L39">
        <f>INDEX(sckey!$A$2:$A$38,MATCH(RSAS!J39,sckey!$B$2:$B$38,0))</f>
        <v>22</v>
      </c>
      <c r="O39" s="85" t="str">
        <f t="shared" si="2"/>
        <v>-0.008501 22</v>
      </c>
    </row>
    <row r="40" spans="1:15">
      <c r="A40">
        <v>7</v>
      </c>
      <c r="B40">
        <v>253</v>
      </c>
      <c r="J40" t="s">
        <v>63</v>
      </c>
      <c r="K40">
        <v>-0.39242199999999999</v>
      </c>
      <c r="L40">
        <f>INDEX(sckey!$A$2:$A$38,MATCH(RSAS!J40,sckey!$B$2:$B$38,0))</f>
        <v>6</v>
      </c>
      <c r="O40" s="85" t="str">
        <f t="shared" si="2"/>
        <v>-0.392422 6</v>
      </c>
    </row>
    <row r="41" spans="1:15">
      <c r="A41">
        <v>8</v>
      </c>
      <c r="B41">
        <v>94</v>
      </c>
      <c r="J41" t="s">
        <v>53</v>
      </c>
      <c r="K41">
        <v>-2.4629999999999999E-3</v>
      </c>
      <c r="L41">
        <f>INDEX(sckey!$A$2:$A$38,MATCH(RSAS!J41,sckey!$B$2:$B$38,0))</f>
        <v>12</v>
      </c>
      <c r="O41" s="85" t="str">
        <f t="shared" si="2"/>
        <v>-0.002463 12</v>
      </c>
    </row>
    <row r="42" spans="1:15">
      <c r="A42">
        <v>9</v>
      </c>
      <c r="B42">
        <v>915</v>
      </c>
      <c r="J42" t="s">
        <v>49</v>
      </c>
      <c r="K42">
        <v>-4.7299999999999998E-3</v>
      </c>
      <c r="L42">
        <f>INDEX(sckey!$A$2:$A$38,MATCH(RSAS!J42,sckey!$B$2:$B$38,0))</f>
        <v>11</v>
      </c>
      <c r="O42" s="85" t="str">
        <f t="shared" si="2"/>
        <v>-0.00473 11</v>
      </c>
    </row>
    <row r="43" spans="1:15">
      <c r="A43">
        <v>10</v>
      </c>
      <c r="B43">
        <v>899</v>
      </c>
    </row>
    <row r="44" spans="1:15">
      <c r="A44">
        <v>11</v>
      </c>
      <c r="B44">
        <v>167</v>
      </c>
      <c r="J44">
        <v>3</v>
      </c>
      <c r="N44" s="85">
        <f>J44</f>
        <v>3</v>
      </c>
    </row>
    <row r="45" spans="1:15">
      <c r="A45">
        <v>12</v>
      </c>
      <c r="B45">
        <v>2547</v>
      </c>
      <c r="J45" t="s">
        <v>76</v>
      </c>
      <c r="K45" t="s">
        <v>77</v>
      </c>
      <c r="O45" s="85">
        <f>K46</f>
        <v>-24.227571999999999</v>
      </c>
    </row>
    <row r="46" spans="1:15">
      <c r="A46">
        <v>13</v>
      </c>
      <c r="B46">
        <v>388</v>
      </c>
      <c r="J46" t="s">
        <v>75</v>
      </c>
      <c r="K46">
        <v>-24.227571999999999</v>
      </c>
      <c r="N46" s="85">
        <f>COUNT(K47:K57)</f>
        <v>11</v>
      </c>
    </row>
    <row r="47" spans="1:15">
      <c r="A47">
        <v>14</v>
      </c>
      <c r="B47">
        <v>242</v>
      </c>
      <c r="J47" t="s">
        <v>36</v>
      </c>
      <c r="K47">
        <v>-1.0885000000000001E-2</v>
      </c>
      <c r="L47">
        <f>INDEX(sckey!$A$2:$A$38,MATCH(RSAS!J47,sckey!$B$2:$B$38,0))</f>
        <v>10</v>
      </c>
      <c r="O47" s="85" t="str">
        <f t="shared" ref="O47:O57" si="3">K47&amp;" "&amp;L47</f>
        <v>-0.010885 10</v>
      </c>
    </row>
    <row r="48" spans="1:15">
      <c r="A48">
        <v>15</v>
      </c>
      <c r="B48">
        <v>303</v>
      </c>
      <c r="J48" t="s">
        <v>41</v>
      </c>
      <c r="K48">
        <v>-1.041E-3</v>
      </c>
      <c r="L48">
        <f>INDEX(sckey!$A$2:$A$38,MATCH(RSAS!J48,sckey!$B$2:$B$38,0))</f>
        <v>9</v>
      </c>
      <c r="O48" s="85" t="str">
        <f t="shared" si="3"/>
        <v>-0.001041 9</v>
      </c>
    </row>
    <row r="49" spans="1:15">
      <c r="A49">
        <v>16</v>
      </c>
      <c r="B49">
        <v>11</v>
      </c>
      <c r="J49" t="s">
        <v>53</v>
      </c>
      <c r="K49">
        <v>-1.322E-3</v>
      </c>
      <c r="L49">
        <f>INDEX(sckey!$A$2:$A$38,MATCH(RSAS!J49,sckey!$B$2:$B$38,0))</f>
        <v>12</v>
      </c>
      <c r="O49" s="85" t="str">
        <f t="shared" si="3"/>
        <v>-0.001322 12</v>
      </c>
    </row>
    <row r="50" spans="1:15">
      <c r="A50">
        <v>17</v>
      </c>
      <c r="B50">
        <v>1368</v>
      </c>
      <c r="J50" t="s">
        <v>47</v>
      </c>
      <c r="K50">
        <v>9.6597000000000002E-2</v>
      </c>
      <c r="L50">
        <f>INDEX(sckey!$A$2:$A$38,MATCH(RSAS!J50,sckey!$B$2:$B$38,0))</f>
        <v>15</v>
      </c>
      <c r="O50" s="85" t="str">
        <f t="shared" si="3"/>
        <v>0.096597 15</v>
      </c>
    </row>
    <row r="51" spans="1:15">
      <c r="A51">
        <v>18</v>
      </c>
      <c r="B51">
        <v>151</v>
      </c>
      <c r="J51" t="s">
        <v>43</v>
      </c>
      <c r="K51">
        <v>1.2636989999999999</v>
      </c>
      <c r="L51">
        <f>INDEX(sckey!$A$2:$A$38,MATCH(RSAS!J51,sckey!$B$2:$B$38,0))</f>
        <v>21</v>
      </c>
      <c r="O51" s="85" t="str">
        <f t="shared" si="3"/>
        <v>1.263699 21</v>
      </c>
    </row>
    <row r="52" spans="1:15">
      <c r="A52">
        <v>19</v>
      </c>
      <c r="B52">
        <v>47</v>
      </c>
      <c r="J52" t="s">
        <v>44</v>
      </c>
      <c r="K52">
        <v>-1.426E-3</v>
      </c>
      <c r="L52">
        <f>INDEX(sckey!$A$2:$A$38,MATCH(RSAS!J52,sckey!$B$2:$B$38,0))</f>
        <v>22</v>
      </c>
      <c r="O52" s="85" t="str">
        <f t="shared" si="3"/>
        <v>-0.001426 22</v>
      </c>
    </row>
    <row r="53" spans="1:15">
      <c r="A53">
        <v>20</v>
      </c>
      <c r="B53">
        <v>47</v>
      </c>
      <c r="J53" t="s">
        <v>42</v>
      </c>
      <c r="K53">
        <v>0.61348599999999998</v>
      </c>
      <c r="L53">
        <f>INDEX(sckey!$A$2:$A$38,MATCH(RSAS!J53,sckey!$B$2:$B$38,0))</f>
        <v>17</v>
      </c>
      <c r="O53" s="85" t="str">
        <f t="shared" si="3"/>
        <v>0.613486 17</v>
      </c>
    </row>
    <row r="54" spans="1:15">
      <c r="A54">
        <v>21</v>
      </c>
      <c r="B54">
        <v>7902</v>
      </c>
      <c r="J54" t="s">
        <v>45</v>
      </c>
      <c r="K54">
        <v>0.10284600000000001</v>
      </c>
      <c r="L54">
        <f>INDEX(sckey!$A$2:$A$38,MATCH(RSAS!J54,sckey!$B$2:$B$38,0))</f>
        <v>16</v>
      </c>
      <c r="O54" s="85" t="str">
        <f t="shared" si="3"/>
        <v>0.102846 16</v>
      </c>
    </row>
    <row r="55" spans="1:15">
      <c r="A55">
        <v>22</v>
      </c>
      <c r="B55">
        <v>308</v>
      </c>
      <c r="J55" t="s">
        <v>49</v>
      </c>
      <c r="K55">
        <v>2.3830000000000001E-3</v>
      </c>
      <c r="L55">
        <f>INDEX(sckey!$A$2:$A$38,MATCH(RSAS!J55,sckey!$B$2:$B$38,0))</f>
        <v>11</v>
      </c>
      <c r="O55" s="85" t="str">
        <f t="shared" si="3"/>
        <v>0.002383 11</v>
      </c>
    </row>
    <row r="56" spans="1:15">
      <c r="B56">
        <v>109556</v>
      </c>
      <c r="J56" t="s">
        <v>60</v>
      </c>
      <c r="K56">
        <v>6.2079000000000002E-2</v>
      </c>
      <c r="L56">
        <f>INDEX(sckey!$A$2:$A$38,MATCH(RSAS!J56,sckey!$B$2:$B$38,0))</f>
        <v>2</v>
      </c>
      <c r="O56" s="85" t="str">
        <f t="shared" si="3"/>
        <v>0.062079 2</v>
      </c>
    </row>
    <row r="57" spans="1:15">
      <c r="J57" t="s">
        <v>59</v>
      </c>
      <c r="K57">
        <v>-5.2680999999999999E-2</v>
      </c>
      <c r="L57">
        <f>INDEX(sckey!$A$2:$A$38,MATCH(RSAS!J57,sckey!$B$2:$B$38,0))</f>
        <v>18</v>
      </c>
      <c r="O57" s="85" t="str">
        <f t="shared" si="3"/>
        <v>-0.052681 18</v>
      </c>
    </row>
    <row r="59" spans="1:15">
      <c r="J59">
        <v>4</v>
      </c>
      <c r="N59" s="85">
        <f>J59</f>
        <v>4</v>
      </c>
    </row>
    <row r="60" spans="1:15">
      <c r="J60" t="s">
        <v>76</v>
      </c>
      <c r="K60" t="s">
        <v>77</v>
      </c>
      <c r="O60" s="85">
        <f>K61</f>
        <v>-14.661654</v>
      </c>
    </row>
    <row r="61" spans="1:15">
      <c r="J61" t="s">
        <v>75</v>
      </c>
      <c r="K61">
        <v>-14.661654</v>
      </c>
      <c r="N61" s="85">
        <f>COUNT(K62:K71)</f>
        <v>10</v>
      </c>
    </row>
    <row r="62" spans="1:15">
      <c r="J62" t="s">
        <v>36</v>
      </c>
      <c r="K62">
        <v>-1.0008E-2</v>
      </c>
      <c r="L62">
        <f>INDEX(sckey!$A$2:$A$38,MATCH(RSAS!J62,sckey!$B$2:$B$38,0))</f>
        <v>10</v>
      </c>
      <c r="O62" s="85" t="str">
        <f t="shared" ref="O62:O71" si="4">K62&amp;" "&amp;L62</f>
        <v>-0.010008 10</v>
      </c>
    </row>
    <row r="63" spans="1:15">
      <c r="J63" t="s">
        <v>43</v>
      </c>
      <c r="K63">
        <v>2.8322569999999998</v>
      </c>
      <c r="L63">
        <f>INDEX(sckey!$A$2:$A$38,MATCH(RSAS!J63,sckey!$B$2:$B$38,0))</f>
        <v>21</v>
      </c>
      <c r="O63" s="85" t="str">
        <f t="shared" si="4"/>
        <v>2.832257 21</v>
      </c>
    </row>
    <row r="64" spans="1:15">
      <c r="J64" t="s">
        <v>44</v>
      </c>
      <c r="K64">
        <v>-1.768E-3</v>
      </c>
      <c r="L64">
        <f>INDEX(sckey!$A$2:$A$38,MATCH(RSAS!J64,sckey!$B$2:$B$38,0))</f>
        <v>22</v>
      </c>
      <c r="O64" s="85" t="str">
        <f t="shared" si="4"/>
        <v>-0.001768 22</v>
      </c>
    </row>
    <row r="65" spans="10:15">
      <c r="J65" t="s">
        <v>38</v>
      </c>
      <c r="K65">
        <v>1.4578139999999999</v>
      </c>
      <c r="L65">
        <f>INDEX(sckey!$A$2:$A$38,MATCH(RSAS!J65,sckey!$B$2:$B$38,0))</f>
        <v>23</v>
      </c>
      <c r="O65" s="85" t="str">
        <f t="shared" si="4"/>
        <v>1.457814 23</v>
      </c>
    </row>
    <row r="66" spans="10:15">
      <c r="J66" t="s">
        <v>47</v>
      </c>
      <c r="K66">
        <v>9.4622999999999999E-2</v>
      </c>
      <c r="L66">
        <f>INDEX(sckey!$A$2:$A$38,MATCH(RSAS!J66,sckey!$B$2:$B$38,0))</f>
        <v>15</v>
      </c>
      <c r="O66" s="85" t="str">
        <f t="shared" si="4"/>
        <v>0.094623 15</v>
      </c>
    </row>
    <row r="67" spans="10:15">
      <c r="J67" t="s">
        <v>53</v>
      </c>
      <c r="K67">
        <v>-1.1770000000000001E-3</v>
      </c>
      <c r="L67">
        <f>INDEX(sckey!$A$2:$A$38,MATCH(RSAS!J67,sckey!$B$2:$B$38,0))</f>
        <v>12</v>
      </c>
      <c r="O67" s="85" t="str">
        <f t="shared" si="4"/>
        <v>-0.001177 12</v>
      </c>
    </row>
    <row r="68" spans="10:15">
      <c r="J68" t="s">
        <v>42</v>
      </c>
      <c r="K68">
        <v>0.88396300000000005</v>
      </c>
      <c r="L68">
        <f>INDEX(sckey!$A$2:$A$38,MATCH(RSAS!J68,sckey!$B$2:$B$38,0))</f>
        <v>17</v>
      </c>
      <c r="O68" s="85" t="str">
        <f t="shared" si="4"/>
        <v>0.883963 17</v>
      </c>
    </row>
    <row r="69" spans="10:15">
      <c r="J69" t="s">
        <v>63</v>
      </c>
      <c r="K69">
        <v>-4.9889999999999997E-2</v>
      </c>
      <c r="L69">
        <f>INDEX(sckey!$A$2:$A$38,MATCH(RSAS!J69,sckey!$B$2:$B$38,0))</f>
        <v>6</v>
      </c>
      <c r="O69" s="85" t="str">
        <f t="shared" si="4"/>
        <v>-0.04989 6</v>
      </c>
    </row>
    <row r="70" spans="10:15">
      <c r="J70" t="s">
        <v>49</v>
      </c>
      <c r="K70">
        <v>-2.2300000000000002E-3</v>
      </c>
      <c r="L70">
        <f>INDEX(sckey!$A$2:$A$38,MATCH(RSAS!J70,sckey!$B$2:$B$38,0))</f>
        <v>11</v>
      </c>
      <c r="O70" s="85" t="str">
        <f t="shared" si="4"/>
        <v>-0.00223 11</v>
      </c>
    </row>
    <row r="71" spans="10:15">
      <c r="J71" t="s">
        <v>45</v>
      </c>
      <c r="K71">
        <v>-0.11004700000000001</v>
      </c>
      <c r="L71">
        <f>INDEX(sckey!$A$2:$A$38,MATCH(RSAS!J71,sckey!$B$2:$B$38,0))</f>
        <v>16</v>
      </c>
      <c r="O71" s="85" t="str">
        <f t="shared" si="4"/>
        <v>-0.110047 16</v>
      </c>
    </row>
    <row r="73" spans="10:15">
      <c r="J73">
        <v>5</v>
      </c>
      <c r="N73" s="85">
        <f>J73</f>
        <v>5</v>
      </c>
    </row>
    <row r="74" spans="10:15">
      <c r="J74" t="s">
        <v>76</v>
      </c>
      <c r="K74" t="s">
        <v>77</v>
      </c>
      <c r="O74" s="85">
        <f>K75</f>
        <v>-8.8004709999999999</v>
      </c>
    </row>
    <row r="75" spans="10:15">
      <c r="J75" t="s">
        <v>75</v>
      </c>
      <c r="K75">
        <v>-8.8004709999999999</v>
      </c>
      <c r="N75" s="85">
        <f>COUNT(K76:K86)</f>
        <v>11</v>
      </c>
    </row>
    <row r="76" spans="10:15">
      <c r="J76" t="s">
        <v>52</v>
      </c>
      <c r="K76">
        <v>-0.17502799999999999</v>
      </c>
      <c r="L76">
        <f>INDEX(sckey!$A$2:$A$38,MATCH(RSAS!J76,sckey!$B$2:$B$38,0))</f>
        <v>7</v>
      </c>
      <c r="O76" s="85" t="str">
        <f t="shared" ref="O76:O86" si="5">K76&amp;" "&amp;L76</f>
        <v>-0.175028 7</v>
      </c>
    </row>
    <row r="77" spans="10:15">
      <c r="J77" t="s">
        <v>62</v>
      </c>
      <c r="K77">
        <v>1.463123</v>
      </c>
      <c r="L77">
        <f>INDEX(sckey!$A$2:$A$38,MATCH(RSAS!J77,sckey!$B$2:$B$38,0))</f>
        <v>4</v>
      </c>
      <c r="O77" s="85" t="str">
        <f t="shared" si="5"/>
        <v>1.463123 4</v>
      </c>
    </row>
    <row r="78" spans="10:15">
      <c r="J78" t="s">
        <v>38</v>
      </c>
      <c r="K78">
        <v>1.9297299999999999</v>
      </c>
      <c r="L78">
        <f>INDEX(sckey!$A$2:$A$38,MATCH(RSAS!J78,sckey!$B$2:$B$38,0))</f>
        <v>23</v>
      </c>
      <c r="O78" s="85" t="str">
        <f t="shared" si="5"/>
        <v>1.92973 23</v>
      </c>
    </row>
    <row r="79" spans="10:15">
      <c r="J79" t="s">
        <v>63</v>
      </c>
      <c r="K79">
        <v>-0.239116</v>
      </c>
      <c r="L79">
        <f>INDEX(sckey!$A$2:$A$38,MATCH(RSAS!J79,sckey!$B$2:$B$38,0))</f>
        <v>6</v>
      </c>
      <c r="O79" s="85" t="str">
        <f t="shared" si="5"/>
        <v>-0.239116 6</v>
      </c>
    </row>
    <row r="80" spans="10:15">
      <c r="J80" t="s">
        <v>39</v>
      </c>
      <c r="K80">
        <v>-0.33649299999999999</v>
      </c>
      <c r="L80">
        <f>INDEX(sckey!$A$2:$A$38,MATCH(RSAS!J80,sckey!$B$2:$B$38,0))</f>
        <v>24</v>
      </c>
      <c r="O80" s="85" t="str">
        <f t="shared" si="5"/>
        <v>-0.336493 24</v>
      </c>
    </row>
    <row r="81" spans="10:15">
      <c r="J81" t="s">
        <v>45</v>
      </c>
      <c r="K81">
        <v>0.29487999999999998</v>
      </c>
      <c r="L81">
        <f>INDEX(sckey!$A$2:$A$38,MATCH(RSAS!J81,sckey!$B$2:$B$38,0))</f>
        <v>16</v>
      </c>
      <c r="O81" s="85" t="str">
        <f t="shared" si="5"/>
        <v>0.29488 16</v>
      </c>
    </row>
    <row r="82" spans="10:15">
      <c r="J82" t="s">
        <v>59</v>
      </c>
      <c r="K82">
        <v>6.7520999999999998E-2</v>
      </c>
      <c r="L82">
        <f>INDEX(sckey!$A$2:$A$38,MATCH(RSAS!J82,sckey!$B$2:$B$38,0))</f>
        <v>18</v>
      </c>
      <c r="O82" s="85" t="str">
        <f t="shared" si="5"/>
        <v>0.067521 18</v>
      </c>
    </row>
    <row r="83" spans="10:15">
      <c r="J83" t="s">
        <v>36</v>
      </c>
      <c r="K83">
        <v>-1.1407E-2</v>
      </c>
      <c r="L83">
        <f>INDEX(sckey!$A$2:$A$38,MATCH(RSAS!J83,sckey!$B$2:$B$38,0))</f>
        <v>10</v>
      </c>
      <c r="O83" s="85" t="str">
        <f t="shared" si="5"/>
        <v>-0.011407 10</v>
      </c>
    </row>
    <row r="84" spans="10:15">
      <c r="J84" t="s">
        <v>53</v>
      </c>
      <c r="K84">
        <v>-6.1499999999999999E-4</v>
      </c>
      <c r="L84">
        <f>INDEX(sckey!$A$2:$A$38,MATCH(RSAS!J84,sckey!$B$2:$B$38,0))</f>
        <v>12</v>
      </c>
      <c r="O84" s="85" t="str">
        <f t="shared" si="5"/>
        <v>-0.000615 12</v>
      </c>
    </row>
    <row r="85" spans="10:15">
      <c r="J85" t="s">
        <v>74</v>
      </c>
      <c r="K85">
        <v>1.2113670000000001</v>
      </c>
      <c r="L85">
        <f>INDEX(sckey!$A$2:$A$38,MATCH(RSAS!J85,sckey!$B$2:$B$38,0))</f>
        <v>35</v>
      </c>
      <c r="O85" s="85" t="str">
        <f t="shared" si="5"/>
        <v>1.211367 35</v>
      </c>
    </row>
    <row r="86" spans="10:15">
      <c r="J86" t="s">
        <v>43</v>
      </c>
      <c r="K86">
        <v>1.083194</v>
      </c>
      <c r="L86">
        <f>INDEX(sckey!$A$2:$A$38,MATCH(RSAS!J86,sckey!$B$2:$B$38,0))</f>
        <v>21</v>
      </c>
      <c r="O86" s="85" t="str">
        <f t="shared" si="5"/>
        <v>1.083194 21</v>
      </c>
    </row>
    <row r="88" spans="10:15">
      <c r="J88">
        <v>6</v>
      </c>
      <c r="N88" s="85">
        <f>J88</f>
        <v>6</v>
      </c>
    </row>
    <row r="89" spans="10:15">
      <c r="J89" t="s">
        <v>76</v>
      </c>
      <c r="K89" t="s">
        <v>77</v>
      </c>
      <c r="O89" s="85">
        <f>K90</f>
        <v>-6.2264350000000004</v>
      </c>
    </row>
    <row r="90" spans="10:15">
      <c r="J90" t="s">
        <v>75</v>
      </c>
      <c r="K90">
        <v>-6.2264350000000004</v>
      </c>
      <c r="N90" s="85">
        <f>COUNT(K91:K102)</f>
        <v>12</v>
      </c>
    </row>
    <row r="91" spans="10:15">
      <c r="J91" t="s">
        <v>55</v>
      </c>
      <c r="K91">
        <v>6.633E-3</v>
      </c>
      <c r="L91">
        <f>INDEX(sckey!$A$2:$A$38,MATCH(RSAS!J91,sckey!$B$2:$B$38,0))</f>
        <v>8</v>
      </c>
      <c r="O91" s="85" t="str">
        <f t="shared" ref="O91:O102" si="6">K91&amp;" "&amp;L91</f>
        <v>0.006633 8</v>
      </c>
    </row>
    <row r="92" spans="10:15">
      <c r="J92" t="s">
        <v>38</v>
      </c>
      <c r="K92">
        <v>1.2761169999999999</v>
      </c>
      <c r="L92">
        <f>INDEX(sckey!$A$2:$A$38,MATCH(RSAS!J92,sckey!$B$2:$B$38,0))</f>
        <v>23</v>
      </c>
      <c r="O92" s="85" t="str">
        <f t="shared" si="6"/>
        <v>1.276117 23</v>
      </c>
    </row>
    <row r="93" spans="10:15">
      <c r="J93" t="s">
        <v>36</v>
      </c>
      <c r="K93">
        <v>-1.2827E-2</v>
      </c>
      <c r="L93">
        <f>INDEX(sckey!$A$2:$A$38,MATCH(RSAS!J93,sckey!$B$2:$B$38,0))</f>
        <v>10</v>
      </c>
      <c r="O93" s="85" t="str">
        <f t="shared" si="6"/>
        <v>-0.012827 10</v>
      </c>
    </row>
    <row r="94" spans="10:15">
      <c r="J94" t="s">
        <v>45</v>
      </c>
      <c r="K94">
        <v>0.14207</v>
      </c>
      <c r="L94">
        <f>INDEX(sckey!$A$2:$A$38,MATCH(RSAS!J94,sckey!$B$2:$B$38,0))</f>
        <v>16</v>
      </c>
      <c r="O94" s="85" t="str">
        <f t="shared" si="6"/>
        <v>0.14207 16</v>
      </c>
    </row>
    <row r="95" spans="10:15">
      <c r="J95" t="s">
        <v>37</v>
      </c>
      <c r="K95">
        <v>10.839396000000001</v>
      </c>
      <c r="L95">
        <f>INDEX(sckey!$A$2:$A$38,MATCH(RSAS!J95,sckey!$B$2:$B$38,0))</f>
        <v>19</v>
      </c>
      <c r="O95" s="85" t="str">
        <f t="shared" si="6"/>
        <v>10.839396 19</v>
      </c>
    </row>
    <row r="96" spans="10:15">
      <c r="J96" t="s">
        <v>43</v>
      </c>
      <c r="K96">
        <v>-1.0497030000000001</v>
      </c>
      <c r="L96">
        <f>INDEX(sckey!$A$2:$A$38,MATCH(RSAS!J96,sckey!$B$2:$B$38,0))</f>
        <v>21</v>
      </c>
      <c r="O96" s="85" t="str">
        <f t="shared" si="6"/>
        <v>-1.049703 21</v>
      </c>
    </row>
    <row r="97" spans="10:15">
      <c r="J97" t="s">
        <v>53</v>
      </c>
      <c r="K97">
        <v>-6.6399999999999999E-4</v>
      </c>
      <c r="L97">
        <f>INDEX(sckey!$A$2:$A$38,MATCH(RSAS!J97,sckey!$B$2:$B$38,0))</f>
        <v>12</v>
      </c>
      <c r="O97" s="85" t="str">
        <f t="shared" si="6"/>
        <v>-0.000664 12</v>
      </c>
    </row>
    <row r="98" spans="10:15">
      <c r="J98" t="s">
        <v>60</v>
      </c>
      <c r="K98">
        <v>-5.0847999999999997E-2</v>
      </c>
      <c r="L98">
        <f>INDEX(sckey!$A$2:$A$38,MATCH(RSAS!J98,sckey!$B$2:$B$38,0))</f>
        <v>2</v>
      </c>
      <c r="O98" s="85" t="str">
        <f t="shared" si="6"/>
        <v>-0.050848 2</v>
      </c>
    </row>
    <row r="99" spans="10:15">
      <c r="J99" t="s">
        <v>62</v>
      </c>
      <c r="K99">
        <v>0.268038</v>
      </c>
      <c r="L99">
        <f>INDEX(sckey!$A$2:$A$38,MATCH(RSAS!J99,sckey!$B$2:$B$38,0))</f>
        <v>4</v>
      </c>
      <c r="O99" s="85" t="str">
        <f t="shared" si="6"/>
        <v>0.268038 4</v>
      </c>
    </row>
    <row r="100" spans="10:15">
      <c r="J100" t="s">
        <v>61</v>
      </c>
      <c r="K100">
        <v>0.10784000000000001</v>
      </c>
      <c r="L100">
        <f>INDEX(sckey!$A$2:$A$38,MATCH(RSAS!J100,sckey!$B$2:$B$38,0))</f>
        <v>25</v>
      </c>
      <c r="O100" s="85" t="str">
        <f t="shared" si="6"/>
        <v>0.10784 25</v>
      </c>
    </row>
    <row r="101" spans="10:15">
      <c r="J101" t="s">
        <v>57</v>
      </c>
      <c r="K101">
        <v>4.0183999999999997E-2</v>
      </c>
      <c r="L101">
        <f>INDEX(sckey!$A$2:$A$38,MATCH(RSAS!J101,sckey!$B$2:$B$38,0))</f>
        <v>20</v>
      </c>
      <c r="O101" s="85" t="str">
        <f t="shared" si="6"/>
        <v>0.040184 20</v>
      </c>
    </row>
    <row r="102" spans="10:15">
      <c r="J102" t="s">
        <v>40</v>
      </c>
      <c r="K102" s="26">
        <v>-9.2999999999999997E-5</v>
      </c>
      <c r="L102">
        <f>INDEX(sckey!$A$2:$A$38,MATCH(RSAS!J102,sckey!$B$2:$B$38,0))</f>
        <v>27</v>
      </c>
      <c r="O102" s="85" t="str">
        <f t="shared" si="6"/>
        <v>-0.000093 27</v>
      </c>
    </row>
    <row r="104" spans="10:15">
      <c r="J104">
        <v>7</v>
      </c>
      <c r="N104" s="85">
        <f>J104</f>
        <v>7</v>
      </c>
    </row>
    <row r="105" spans="10:15">
      <c r="J105" t="s">
        <v>76</v>
      </c>
      <c r="K105" t="s">
        <v>77</v>
      </c>
      <c r="O105" s="85">
        <f>K106</f>
        <v>7.0663859999999996</v>
      </c>
    </row>
    <row r="106" spans="10:15">
      <c r="J106" t="s">
        <v>75</v>
      </c>
      <c r="K106">
        <v>7.0663859999999996</v>
      </c>
      <c r="N106" s="85">
        <f>COUNT(K107:K117)</f>
        <v>11</v>
      </c>
    </row>
    <row r="107" spans="10:15">
      <c r="J107" t="s">
        <v>35</v>
      </c>
      <c r="K107">
        <v>3.2667000000000002E-2</v>
      </c>
      <c r="L107">
        <f>INDEX(sckey!$A$2:$A$38,MATCH(RSAS!J107,sckey!$B$2:$B$38,0))</f>
        <v>0</v>
      </c>
      <c r="O107" s="85" t="str">
        <f t="shared" ref="O107:O117" si="7">K107&amp;" "&amp;L107</f>
        <v>0.032667 0</v>
      </c>
    </row>
    <row r="108" spans="10:15">
      <c r="J108" t="s">
        <v>38</v>
      </c>
      <c r="K108">
        <v>1.889426</v>
      </c>
      <c r="L108">
        <f>INDEX(sckey!$A$2:$A$38,MATCH(RSAS!J108,sckey!$B$2:$B$38,0))</f>
        <v>23</v>
      </c>
      <c r="O108" s="85" t="str">
        <f t="shared" si="7"/>
        <v>1.889426 23</v>
      </c>
    </row>
    <row r="109" spans="10:15">
      <c r="J109" t="s">
        <v>36</v>
      </c>
      <c r="K109">
        <v>-1.3894999999999999E-2</v>
      </c>
      <c r="L109">
        <f>INDEX(sckey!$A$2:$A$38,MATCH(RSAS!J109,sckey!$B$2:$B$38,0))</f>
        <v>10</v>
      </c>
      <c r="O109" s="85" t="str">
        <f t="shared" si="7"/>
        <v>-0.013895 10</v>
      </c>
    </row>
    <row r="110" spans="10:15">
      <c r="J110" t="s">
        <v>44</v>
      </c>
      <c r="K110">
        <v>-2.3270000000000001E-3</v>
      </c>
      <c r="L110">
        <f>INDEX(sckey!$A$2:$A$38,MATCH(RSAS!J110,sckey!$B$2:$B$38,0))</f>
        <v>22</v>
      </c>
      <c r="O110" s="85" t="str">
        <f t="shared" si="7"/>
        <v>-0.002327 22</v>
      </c>
    </row>
    <row r="111" spans="10:15">
      <c r="J111" t="s">
        <v>63</v>
      </c>
      <c r="K111">
        <v>-8.4306000000000006E-2</v>
      </c>
      <c r="L111">
        <f>INDEX(sckey!$A$2:$A$38,MATCH(RSAS!J111,sckey!$B$2:$B$38,0))</f>
        <v>6</v>
      </c>
      <c r="O111" s="85" t="str">
        <f t="shared" si="7"/>
        <v>-0.084306 6</v>
      </c>
    </row>
    <row r="112" spans="10:15">
      <c r="J112" t="s">
        <v>37</v>
      </c>
      <c r="K112">
        <v>3.994678</v>
      </c>
      <c r="L112">
        <f>INDEX(sckey!$A$2:$A$38,MATCH(RSAS!J112,sckey!$B$2:$B$38,0))</f>
        <v>19</v>
      </c>
      <c r="O112" s="85" t="str">
        <f t="shared" si="7"/>
        <v>3.994678 19</v>
      </c>
    </row>
    <row r="113" spans="10:15">
      <c r="J113" t="s">
        <v>52</v>
      </c>
      <c r="K113">
        <v>-3.4510000000000001E-3</v>
      </c>
      <c r="L113">
        <f>INDEX(sckey!$A$2:$A$38,MATCH(RSAS!J113,sckey!$B$2:$B$38,0))</f>
        <v>7</v>
      </c>
      <c r="O113" s="85" t="str">
        <f t="shared" si="7"/>
        <v>-0.003451 7</v>
      </c>
    </row>
    <row r="114" spans="10:15">
      <c r="J114" t="s">
        <v>49</v>
      </c>
      <c r="K114">
        <v>-1.639E-3</v>
      </c>
      <c r="L114">
        <f>INDEX(sckey!$A$2:$A$38,MATCH(RSAS!J114,sckey!$B$2:$B$38,0))</f>
        <v>11</v>
      </c>
      <c r="O114" s="85" t="str">
        <f t="shared" si="7"/>
        <v>-0.001639 11</v>
      </c>
    </row>
    <row r="115" spans="10:15">
      <c r="J115" t="s">
        <v>47</v>
      </c>
      <c r="K115">
        <v>-8.0331E-2</v>
      </c>
      <c r="L115">
        <f>INDEX(sckey!$A$2:$A$38,MATCH(RSAS!J115,sckey!$B$2:$B$38,0))</f>
        <v>15</v>
      </c>
      <c r="O115" s="85" t="str">
        <f t="shared" si="7"/>
        <v>-0.080331 15</v>
      </c>
    </row>
    <row r="116" spans="10:15">
      <c r="J116" t="s">
        <v>59</v>
      </c>
      <c r="K116">
        <v>-3.8427000000000003E-2</v>
      </c>
      <c r="L116">
        <f>INDEX(sckey!$A$2:$A$38,MATCH(RSAS!J116,sckey!$B$2:$B$38,0))</f>
        <v>18</v>
      </c>
      <c r="O116" s="85" t="str">
        <f t="shared" si="7"/>
        <v>-0.038427 18</v>
      </c>
    </row>
    <row r="117" spans="10:15">
      <c r="J117" t="s">
        <v>41</v>
      </c>
      <c r="K117">
        <v>-7.0100000000000002E-4</v>
      </c>
      <c r="L117">
        <f>INDEX(sckey!$A$2:$A$38,MATCH(RSAS!J117,sckey!$B$2:$B$38,0))</f>
        <v>9</v>
      </c>
      <c r="O117" s="85" t="str">
        <f t="shared" si="7"/>
        <v>-0.000701 9</v>
      </c>
    </row>
    <row r="119" spans="10:15">
      <c r="J119">
        <v>8</v>
      </c>
      <c r="N119" s="85">
        <f>J119</f>
        <v>8</v>
      </c>
    </row>
    <row r="120" spans="10:15">
      <c r="J120" t="s">
        <v>76</v>
      </c>
      <c r="K120" t="s">
        <v>77</v>
      </c>
      <c r="O120" s="85">
        <f>K121</f>
        <v>-29.980326999999999</v>
      </c>
    </row>
    <row r="121" spans="10:15">
      <c r="J121" t="s">
        <v>75</v>
      </c>
      <c r="K121">
        <v>-29.980326999999999</v>
      </c>
      <c r="N121" s="85">
        <f>COUNT(K122:K134)</f>
        <v>13</v>
      </c>
    </row>
    <row r="122" spans="10:15">
      <c r="J122" t="s">
        <v>62</v>
      </c>
      <c r="K122">
        <v>0.235653</v>
      </c>
      <c r="L122">
        <f>INDEX(sckey!$A$2:$A$38,MATCH(RSAS!J122,sckey!$B$2:$B$38,0))</f>
        <v>4</v>
      </c>
      <c r="O122" s="85" t="str">
        <f t="shared" ref="O122:O134" si="8">K122&amp;" "&amp;L122</f>
        <v>0.235653 4</v>
      </c>
    </row>
    <row r="123" spans="10:15">
      <c r="J123" t="s">
        <v>38</v>
      </c>
      <c r="K123">
        <v>2.0048849999999998</v>
      </c>
      <c r="L123">
        <f>INDEX(sckey!$A$2:$A$38,MATCH(RSAS!J123,sckey!$B$2:$B$38,0))</f>
        <v>23</v>
      </c>
      <c r="O123" s="85" t="str">
        <f t="shared" si="8"/>
        <v>2.004885 23</v>
      </c>
    </row>
    <row r="124" spans="10:15">
      <c r="J124" t="s">
        <v>52</v>
      </c>
      <c r="K124">
        <v>-7.8247999999999998E-2</v>
      </c>
      <c r="L124">
        <f>INDEX(sckey!$A$2:$A$38,MATCH(RSAS!J124,sckey!$B$2:$B$38,0))</f>
        <v>7</v>
      </c>
      <c r="O124" s="85" t="str">
        <f t="shared" si="8"/>
        <v>-0.078248 7</v>
      </c>
    </row>
    <row r="125" spans="10:15">
      <c r="J125" t="s">
        <v>66</v>
      </c>
      <c r="K125">
        <v>-0.143402</v>
      </c>
      <c r="L125">
        <f>INDEX(sckey!$A$2:$A$38,MATCH(RSAS!J125,sckey!$B$2:$B$38,0))</f>
        <v>1</v>
      </c>
      <c r="O125" s="85" t="str">
        <f t="shared" si="8"/>
        <v>-0.143402 1</v>
      </c>
    </row>
    <row r="126" spans="10:15">
      <c r="J126" t="s">
        <v>55</v>
      </c>
      <c r="K126">
        <v>-2.4295000000000001E-2</v>
      </c>
      <c r="L126">
        <f>INDEX(sckey!$A$2:$A$38,MATCH(RSAS!J126,sckey!$B$2:$B$38,0))</f>
        <v>8</v>
      </c>
      <c r="O126" s="85" t="str">
        <f t="shared" si="8"/>
        <v>-0.024295 8</v>
      </c>
    </row>
    <row r="127" spans="10:15">
      <c r="J127" t="s">
        <v>60</v>
      </c>
      <c r="K127">
        <v>0.13838300000000001</v>
      </c>
      <c r="L127">
        <f>INDEX(sckey!$A$2:$A$38,MATCH(RSAS!J127,sckey!$B$2:$B$38,0))</f>
        <v>2</v>
      </c>
      <c r="O127" s="85" t="str">
        <f t="shared" si="8"/>
        <v>0.138383 2</v>
      </c>
    </row>
    <row r="128" spans="10:15">
      <c r="J128" t="s">
        <v>54</v>
      </c>
      <c r="K128">
        <v>-3.669E-3</v>
      </c>
      <c r="L128">
        <f>INDEX(sckey!$A$2:$A$38,MATCH(RSAS!J128,sckey!$B$2:$B$38,0))</f>
        <v>26</v>
      </c>
      <c r="O128" s="85" t="str">
        <f t="shared" si="8"/>
        <v>-0.003669 26</v>
      </c>
    </row>
    <row r="129" spans="10:15">
      <c r="J129" t="s">
        <v>39</v>
      </c>
      <c r="K129">
        <v>-8.0851999999999993E-2</v>
      </c>
      <c r="L129">
        <f>INDEX(sckey!$A$2:$A$38,MATCH(RSAS!J129,sckey!$B$2:$B$38,0))</f>
        <v>24</v>
      </c>
      <c r="O129" s="85" t="str">
        <f t="shared" si="8"/>
        <v>-0.080852 24</v>
      </c>
    </row>
    <row r="130" spans="10:15">
      <c r="J130" t="s">
        <v>42</v>
      </c>
      <c r="K130">
        <v>1.459854</v>
      </c>
      <c r="L130">
        <f>INDEX(sckey!$A$2:$A$38,MATCH(RSAS!J130,sckey!$B$2:$B$38,0))</f>
        <v>17</v>
      </c>
      <c r="O130" s="85" t="str">
        <f t="shared" si="8"/>
        <v>1.459854 17</v>
      </c>
    </row>
    <row r="131" spans="10:15">
      <c r="J131" t="s">
        <v>46</v>
      </c>
      <c r="K131">
        <v>-0.119544</v>
      </c>
      <c r="L131">
        <f>INDEX(sckey!$A$2:$A$38,MATCH(RSAS!J131,sckey!$B$2:$B$38,0))</f>
        <v>14</v>
      </c>
      <c r="O131" s="85" t="str">
        <f t="shared" si="8"/>
        <v>-0.119544 14</v>
      </c>
    </row>
    <row r="132" spans="10:15">
      <c r="J132" t="s">
        <v>47</v>
      </c>
      <c r="K132">
        <v>9.6109E-2</v>
      </c>
      <c r="L132">
        <f>INDEX(sckey!$A$2:$A$38,MATCH(RSAS!J132,sckey!$B$2:$B$38,0))</f>
        <v>15</v>
      </c>
      <c r="O132" s="85" t="str">
        <f t="shared" si="8"/>
        <v>0.096109 15</v>
      </c>
    </row>
    <row r="133" spans="10:15">
      <c r="J133" t="s">
        <v>74</v>
      </c>
      <c r="K133">
        <v>0.69925499999999996</v>
      </c>
      <c r="L133">
        <f>INDEX(sckey!$A$2:$A$38,MATCH(RSAS!J133,sckey!$B$2:$B$38,0))</f>
        <v>35</v>
      </c>
      <c r="O133" s="85" t="str">
        <f t="shared" si="8"/>
        <v>0.699255 35</v>
      </c>
    </row>
    <row r="134" spans="10:15">
      <c r="J134" t="s">
        <v>37</v>
      </c>
      <c r="K134">
        <v>4.3794579999999996</v>
      </c>
      <c r="L134">
        <f>INDEX(sckey!$A$2:$A$38,MATCH(RSAS!J134,sckey!$B$2:$B$38,0))</f>
        <v>19</v>
      </c>
      <c r="O134" s="85" t="str">
        <f t="shared" si="8"/>
        <v>4.379458 19</v>
      </c>
    </row>
    <row r="136" spans="10:15">
      <c r="J136">
        <v>9</v>
      </c>
      <c r="N136" s="85">
        <f>J136</f>
        <v>9</v>
      </c>
    </row>
    <row r="137" spans="10:15">
      <c r="J137" t="s">
        <v>76</v>
      </c>
      <c r="K137" t="s">
        <v>77</v>
      </c>
      <c r="O137" s="85">
        <f>K138</f>
        <v>11.601953999999999</v>
      </c>
    </row>
    <row r="138" spans="10:15">
      <c r="J138" t="s">
        <v>75</v>
      </c>
      <c r="K138">
        <v>11.601953999999999</v>
      </c>
      <c r="N138" s="85">
        <f>COUNT(K139:K146)</f>
        <v>8</v>
      </c>
    </row>
    <row r="139" spans="10:15">
      <c r="J139" t="s">
        <v>43</v>
      </c>
      <c r="K139">
        <v>-5.4570720000000001</v>
      </c>
      <c r="L139">
        <f>INDEX(sckey!$A$2:$A$38,MATCH(RSAS!J139,sckey!$B$2:$B$38,0))</f>
        <v>21</v>
      </c>
      <c r="O139" s="85" t="str">
        <f t="shared" ref="O139:O146" si="9">K139&amp;" "&amp;L139</f>
        <v>-5.457072 21</v>
      </c>
    </row>
    <row r="140" spans="10:15">
      <c r="J140" t="s">
        <v>38</v>
      </c>
      <c r="K140">
        <v>3.9647009999999998</v>
      </c>
      <c r="L140">
        <f>INDEX(sckey!$A$2:$A$38,MATCH(RSAS!J140,sckey!$B$2:$B$38,0))</f>
        <v>23</v>
      </c>
      <c r="O140" s="85" t="str">
        <f t="shared" si="9"/>
        <v>3.964701 23</v>
      </c>
    </row>
    <row r="141" spans="10:15">
      <c r="J141" t="s">
        <v>60</v>
      </c>
      <c r="K141">
        <v>7.5718999999999995E-2</v>
      </c>
      <c r="L141">
        <f>INDEX(sckey!$A$2:$A$38,MATCH(RSAS!J141,sckey!$B$2:$B$38,0))</f>
        <v>2</v>
      </c>
      <c r="O141" s="85" t="str">
        <f t="shared" si="9"/>
        <v>0.075719 2</v>
      </c>
    </row>
    <row r="142" spans="10:15">
      <c r="J142" t="s">
        <v>70</v>
      </c>
      <c r="K142">
        <v>-1.5119E-2</v>
      </c>
      <c r="L142">
        <f>INDEX(sckey!$A$2:$A$38,MATCH(RSAS!J142,sckey!$B$2:$B$38,0))</f>
        <v>5</v>
      </c>
      <c r="O142" s="85" t="str">
        <f t="shared" si="9"/>
        <v>-0.015119 5</v>
      </c>
    </row>
    <row r="143" spans="10:15">
      <c r="J143" t="s">
        <v>42</v>
      </c>
      <c r="K143">
        <v>1.6647099999999999</v>
      </c>
      <c r="L143">
        <f>INDEX(sckey!$A$2:$A$38,MATCH(RSAS!J143,sckey!$B$2:$B$38,0))</f>
        <v>17</v>
      </c>
      <c r="O143" s="85" t="str">
        <f t="shared" si="9"/>
        <v>1.66471 17</v>
      </c>
    </row>
    <row r="144" spans="10:15">
      <c r="J144" t="s">
        <v>47</v>
      </c>
      <c r="K144">
        <v>-0.31425500000000001</v>
      </c>
      <c r="L144">
        <f>INDEX(sckey!$A$2:$A$38,MATCH(RSAS!J144,sckey!$B$2:$B$38,0))</f>
        <v>15</v>
      </c>
      <c r="O144" s="85" t="str">
        <f t="shared" si="9"/>
        <v>-0.314255 15</v>
      </c>
    </row>
    <row r="145" spans="10:15">
      <c r="J145" t="s">
        <v>56</v>
      </c>
      <c r="K145">
        <v>0.27263799999999999</v>
      </c>
      <c r="L145">
        <f>INDEX(sckey!$A$2:$A$38,MATCH(RSAS!J145,sckey!$B$2:$B$38,0))</f>
        <v>3</v>
      </c>
      <c r="O145" s="85" t="str">
        <f t="shared" si="9"/>
        <v>0.272638 3</v>
      </c>
    </row>
    <row r="146" spans="10:15">
      <c r="J146" t="s">
        <v>64</v>
      </c>
      <c r="K146">
        <v>18.500392000000002</v>
      </c>
      <c r="L146">
        <f>INDEX(sckey!$A$2:$A$38,MATCH(RSAS!J146,sckey!$B$2:$B$38,0))</f>
        <v>29</v>
      </c>
      <c r="O146" s="85" t="str">
        <f t="shared" si="9"/>
        <v>18.500392 29</v>
      </c>
    </row>
    <row r="148" spans="10:15">
      <c r="J148">
        <v>10</v>
      </c>
      <c r="N148" s="85">
        <f>J148</f>
        <v>10</v>
      </c>
    </row>
    <row r="149" spans="10:15">
      <c r="J149" t="s">
        <v>76</v>
      </c>
      <c r="K149" t="s">
        <v>77</v>
      </c>
      <c r="O149" s="85">
        <f>K150</f>
        <v>-9.5396110000000007</v>
      </c>
    </row>
    <row r="150" spans="10:15">
      <c r="J150" t="s">
        <v>75</v>
      </c>
      <c r="K150">
        <v>-9.5396110000000007</v>
      </c>
      <c r="N150" s="85">
        <f>COUNT(K151:K159)</f>
        <v>9</v>
      </c>
    </row>
    <row r="151" spans="10:15">
      <c r="J151" t="s">
        <v>66</v>
      </c>
      <c r="K151">
        <v>3.8573999999999997E-2</v>
      </c>
      <c r="L151">
        <f>INDEX(sckey!$A$2:$A$38,MATCH(RSAS!J151,sckey!$B$2:$B$38,0))</f>
        <v>1</v>
      </c>
      <c r="O151" s="85" t="str">
        <f t="shared" ref="O151:O159" si="10">K151&amp;" "&amp;L151</f>
        <v>0.038574 1</v>
      </c>
    </row>
    <row r="152" spans="10:15">
      <c r="J152" t="s">
        <v>35</v>
      </c>
      <c r="K152">
        <v>0.16009599999999999</v>
      </c>
      <c r="L152">
        <f>INDEX(sckey!$A$2:$A$38,MATCH(RSAS!J152,sckey!$B$2:$B$38,0))</f>
        <v>0</v>
      </c>
      <c r="O152" s="85" t="str">
        <f t="shared" si="10"/>
        <v>0.160096 0</v>
      </c>
    </row>
    <row r="153" spans="10:15">
      <c r="J153" t="s">
        <v>61</v>
      </c>
      <c r="K153">
        <v>0.16945099999999999</v>
      </c>
      <c r="L153">
        <f>INDEX(sckey!$A$2:$A$38,MATCH(RSAS!J153,sckey!$B$2:$B$38,0))</f>
        <v>25</v>
      </c>
      <c r="O153" s="85" t="str">
        <f t="shared" si="10"/>
        <v>0.169451 25</v>
      </c>
    </row>
    <row r="154" spans="10:15">
      <c r="J154" t="s">
        <v>38</v>
      </c>
      <c r="K154">
        <v>2.6854040000000001</v>
      </c>
      <c r="L154">
        <f>INDEX(sckey!$A$2:$A$38,MATCH(RSAS!J154,sckey!$B$2:$B$38,0))</f>
        <v>23</v>
      </c>
      <c r="O154" s="85" t="str">
        <f t="shared" si="10"/>
        <v>2.685404 23</v>
      </c>
    </row>
    <row r="155" spans="10:15">
      <c r="J155" t="s">
        <v>59</v>
      </c>
      <c r="K155">
        <v>4.7579999999999997E-2</v>
      </c>
      <c r="L155">
        <f>INDEX(sckey!$A$2:$A$38,MATCH(RSAS!J155,sckey!$B$2:$B$38,0))</f>
        <v>18</v>
      </c>
      <c r="O155" s="85" t="str">
        <f t="shared" si="10"/>
        <v>0.04758 18</v>
      </c>
    </row>
    <row r="156" spans="10:15">
      <c r="J156" t="s">
        <v>65</v>
      </c>
      <c r="K156">
        <v>-4.1154999999999997E-2</v>
      </c>
      <c r="L156">
        <f>INDEX(sckey!$A$2:$A$38,MATCH(RSAS!J156,sckey!$B$2:$B$38,0))</f>
        <v>36</v>
      </c>
      <c r="O156" s="85" t="str">
        <f t="shared" si="10"/>
        <v>-0.041155 36</v>
      </c>
    </row>
    <row r="157" spans="10:15">
      <c r="J157" t="s">
        <v>45</v>
      </c>
      <c r="K157">
        <v>-0.15945300000000001</v>
      </c>
      <c r="L157">
        <f>INDEX(sckey!$A$2:$A$38,MATCH(RSAS!J157,sckey!$B$2:$B$38,0))</f>
        <v>16</v>
      </c>
      <c r="O157" s="85" t="str">
        <f t="shared" si="10"/>
        <v>-0.159453 16</v>
      </c>
    </row>
    <row r="158" spans="10:15">
      <c r="J158" t="s">
        <v>57</v>
      </c>
      <c r="K158">
        <v>3.5557999999999999E-2</v>
      </c>
      <c r="L158">
        <f>INDEX(sckey!$A$2:$A$38,MATCH(RSAS!J158,sckey!$B$2:$B$38,0))</f>
        <v>20</v>
      </c>
      <c r="O158" s="85" t="str">
        <f t="shared" si="10"/>
        <v>0.035558 20</v>
      </c>
    </row>
    <row r="159" spans="10:15">
      <c r="J159" t="s">
        <v>47</v>
      </c>
      <c r="K159">
        <v>-0.107308</v>
      </c>
      <c r="L159">
        <f>INDEX(sckey!$A$2:$A$38,MATCH(RSAS!J159,sckey!$B$2:$B$38,0))</f>
        <v>15</v>
      </c>
      <c r="O159" s="85" t="str">
        <f t="shared" si="10"/>
        <v>-0.107308 15</v>
      </c>
    </row>
    <row r="161" spans="10:15">
      <c r="J161">
        <v>11</v>
      </c>
      <c r="N161" s="85">
        <f>J161</f>
        <v>11</v>
      </c>
    </row>
    <row r="162" spans="10:15">
      <c r="J162" t="s">
        <v>76</v>
      </c>
      <c r="K162" t="s">
        <v>77</v>
      </c>
      <c r="O162" s="85">
        <f>K163</f>
        <v>-29.012288999999999</v>
      </c>
    </row>
    <row r="163" spans="10:15">
      <c r="J163" t="s">
        <v>75</v>
      </c>
      <c r="K163">
        <v>-29.012288999999999</v>
      </c>
      <c r="N163" s="85">
        <f>COUNT(K164:K175)</f>
        <v>12</v>
      </c>
    </row>
    <row r="164" spans="10:15">
      <c r="J164" t="s">
        <v>57</v>
      </c>
      <c r="K164">
        <v>8.5952000000000001E-2</v>
      </c>
      <c r="L164">
        <f>INDEX(sckey!$A$2:$A$38,MATCH(RSAS!J164,sckey!$B$2:$B$38,0))</f>
        <v>20</v>
      </c>
      <c r="O164" s="85" t="str">
        <f t="shared" ref="O164:O175" si="11">K164&amp;" "&amp;L164</f>
        <v>0.085952 20</v>
      </c>
    </row>
    <row r="165" spans="10:15">
      <c r="J165" t="s">
        <v>47</v>
      </c>
      <c r="K165">
        <v>-4.1489999999999999E-2</v>
      </c>
      <c r="L165">
        <f>INDEX(sckey!$A$2:$A$38,MATCH(RSAS!J165,sckey!$B$2:$B$38,0))</f>
        <v>15</v>
      </c>
      <c r="O165" s="85" t="str">
        <f t="shared" si="11"/>
        <v>-0.04149 15</v>
      </c>
    </row>
    <row r="166" spans="10:15">
      <c r="J166" t="s">
        <v>38</v>
      </c>
      <c r="K166">
        <v>2.353561</v>
      </c>
      <c r="L166">
        <f>INDEX(sckey!$A$2:$A$38,MATCH(RSAS!J166,sckey!$B$2:$B$38,0))</f>
        <v>23</v>
      </c>
      <c r="O166" s="85" t="str">
        <f t="shared" si="11"/>
        <v>2.353561 23</v>
      </c>
    </row>
    <row r="167" spans="10:15">
      <c r="J167" t="s">
        <v>52</v>
      </c>
      <c r="K167">
        <v>-2.4478E-2</v>
      </c>
      <c r="L167">
        <f>INDEX(sckey!$A$2:$A$38,MATCH(RSAS!J167,sckey!$B$2:$B$38,0))</f>
        <v>7</v>
      </c>
      <c r="O167" s="85" t="str">
        <f t="shared" si="11"/>
        <v>-0.024478 7</v>
      </c>
    </row>
    <row r="168" spans="10:15">
      <c r="J168" t="s">
        <v>54</v>
      </c>
      <c r="K168">
        <v>3.8110000000000002E-3</v>
      </c>
      <c r="L168">
        <f>INDEX(sckey!$A$2:$A$38,MATCH(RSAS!J168,sckey!$B$2:$B$38,0))</f>
        <v>26</v>
      </c>
      <c r="O168" s="85" t="str">
        <f t="shared" si="11"/>
        <v>0.003811 26</v>
      </c>
    </row>
    <row r="169" spans="10:15">
      <c r="J169" t="s">
        <v>39</v>
      </c>
      <c r="K169">
        <v>6.9011000000000003E-2</v>
      </c>
      <c r="L169">
        <f>INDEX(sckey!$A$2:$A$38,MATCH(RSAS!J169,sckey!$B$2:$B$38,0))</f>
        <v>24</v>
      </c>
      <c r="O169" s="85" t="str">
        <f t="shared" si="11"/>
        <v>0.069011 24</v>
      </c>
    </row>
    <row r="170" spans="10:15">
      <c r="J170" t="s">
        <v>43</v>
      </c>
      <c r="K170">
        <v>1.8198080000000001</v>
      </c>
      <c r="L170">
        <f>INDEX(sckey!$A$2:$A$38,MATCH(RSAS!J170,sckey!$B$2:$B$38,0))</f>
        <v>21</v>
      </c>
      <c r="O170" s="85" t="str">
        <f t="shared" si="11"/>
        <v>1.819808 21</v>
      </c>
    </row>
    <row r="171" spans="10:15">
      <c r="J171" t="s">
        <v>63</v>
      </c>
      <c r="K171">
        <v>7.0916999999999994E-2</v>
      </c>
      <c r="L171">
        <f>INDEX(sckey!$A$2:$A$38,MATCH(RSAS!J171,sckey!$B$2:$B$38,0))</f>
        <v>6</v>
      </c>
      <c r="O171" s="85" t="str">
        <f t="shared" si="11"/>
        <v>0.070917 6</v>
      </c>
    </row>
    <row r="172" spans="10:15">
      <c r="J172" t="s">
        <v>46</v>
      </c>
      <c r="K172">
        <v>0.17485500000000001</v>
      </c>
      <c r="L172">
        <f>INDEX(sckey!$A$2:$A$38,MATCH(RSAS!J172,sckey!$B$2:$B$38,0))</f>
        <v>14</v>
      </c>
      <c r="O172" s="85" t="str">
        <f t="shared" si="11"/>
        <v>0.174855 14</v>
      </c>
    </row>
    <row r="173" spans="10:15">
      <c r="J173" t="s">
        <v>45</v>
      </c>
      <c r="K173">
        <v>-8.8215000000000002E-2</v>
      </c>
      <c r="L173">
        <f>INDEX(sckey!$A$2:$A$38,MATCH(RSAS!J173,sckey!$B$2:$B$38,0))</f>
        <v>16</v>
      </c>
      <c r="O173" s="85" t="str">
        <f t="shared" si="11"/>
        <v>-0.088215 16</v>
      </c>
    </row>
    <row r="174" spans="10:15">
      <c r="J174" t="s">
        <v>36</v>
      </c>
      <c r="K174">
        <v>-1.341E-3</v>
      </c>
      <c r="L174">
        <f>INDEX(sckey!$A$2:$A$38,MATCH(RSAS!J174,sckey!$B$2:$B$38,0))</f>
        <v>10</v>
      </c>
      <c r="O174" s="85" t="str">
        <f t="shared" si="11"/>
        <v>-0.001341 10</v>
      </c>
    </row>
    <row r="175" spans="10:15">
      <c r="J175" t="s">
        <v>62</v>
      </c>
      <c r="K175">
        <v>-0.12803800000000001</v>
      </c>
      <c r="L175">
        <f>INDEX(sckey!$A$2:$A$38,MATCH(RSAS!J175,sckey!$B$2:$B$38,0))</f>
        <v>4</v>
      </c>
      <c r="O175" s="85" t="str">
        <f t="shared" si="11"/>
        <v>-0.128038 4</v>
      </c>
    </row>
    <row r="177" spans="10:15">
      <c r="J177">
        <v>12</v>
      </c>
      <c r="N177" s="85">
        <f>J177</f>
        <v>12</v>
      </c>
    </row>
    <row r="178" spans="10:15">
      <c r="J178" t="s">
        <v>76</v>
      </c>
      <c r="K178" t="s">
        <v>77</v>
      </c>
      <c r="O178" s="85">
        <f>K179</f>
        <v>1.6923619999999999</v>
      </c>
    </row>
    <row r="179" spans="10:15">
      <c r="J179" t="s">
        <v>75</v>
      </c>
      <c r="K179">
        <v>1.6923619999999999</v>
      </c>
      <c r="N179" s="85">
        <f>COUNT(K180:K189)</f>
        <v>10</v>
      </c>
    </row>
    <row r="180" spans="10:15">
      <c r="J180" t="s">
        <v>62</v>
      </c>
      <c r="K180">
        <v>0.17200399999999999</v>
      </c>
      <c r="L180">
        <f>INDEX(sckey!$A$2:$A$38,MATCH(RSAS!J180,sckey!$B$2:$B$38,0))</f>
        <v>4</v>
      </c>
      <c r="O180" s="85" t="str">
        <f t="shared" ref="O180:O189" si="12">K180&amp;" "&amp;L180</f>
        <v>0.172004 4</v>
      </c>
    </row>
    <row r="181" spans="10:15">
      <c r="J181" t="s">
        <v>55</v>
      </c>
      <c r="K181">
        <v>-2.6936999999999999E-2</v>
      </c>
      <c r="L181">
        <f>INDEX(sckey!$A$2:$A$38,MATCH(RSAS!J181,sckey!$B$2:$B$38,0))</f>
        <v>8</v>
      </c>
      <c r="O181" s="85" t="str">
        <f t="shared" si="12"/>
        <v>-0.026937 8</v>
      </c>
    </row>
    <row r="182" spans="10:15">
      <c r="J182" t="s">
        <v>63</v>
      </c>
      <c r="K182">
        <v>-0.104076</v>
      </c>
      <c r="L182">
        <f>INDEX(sckey!$A$2:$A$38,MATCH(RSAS!J182,sckey!$B$2:$B$38,0))</f>
        <v>6</v>
      </c>
      <c r="O182" s="85" t="str">
        <f t="shared" si="12"/>
        <v>-0.104076 6</v>
      </c>
    </row>
    <row r="183" spans="10:15">
      <c r="J183" t="s">
        <v>41</v>
      </c>
      <c r="K183">
        <v>-4.463E-3</v>
      </c>
      <c r="L183">
        <f>INDEX(sckey!$A$2:$A$38,MATCH(RSAS!J183,sckey!$B$2:$B$38,0))</f>
        <v>9</v>
      </c>
      <c r="O183" s="85" t="str">
        <f t="shared" si="12"/>
        <v>-0.004463 9</v>
      </c>
    </row>
    <row r="184" spans="10:15">
      <c r="J184" t="s">
        <v>47</v>
      </c>
      <c r="K184">
        <v>0.21301899999999999</v>
      </c>
      <c r="L184">
        <f>INDEX(sckey!$A$2:$A$38,MATCH(RSAS!J184,sckey!$B$2:$B$38,0))</f>
        <v>15</v>
      </c>
      <c r="O184" s="85" t="str">
        <f t="shared" si="12"/>
        <v>0.213019 15</v>
      </c>
    </row>
    <row r="185" spans="10:15">
      <c r="J185" t="s">
        <v>59</v>
      </c>
      <c r="K185">
        <v>8.6653999999999995E-2</v>
      </c>
      <c r="L185">
        <f>INDEX(sckey!$A$2:$A$38,MATCH(RSAS!J185,sckey!$B$2:$B$38,0))</f>
        <v>18</v>
      </c>
      <c r="O185" s="85" t="str">
        <f t="shared" si="12"/>
        <v>0.086654 18</v>
      </c>
    </row>
    <row r="186" spans="10:15">
      <c r="J186" t="s">
        <v>57</v>
      </c>
      <c r="K186">
        <v>-2.8070999999999999E-2</v>
      </c>
      <c r="L186">
        <f>INDEX(sckey!$A$2:$A$38,MATCH(RSAS!J186,sckey!$B$2:$B$38,0))</f>
        <v>20</v>
      </c>
      <c r="O186" s="85" t="str">
        <f t="shared" si="12"/>
        <v>-0.028071 20</v>
      </c>
    </row>
    <row r="187" spans="10:15">
      <c r="J187" t="s">
        <v>45</v>
      </c>
      <c r="K187">
        <v>5.6048000000000001E-2</v>
      </c>
      <c r="L187">
        <f>INDEX(sckey!$A$2:$A$38,MATCH(RSAS!J187,sckey!$B$2:$B$38,0))</f>
        <v>16</v>
      </c>
      <c r="O187" s="85" t="str">
        <f t="shared" si="12"/>
        <v>0.056048 16</v>
      </c>
    </row>
    <row r="188" spans="10:15">
      <c r="J188" t="s">
        <v>52</v>
      </c>
      <c r="K188">
        <v>-2.2005E-2</v>
      </c>
      <c r="L188">
        <f>INDEX(sckey!$A$2:$A$38,MATCH(RSAS!J188,sckey!$B$2:$B$38,0))</f>
        <v>7</v>
      </c>
      <c r="O188" s="85" t="str">
        <f t="shared" si="12"/>
        <v>-0.022005 7</v>
      </c>
    </row>
    <row r="189" spans="10:15">
      <c r="J189" t="s">
        <v>36</v>
      </c>
      <c r="K189">
        <v>-1.2620000000000001E-3</v>
      </c>
      <c r="L189">
        <f>INDEX(sckey!$A$2:$A$38,MATCH(RSAS!J189,sckey!$B$2:$B$38,0))</f>
        <v>10</v>
      </c>
      <c r="O189" s="85" t="str">
        <f t="shared" si="12"/>
        <v>-0.001262 10</v>
      </c>
    </row>
    <row r="191" spans="10:15">
      <c r="J191">
        <v>13</v>
      </c>
      <c r="N191" s="85">
        <f>J191</f>
        <v>13</v>
      </c>
    </row>
    <row r="192" spans="10:15">
      <c r="J192" t="s">
        <v>76</v>
      </c>
      <c r="K192" t="s">
        <v>77</v>
      </c>
      <c r="O192" s="85">
        <f>K193</f>
        <v>-11.483230000000001</v>
      </c>
    </row>
    <row r="193" spans="10:15">
      <c r="J193" t="s">
        <v>75</v>
      </c>
      <c r="K193">
        <v>-11.483230000000001</v>
      </c>
      <c r="N193" s="85">
        <f>COUNT(K194:K206)</f>
        <v>13</v>
      </c>
    </row>
    <row r="194" spans="10:15">
      <c r="J194" t="s">
        <v>47</v>
      </c>
      <c r="K194">
        <v>-0.120812</v>
      </c>
      <c r="L194">
        <f>INDEX(sckey!$A$2:$A$38,MATCH(RSAS!J194,sckey!$B$2:$B$38,0))</f>
        <v>15</v>
      </c>
      <c r="O194" s="85" t="str">
        <f t="shared" ref="O194:O206" si="13">K194&amp;" "&amp;L194</f>
        <v>-0.120812 15</v>
      </c>
    </row>
    <row r="195" spans="10:15">
      <c r="J195" t="s">
        <v>63</v>
      </c>
      <c r="K195">
        <v>-4.1267999999999999E-2</v>
      </c>
      <c r="L195">
        <f>INDEX(sckey!$A$2:$A$38,MATCH(RSAS!J195,sckey!$B$2:$B$38,0))</f>
        <v>6</v>
      </c>
      <c r="O195" s="85" t="str">
        <f t="shared" si="13"/>
        <v>-0.041268 6</v>
      </c>
    </row>
    <row r="196" spans="10:15">
      <c r="J196" t="s">
        <v>39</v>
      </c>
      <c r="K196">
        <v>-1.2945999999999999E-2</v>
      </c>
      <c r="L196">
        <f>INDEX(sckey!$A$2:$A$38,MATCH(RSAS!J196,sckey!$B$2:$B$38,0))</f>
        <v>24</v>
      </c>
      <c r="O196" s="85" t="str">
        <f t="shared" si="13"/>
        <v>-0.012946 24</v>
      </c>
    </row>
    <row r="197" spans="10:15">
      <c r="J197" t="s">
        <v>57</v>
      </c>
      <c r="K197">
        <v>9.3788999999999997E-2</v>
      </c>
      <c r="L197">
        <f>INDEX(sckey!$A$2:$A$38,MATCH(RSAS!J197,sckey!$B$2:$B$38,0))</f>
        <v>20</v>
      </c>
      <c r="O197" s="85" t="str">
        <f t="shared" si="13"/>
        <v>0.093789 20</v>
      </c>
    </row>
    <row r="198" spans="10:15">
      <c r="J198" t="s">
        <v>43</v>
      </c>
      <c r="K198">
        <v>2.5579800000000001</v>
      </c>
      <c r="L198">
        <f>INDEX(sckey!$A$2:$A$38,MATCH(RSAS!J198,sckey!$B$2:$B$38,0))</f>
        <v>21</v>
      </c>
      <c r="O198" s="85" t="str">
        <f t="shared" si="13"/>
        <v>2.55798 21</v>
      </c>
    </row>
    <row r="199" spans="10:15">
      <c r="J199" t="s">
        <v>36</v>
      </c>
      <c r="K199">
        <v>-1.7060000000000001E-3</v>
      </c>
      <c r="L199">
        <f>INDEX(sckey!$A$2:$A$38,MATCH(RSAS!J199,sckey!$B$2:$B$38,0))</f>
        <v>10</v>
      </c>
      <c r="O199" s="85" t="str">
        <f t="shared" si="13"/>
        <v>-0.001706 10</v>
      </c>
    </row>
    <row r="200" spans="10:15">
      <c r="J200" t="s">
        <v>53</v>
      </c>
      <c r="K200">
        <v>-4.1399999999999998E-4</v>
      </c>
      <c r="L200">
        <f>INDEX(sckey!$A$2:$A$38,MATCH(RSAS!J200,sckey!$B$2:$B$38,0))</f>
        <v>12</v>
      </c>
      <c r="O200" s="85" t="str">
        <f t="shared" si="13"/>
        <v>-0.000414 12</v>
      </c>
    </row>
    <row r="201" spans="10:15">
      <c r="J201" t="s">
        <v>38</v>
      </c>
      <c r="K201">
        <v>0.60557899999999998</v>
      </c>
      <c r="L201">
        <f>INDEX(sckey!$A$2:$A$38,MATCH(RSAS!J201,sckey!$B$2:$B$38,0))</f>
        <v>23</v>
      </c>
      <c r="O201" s="85" t="str">
        <f t="shared" si="13"/>
        <v>0.605579 23</v>
      </c>
    </row>
    <row r="202" spans="10:15">
      <c r="J202" t="s">
        <v>54</v>
      </c>
      <c r="K202">
        <v>-2.4060000000000002E-3</v>
      </c>
      <c r="L202">
        <f>INDEX(sckey!$A$2:$A$38,MATCH(RSAS!J202,sckey!$B$2:$B$38,0))</f>
        <v>26</v>
      </c>
      <c r="O202" s="85" t="str">
        <f t="shared" si="13"/>
        <v>-0.002406 26</v>
      </c>
    </row>
    <row r="203" spans="10:15">
      <c r="J203" t="s">
        <v>45</v>
      </c>
      <c r="K203">
        <v>-7.9666000000000001E-2</v>
      </c>
      <c r="L203">
        <f>INDEX(sckey!$A$2:$A$38,MATCH(RSAS!J203,sckey!$B$2:$B$38,0))</f>
        <v>16</v>
      </c>
      <c r="O203" s="85" t="str">
        <f t="shared" si="13"/>
        <v>-0.079666 16</v>
      </c>
    </row>
    <row r="204" spans="10:15">
      <c r="J204" t="s">
        <v>60</v>
      </c>
      <c r="K204">
        <v>-3.0360000000000002E-2</v>
      </c>
      <c r="L204">
        <f>INDEX(sckey!$A$2:$A$38,MATCH(RSAS!J204,sckey!$B$2:$B$38,0))</f>
        <v>2</v>
      </c>
      <c r="O204" s="85" t="str">
        <f t="shared" si="13"/>
        <v>-0.03036 2</v>
      </c>
    </row>
    <row r="205" spans="10:15">
      <c r="J205" t="s">
        <v>59</v>
      </c>
      <c r="K205">
        <v>4.0861000000000001E-2</v>
      </c>
      <c r="L205">
        <f>INDEX(sckey!$A$2:$A$38,MATCH(RSAS!J205,sckey!$B$2:$B$38,0))</f>
        <v>18</v>
      </c>
      <c r="O205" s="85" t="str">
        <f t="shared" si="13"/>
        <v>0.040861 18</v>
      </c>
    </row>
    <row r="206" spans="10:15">
      <c r="J206" t="s">
        <v>46</v>
      </c>
      <c r="K206">
        <v>5.6989999999999999E-2</v>
      </c>
      <c r="L206">
        <f>INDEX(sckey!$A$2:$A$38,MATCH(RSAS!J206,sckey!$B$2:$B$38,0))</f>
        <v>14</v>
      </c>
      <c r="O206" s="85" t="str">
        <f t="shared" si="13"/>
        <v>0.05699 14</v>
      </c>
    </row>
    <row r="208" spans="10:15">
      <c r="J208">
        <v>14</v>
      </c>
      <c r="N208" s="85">
        <f>J208</f>
        <v>14</v>
      </c>
    </row>
    <row r="209" spans="10:15">
      <c r="J209" t="s">
        <v>76</v>
      </c>
      <c r="K209" t="s">
        <v>77</v>
      </c>
      <c r="O209" s="85">
        <f>K210</f>
        <v>-19.079743000000001</v>
      </c>
    </row>
    <row r="210" spans="10:15">
      <c r="J210" t="s">
        <v>75</v>
      </c>
      <c r="K210">
        <v>-19.079743000000001</v>
      </c>
      <c r="N210" s="85">
        <f>COUNT(K211:K218)</f>
        <v>8</v>
      </c>
    </row>
    <row r="211" spans="10:15">
      <c r="J211" t="s">
        <v>36</v>
      </c>
      <c r="K211">
        <v>-8.5839999999999996E-3</v>
      </c>
      <c r="L211">
        <f>INDEX(sckey!$A$2:$A$38,MATCH(RSAS!J211,sckey!$B$2:$B$38,0))</f>
        <v>10</v>
      </c>
      <c r="O211" s="85" t="str">
        <f t="shared" ref="O211:O218" si="14">K211&amp;" "&amp;L211</f>
        <v>-0.008584 10</v>
      </c>
    </row>
    <row r="212" spans="10:15">
      <c r="J212" t="s">
        <v>63</v>
      </c>
      <c r="K212">
        <v>-7.0914000000000005E-2</v>
      </c>
      <c r="L212">
        <f>INDEX(sckey!$A$2:$A$38,MATCH(RSAS!J212,sckey!$B$2:$B$38,0))</f>
        <v>6</v>
      </c>
      <c r="O212" s="85" t="str">
        <f t="shared" si="14"/>
        <v>-0.070914 6</v>
      </c>
    </row>
    <row r="213" spans="10:15">
      <c r="J213" t="s">
        <v>46</v>
      </c>
      <c r="K213">
        <v>-0.31104300000000001</v>
      </c>
      <c r="L213">
        <f>INDEX(sckey!$A$2:$A$38,MATCH(RSAS!J213,sckey!$B$2:$B$38,0))</f>
        <v>14</v>
      </c>
      <c r="O213" s="85" t="str">
        <f t="shared" si="14"/>
        <v>-0.311043 14</v>
      </c>
    </row>
    <row r="214" spans="10:15">
      <c r="J214" t="s">
        <v>43</v>
      </c>
      <c r="K214">
        <v>1.1612709999999999</v>
      </c>
      <c r="L214">
        <f>INDEX(sckey!$A$2:$A$38,MATCH(RSAS!J214,sckey!$B$2:$B$38,0))</f>
        <v>21</v>
      </c>
      <c r="O214" s="85" t="str">
        <f t="shared" si="14"/>
        <v>1.161271 21</v>
      </c>
    </row>
    <row r="215" spans="10:15">
      <c r="J215" t="s">
        <v>57</v>
      </c>
      <c r="K215">
        <v>0.107752</v>
      </c>
      <c r="L215">
        <f>INDEX(sckey!$A$2:$A$38,MATCH(RSAS!J215,sckey!$B$2:$B$38,0))</f>
        <v>20</v>
      </c>
      <c r="O215" s="85" t="str">
        <f t="shared" si="14"/>
        <v>0.107752 20</v>
      </c>
    </row>
    <row r="216" spans="10:15">
      <c r="J216" t="s">
        <v>60</v>
      </c>
      <c r="K216">
        <v>0.13226199999999999</v>
      </c>
      <c r="L216">
        <f>INDEX(sckey!$A$2:$A$38,MATCH(RSAS!J216,sckey!$B$2:$B$38,0))</f>
        <v>2</v>
      </c>
      <c r="O216" s="85" t="str">
        <f t="shared" si="14"/>
        <v>0.132262 2</v>
      </c>
    </row>
    <row r="217" spans="10:15">
      <c r="J217" t="s">
        <v>59</v>
      </c>
      <c r="K217">
        <v>-0.131941</v>
      </c>
      <c r="L217">
        <f>INDEX(sckey!$A$2:$A$38,MATCH(RSAS!J217,sckey!$B$2:$B$38,0))</f>
        <v>18</v>
      </c>
      <c r="O217" s="85" t="str">
        <f t="shared" si="14"/>
        <v>-0.131941 18</v>
      </c>
    </row>
    <row r="218" spans="10:15">
      <c r="J218" t="s">
        <v>45</v>
      </c>
      <c r="K218">
        <v>9.9430000000000004E-2</v>
      </c>
      <c r="L218">
        <f>INDEX(sckey!$A$2:$A$38,MATCH(RSAS!J218,sckey!$B$2:$B$38,0))</f>
        <v>16</v>
      </c>
      <c r="O218" s="85" t="str">
        <f t="shared" si="14"/>
        <v>0.09943 16</v>
      </c>
    </row>
    <row r="220" spans="10:15">
      <c r="J220">
        <v>15</v>
      </c>
      <c r="N220" s="85">
        <f>J220</f>
        <v>15</v>
      </c>
    </row>
    <row r="221" spans="10:15">
      <c r="J221" t="s">
        <v>76</v>
      </c>
      <c r="K221" t="s">
        <v>77</v>
      </c>
      <c r="O221" s="85">
        <f>K222</f>
        <v>3.7103929999999998</v>
      </c>
    </row>
    <row r="222" spans="10:15">
      <c r="J222" t="s">
        <v>75</v>
      </c>
      <c r="K222">
        <v>3.7103929999999998</v>
      </c>
      <c r="N222" s="85">
        <f>COUNT(K223:K229)</f>
        <v>7</v>
      </c>
    </row>
    <row r="223" spans="10:15">
      <c r="J223" t="s">
        <v>57</v>
      </c>
      <c r="K223">
        <v>4.7278000000000001E-2</v>
      </c>
      <c r="L223">
        <f>INDEX(sckey!$A$2:$A$38,MATCH(RSAS!J223,sckey!$B$2:$B$38,0))</f>
        <v>20</v>
      </c>
      <c r="O223" s="85" t="str">
        <f t="shared" ref="O223:O229" si="15">K223&amp;" "&amp;L223</f>
        <v>0.047278 20</v>
      </c>
    </row>
    <row r="224" spans="10:15">
      <c r="J224" t="s">
        <v>38</v>
      </c>
      <c r="K224">
        <v>1.463716</v>
      </c>
      <c r="L224">
        <f>INDEX(sckey!$A$2:$A$38,MATCH(RSAS!J224,sckey!$B$2:$B$38,0))</f>
        <v>23</v>
      </c>
      <c r="O224" s="85" t="str">
        <f t="shared" si="15"/>
        <v>1.463716 23</v>
      </c>
    </row>
    <row r="225" spans="10:15">
      <c r="J225" t="s">
        <v>36</v>
      </c>
      <c r="K225">
        <v>-3.686E-3</v>
      </c>
      <c r="L225">
        <f>INDEX(sckey!$A$2:$A$38,MATCH(RSAS!J225,sckey!$B$2:$B$38,0))</f>
        <v>10</v>
      </c>
      <c r="O225" s="85" t="str">
        <f t="shared" si="15"/>
        <v>-0.003686 10</v>
      </c>
    </row>
    <row r="226" spans="10:15">
      <c r="J226" t="s">
        <v>65</v>
      </c>
      <c r="K226">
        <v>-4.3140999999999999E-2</v>
      </c>
      <c r="L226">
        <f>INDEX(sckey!$A$2:$A$38,MATCH(RSAS!J226,sckey!$B$2:$B$38,0))</f>
        <v>36</v>
      </c>
      <c r="O226" s="85" t="str">
        <f t="shared" si="15"/>
        <v>-0.043141 36</v>
      </c>
    </row>
    <row r="227" spans="10:15">
      <c r="J227" t="s">
        <v>35</v>
      </c>
      <c r="K227">
        <v>2.6435E-2</v>
      </c>
      <c r="L227">
        <f>INDEX(sckey!$A$2:$A$38,MATCH(RSAS!J227,sckey!$B$2:$B$38,0))</f>
        <v>0</v>
      </c>
      <c r="O227" s="85" t="str">
        <f t="shared" si="15"/>
        <v>0.026435 0</v>
      </c>
    </row>
    <row r="228" spans="10:15">
      <c r="J228" t="s">
        <v>60</v>
      </c>
      <c r="K228">
        <v>-1.8055000000000002E-2</v>
      </c>
      <c r="L228">
        <f>INDEX(sckey!$A$2:$A$38,MATCH(RSAS!J228,sckey!$B$2:$B$38,0))</f>
        <v>2</v>
      </c>
      <c r="O228" s="85" t="str">
        <f t="shared" si="15"/>
        <v>-0.018055 2</v>
      </c>
    </row>
    <row r="229" spans="10:15">
      <c r="J229" t="s">
        <v>53</v>
      </c>
      <c r="K229">
        <v>-2.8200000000000002E-4</v>
      </c>
      <c r="L229">
        <f>INDEX(sckey!$A$2:$A$38,MATCH(RSAS!J229,sckey!$B$2:$B$38,0))</f>
        <v>12</v>
      </c>
      <c r="O229" s="85" t="str">
        <f t="shared" si="15"/>
        <v>-0.000282 12</v>
      </c>
    </row>
    <row r="231" spans="10:15">
      <c r="J231">
        <v>16</v>
      </c>
      <c r="N231" s="85">
        <f>J231</f>
        <v>16</v>
      </c>
    </row>
    <row r="232" spans="10:15">
      <c r="J232" t="s">
        <v>76</v>
      </c>
      <c r="K232" t="s">
        <v>77</v>
      </c>
      <c r="O232" s="85">
        <f>K233</f>
        <v>24.556756</v>
      </c>
    </row>
    <row r="233" spans="10:15">
      <c r="J233" t="s">
        <v>75</v>
      </c>
      <c r="K233">
        <v>24.556756</v>
      </c>
      <c r="N233" s="85">
        <f>COUNT(K234:K241)</f>
        <v>8</v>
      </c>
    </row>
    <row r="234" spans="10:15">
      <c r="J234" t="s">
        <v>52</v>
      </c>
      <c r="K234">
        <v>-0.25787300000000002</v>
      </c>
      <c r="L234">
        <f>INDEX(sckey!$A$2:$A$38,MATCH(RSAS!J234,sckey!$B$2:$B$38,0))</f>
        <v>7</v>
      </c>
      <c r="O234" s="85" t="str">
        <f t="shared" ref="O234:O241" si="16">K234&amp;" "&amp;L234</f>
        <v>-0.257873 7</v>
      </c>
    </row>
    <row r="235" spans="10:15">
      <c r="J235" t="s">
        <v>63</v>
      </c>
      <c r="K235">
        <v>-0.11955</v>
      </c>
      <c r="L235">
        <f>INDEX(sckey!$A$2:$A$38,MATCH(RSAS!J235,sckey!$B$2:$B$38,0))</f>
        <v>6</v>
      </c>
      <c r="O235" s="85" t="str">
        <f t="shared" si="16"/>
        <v>-0.11955 6</v>
      </c>
    </row>
    <row r="236" spans="10:15">
      <c r="J236" t="s">
        <v>54</v>
      </c>
      <c r="K236">
        <v>-6.4159999999999998E-3</v>
      </c>
      <c r="L236">
        <f>INDEX(sckey!$A$2:$A$38,MATCH(RSAS!J236,sckey!$B$2:$B$38,0))</f>
        <v>26</v>
      </c>
      <c r="O236" s="85" t="str">
        <f t="shared" si="16"/>
        <v>-0.006416 26</v>
      </c>
    </row>
    <row r="237" spans="10:15">
      <c r="J237" t="s">
        <v>45</v>
      </c>
      <c r="K237">
        <v>-6.9134000000000001E-2</v>
      </c>
      <c r="L237">
        <f>INDEX(sckey!$A$2:$A$38,MATCH(RSAS!J237,sckey!$B$2:$B$38,0))</f>
        <v>16</v>
      </c>
      <c r="O237" s="85" t="str">
        <f t="shared" si="16"/>
        <v>-0.069134 16</v>
      </c>
    </row>
    <row r="238" spans="10:15">
      <c r="J238" t="s">
        <v>55</v>
      </c>
      <c r="K238">
        <v>-2.7394999999999999E-2</v>
      </c>
      <c r="L238">
        <f>INDEX(sckey!$A$2:$A$38,MATCH(RSAS!J238,sckey!$B$2:$B$38,0))</f>
        <v>8</v>
      </c>
      <c r="O238" s="85" t="str">
        <f t="shared" si="16"/>
        <v>-0.027395 8</v>
      </c>
    </row>
    <row r="239" spans="10:15">
      <c r="J239" t="s">
        <v>47</v>
      </c>
      <c r="K239">
        <v>8.3838999999999997E-2</v>
      </c>
      <c r="L239">
        <f>INDEX(sckey!$A$2:$A$38,MATCH(RSAS!J239,sckey!$B$2:$B$38,0))</f>
        <v>15</v>
      </c>
      <c r="O239" s="85" t="str">
        <f t="shared" si="16"/>
        <v>0.083839 15</v>
      </c>
    </row>
    <row r="240" spans="10:15">
      <c r="J240" t="s">
        <v>42</v>
      </c>
      <c r="K240">
        <v>-1.5037499999999999</v>
      </c>
      <c r="L240">
        <f>INDEX(sckey!$A$2:$A$38,MATCH(RSAS!J240,sckey!$B$2:$B$38,0))</f>
        <v>17</v>
      </c>
      <c r="O240" s="85" t="str">
        <f t="shared" si="16"/>
        <v>-1.50375 17</v>
      </c>
    </row>
    <row r="241" spans="10:15">
      <c r="J241" t="s">
        <v>65</v>
      </c>
      <c r="K241">
        <v>-1.1282E-2</v>
      </c>
      <c r="L241">
        <f>INDEX(sckey!$A$2:$A$38,MATCH(RSAS!J241,sckey!$B$2:$B$38,0))</f>
        <v>36</v>
      </c>
      <c r="O241" s="85" t="str">
        <f t="shared" si="16"/>
        <v>-0.011282 36</v>
      </c>
    </row>
    <row r="243" spans="10:15">
      <c r="J243">
        <v>17</v>
      </c>
      <c r="N243" s="85">
        <f>J243</f>
        <v>17</v>
      </c>
    </row>
    <row r="244" spans="10:15">
      <c r="J244" t="s">
        <v>76</v>
      </c>
      <c r="K244" t="s">
        <v>77</v>
      </c>
      <c r="O244" s="85">
        <f>K245</f>
        <v>6.0171929999999998</v>
      </c>
    </row>
    <row r="245" spans="10:15">
      <c r="J245" t="s">
        <v>75</v>
      </c>
      <c r="K245">
        <v>6.0171929999999998</v>
      </c>
      <c r="N245" s="85">
        <f>COUNT(K246:K250)</f>
        <v>5</v>
      </c>
    </row>
    <row r="246" spans="10:15">
      <c r="J246" t="s">
        <v>36</v>
      </c>
      <c r="K246">
        <v>-3.4827999999999998E-2</v>
      </c>
      <c r="L246">
        <f>INDEX(sckey!$A$2:$A$38,MATCH(RSAS!J246,sckey!$B$2:$B$38,0))</f>
        <v>10</v>
      </c>
      <c r="O246" s="85" t="str">
        <f t="shared" ref="O246:O250" si="17">K246&amp;" "&amp;L246</f>
        <v>-0.034828 10</v>
      </c>
    </row>
    <row r="247" spans="10:15">
      <c r="J247" t="s">
        <v>41</v>
      </c>
      <c r="K247">
        <v>7.5100000000000004E-4</v>
      </c>
      <c r="L247">
        <f>INDEX(sckey!$A$2:$A$38,MATCH(RSAS!J247,sckey!$B$2:$B$38,0))</f>
        <v>9</v>
      </c>
      <c r="O247" s="85" t="str">
        <f t="shared" si="17"/>
        <v>0.000751 9</v>
      </c>
    </row>
    <row r="248" spans="10:15">
      <c r="J248" t="s">
        <v>39</v>
      </c>
      <c r="K248">
        <v>-3.6944999999999999E-2</v>
      </c>
      <c r="L248">
        <f>INDEX(sckey!$A$2:$A$38,MATCH(RSAS!J248,sckey!$B$2:$B$38,0))</f>
        <v>24</v>
      </c>
      <c r="O248" s="85" t="str">
        <f t="shared" si="17"/>
        <v>-0.036945 24</v>
      </c>
    </row>
    <row r="249" spans="10:15">
      <c r="J249" t="s">
        <v>63</v>
      </c>
      <c r="K249">
        <v>-3.8725999999999997E-2</v>
      </c>
      <c r="L249">
        <f>INDEX(sckey!$A$2:$A$38,MATCH(RSAS!J249,sckey!$B$2:$B$38,0))</f>
        <v>6</v>
      </c>
      <c r="O249" s="85" t="str">
        <f t="shared" si="17"/>
        <v>-0.038726 6</v>
      </c>
    </row>
    <row r="250" spans="10:15">
      <c r="J250" t="s">
        <v>40</v>
      </c>
      <c r="K250">
        <v>1.7100000000000001E-4</v>
      </c>
      <c r="L250">
        <f>INDEX(sckey!$A$2:$A$38,MATCH(RSAS!J250,sckey!$B$2:$B$38,0))</f>
        <v>27</v>
      </c>
      <c r="O250" s="85" t="str">
        <f t="shared" si="17"/>
        <v>0.000171 27</v>
      </c>
    </row>
    <row r="252" spans="10:15">
      <c r="J252">
        <v>18</v>
      </c>
      <c r="N252" s="85">
        <f>J252</f>
        <v>18</v>
      </c>
    </row>
    <row r="253" spans="10:15">
      <c r="J253" t="s">
        <v>76</v>
      </c>
      <c r="K253" t="s">
        <v>77</v>
      </c>
      <c r="O253" s="85">
        <f>K254</f>
        <v>4.7889999999999999E-3</v>
      </c>
    </row>
    <row r="254" spans="10:15">
      <c r="J254" t="s">
        <v>75</v>
      </c>
      <c r="K254">
        <v>4.7889999999999999E-3</v>
      </c>
      <c r="N254" s="85">
        <f>COUNT(K255:K257)</f>
        <v>3</v>
      </c>
    </row>
    <row r="255" spans="10:15">
      <c r="J255" t="s">
        <v>36</v>
      </c>
      <c r="K255">
        <v>-9.1896000000000005E-2</v>
      </c>
      <c r="L255">
        <f>INDEX(sckey!$A$2:$A$38,MATCH(RSAS!J255,sckey!$B$2:$B$38,0))</f>
        <v>10</v>
      </c>
      <c r="O255" s="85" t="str">
        <f t="shared" ref="O255:O257" si="18">K255&amp;" "&amp;L255</f>
        <v>-0.091896 10</v>
      </c>
    </row>
    <row r="256" spans="10:15">
      <c r="J256" t="s">
        <v>41</v>
      </c>
      <c r="K256">
        <v>2.5579999999999999E-3</v>
      </c>
      <c r="L256">
        <f>INDEX(sckey!$A$2:$A$38,MATCH(RSAS!J256,sckey!$B$2:$B$38,0))</f>
        <v>9</v>
      </c>
      <c r="O256" s="85" t="str">
        <f t="shared" si="18"/>
        <v>0.002558 9</v>
      </c>
    </row>
    <row r="257" spans="10:15">
      <c r="J257" t="s">
        <v>44</v>
      </c>
      <c r="K257">
        <v>1.756E-3</v>
      </c>
      <c r="L257">
        <f>INDEX(sckey!$A$2:$A$38,MATCH(RSAS!J257,sckey!$B$2:$B$38,0))</f>
        <v>22</v>
      </c>
      <c r="O257" s="85" t="str">
        <f t="shared" si="18"/>
        <v>0.001756 22</v>
      </c>
    </row>
    <row r="259" spans="10:15">
      <c r="J259">
        <v>19</v>
      </c>
      <c r="N259" s="85">
        <f>J259</f>
        <v>19</v>
      </c>
    </row>
    <row r="260" spans="10:15">
      <c r="J260" t="s">
        <v>76</v>
      </c>
      <c r="K260" t="s">
        <v>77</v>
      </c>
      <c r="O260" s="85">
        <f>K261</f>
        <v>20.389346</v>
      </c>
    </row>
    <row r="261" spans="10:15">
      <c r="J261" t="s">
        <v>75</v>
      </c>
      <c r="K261">
        <v>20.389346</v>
      </c>
      <c r="N261" s="85">
        <f>COUNT(K262:K278)</f>
        <v>17</v>
      </c>
    </row>
    <row r="262" spans="10:15">
      <c r="J262" t="s">
        <v>43</v>
      </c>
      <c r="K262">
        <v>-1.656056</v>
      </c>
      <c r="L262">
        <f>INDEX(sckey!$A$2:$A$38,MATCH(RSAS!J262,sckey!$B$2:$B$38,0))</f>
        <v>21</v>
      </c>
      <c r="O262" s="85" t="str">
        <f t="shared" ref="O262:O278" si="19">K262&amp;" "&amp;L262</f>
        <v>-1.656056 21</v>
      </c>
    </row>
    <row r="263" spans="10:15">
      <c r="J263" t="s">
        <v>60</v>
      </c>
      <c r="K263">
        <v>-4.7550000000000002E-2</v>
      </c>
      <c r="L263">
        <f>INDEX(sckey!$A$2:$A$38,MATCH(RSAS!J263,sckey!$B$2:$B$38,0))</f>
        <v>2</v>
      </c>
      <c r="O263" s="85" t="str">
        <f t="shared" si="19"/>
        <v>-0.04755 2</v>
      </c>
    </row>
    <row r="264" spans="10:15">
      <c r="J264" t="s">
        <v>46</v>
      </c>
      <c r="K264">
        <v>-0.119765</v>
      </c>
      <c r="L264">
        <f>INDEX(sckey!$A$2:$A$38,MATCH(RSAS!J264,sckey!$B$2:$B$38,0))</f>
        <v>14</v>
      </c>
      <c r="O264" s="85" t="str">
        <f t="shared" si="19"/>
        <v>-0.119765 14</v>
      </c>
    </row>
    <row r="265" spans="10:15">
      <c r="J265" t="s">
        <v>38</v>
      </c>
      <c r="K265">
        <v>1.749395</v>
      </c>
      <c r="L265">
        <f>INDEX(sckey!$A$2:$A$38,MATCH(RSAS!J265,sckey!$B$2:$B$38,0))</f>
        <v>23</v>
      </c>
      <c r="O265" s="85" t="str">
        <f t="shared" si="19"/>
        <v>1.749395 23</v>
      </c>
    </row>
    <row r="266" spans="10:15">
      <c r="J266" t="s">
        <v>52</v>
      </c>
      <c r="K266">
        <v>-3.2939999999999997E-2</v>
      </c>
      <c r="L266">
        <f>INDEX(sckey!$A$2:$A$38,MATCH(RSAS!J266,sckey!$B$2:$B$38,0))</f>
        <v>7</v>
      </c>
      <c r="O266" s="85" t="str">
        <f t="shared" si="19"/>
        <v>-0.03294 7</v>
      </c>
    </row>
    <row r="267" spans="10:15">
      <c r="J267" t="s">
        <v>54</v>
      </c>
      <c r="K267">
        <v>4.0879999999999996E-3</v>
      </c>
      <c r="L267">
        <f>INDEX(sckey!$A$2:$A$38,MATCH(RSAS!J267,sckey!$B$2:$B$38,0))</f>
        <v>26</v>
      </c>
      <c r="O267" s="85" t="str">
        <f t="shared" si="19"/>
        <v>0.004088 26</v>
      </c>
    </row>
    <row r="268" spans="10:15">
      <c r="J268" t="s">
        <v>41</v>
      </c>
      <c r="K268">
        <v>-1.8990000000000001E-3</v>
      </c>
      <c r="L268">
        <f>INDEX(sckey!$A$2:$A$38,MATCH(RSAS!J268,sckey!$B$2:$B$38,0))</f>
        <v>9</v>
      </c>
      <c r="O268" s="85" t="str">
        <f t="shared" si="19"/>
        <v>-0.001899 9</v>
      </c>
    </row>
    <row r="269" spans="10:15">
      <c r="J269" t="s">
        <v>64</v>
      </c>
      <c r="K269">
        <v>3.3092100000000002</v>
      </c>
      <c r="L269">
        <f>INDEX(sckey!$A$2:$A$38,MATCH(RSAS!J269,sckey!$B$2:$B$38,0))</f>
        <v>29</v>
      </c>
      <c r="O269" s="85" t="str">
        <f t="shared" si="19"/>
        <v>3.30921 29</v>
      </c>
    </row>
    <row r="270" spans="10:15">
      <c r="J270" t="s">
        <v>50</v>
      </c>
      <c r="K270">
        <v>16.392023999999999</v>
      </c>
      <c r="L270">
        <f>INDEX(sckey!$A$2:$A$38,MATCH(RSAS!J270,sckey!$B$2:$B$38,0))</f>
        <v>28</v>
      </c>
      <c r="O270" s="85" t="str">
        <f t="shared" si="19"/>
        <v>16.392024 28</v>
      </c>
    </row>
    <row r="271" spans="10:15">
      <c r="J271" t="s">
        <v>39</v>
      </c>
      <c r="K271">
        <v>2.1981000000000001E-2</v>
      </c>
      <c r="L271">
        <f>INDEX(sckey!$A$2:$A$38,MATCH(RSAS!J271,sckey!$B$2:$B$38,0))</f>
        <v>24</v>
      </c>
      <c r="O271" s="85" t="str">
        <f t="shared" si="19"/>
        <v>0.021981 24</v>
      </c>
    </row>
    <row r="272" spans="10:15">
      <c r="J272" t="s">
        <v>47</v>
      </c>
      <c r="K272">
        <v>-0.100562</v>
      </c>
      <c r="L272">
        <f>INDEX(sckey!$A$2:$A$38,MATCH(RSAS!J272,sckey!$B$2:$B$38,0))</f>
        <v>15</v>
      </c>
      <c r="O272" s="85" t="str">
        <f t="shared" si="19"/>
        <v>-0.100562 15</v>
      </c>
    </row>
    <row r="273" spans="10:15">
      <c r="J273" t="s">
        <v>42</v>
      </c>
      <c r="K273">
        <v>-0.408223</v>
      </c>
      <c r="L273">
        <f>INDEX(sckey!$A$2:$A$38,MATCH(RSAS!J273,sckey!$B$2:$B$38,0))</f>
        <v>17</v>
      </c>
      <c r="O273" s="85" t="str">
        <f t="shared" si="19"/>
        <v>-0.408223 17</v>
      </c>
    </row>
    <row r="274" spans="10:15">
      <c r="J274" t="s">
        <v>55</v>
      </c>
      <c r="K274">
        <v>9.6880000000000004E-3</v>
      </c>
      <c r="L274">
        <f>INDEX(sckey!$A$2:$A$38,MATCH(RSAS!J274,sckey!$B$2:$B$38,0))</f>
        <v>8</v>
      </c>
      <c r="O274" s="85" t="str">
        <f t="shared" si="19"/>
        <v>0.009688 8</v>
      </c>
    </row>
    <row r="275" spans="10:15">
      <c r="J275" t="s">
        <v>74</v>
      </c>
      <c r="K275">
        <v>-14.924861999999999</v>
      </c>
      <c r="L275">
        <f>INDEX(sckey!$A$2:$A$38,MATCH(RSAS!J275,sckey!$B$2:$B$38,0))</f>
        <v>35</v>
      </c>
      <c r="O275" s="85" t="str">
        <f t="shared" si="19"/>
        <v>-14.924862 35</v>
      </c>
    </row>
    <row r="276" spans="10:15">
      <c r="J276" t="s">
        <v>37</v>
      </c>
      <c r="K276">
        <v>-6.0434890000000001</v>
      </c>
      <c r="L276">
        <f>INDEX(sckey!$A$2:$A$38,MATCH(RSAS!J276,sckey!$B$2:$B$38,0))</f>
        <v>19</v>
      </c>
      <c r="O276" s="85" t="str">
        <f t="shared" si="19"/>
        <v>-6.043489 19</v>
      </c>
    </row>
    <row r="277" spans="10:15">
      <c r="J277" t="s">
        <v>66</v>
      </c>
      <c r="K277">
        <v>3.0085000000000001E-2</v>
      </c>
      <c r="L277">
        <f>INDEX(sckey!$A$2:$A$38,MATCH(RSAS!J277,sckey!$B$2:$B$38,0))</f>
        <v>1</v>
      </c>
      <c r="O277" s="85" t="str">
        <f t="shared" si="19"/>
        <v>0.030085 1</v>
      </c>
    </row>
    <row r="278" spans="10:15">
      <c r="J278" t="s">
        <v>45</v>
      </c>
      <c r="K278">
        <v>-8.8222999999999996E-2</v>
      </c>
      <c r="L278">
        <f>INDEX(sckey!$A$2:$A$38,MATCH(RSAS!J278,sckey!$B$2:$B$38,0))</f>
        <v>16</v>
      </c>
      <c r="O278" s="85" t="str">
        <f t="shared" si="19"/>
        <v>-0.088223 16</v>
      </c>
    </row>
    <row r="280" spans="10:15">
      <c r="J280">
        <v>20</v>
      </c>
      <c r="N280" s="85">
        <f>J280</f>
        <v>20</v>
      </c>
    </row>
    <row r="281" spans="10:15">
      <c r="J281" t="s">
        <v>76</v>
      </c>
      <c r="K281" t="s">
        <v>77</v>
      </c>
      <c r="O281" s="85">
        <f>K282</f>
        <v>-3.013525</v>
      </c>
    </row>
    <row r="282" spans="10:15">
      <c r="J282" t="s">
        <v>75</v>
      </c>
      <c r="K282">
        <v>-3.013525</v>
      </c>
      <c r="N282" s="85">
        <f>COUNT(K283:K293)</f>
        <v>11</v>
      </c>
    </row>
    <row r="283" spans="10:15">
      <c r="J283" t="s">
        <v>59</v>
      </c>
      <c r="K283">
        <v>-2.7387000000000002E-2</v>
      </c>
      <c r="L283">
        <f>INDEX(sckey!$A$2:$A$38,MATCH(RSAS!J283,sckey!$B$2:$B$38,0))</f>
        <v>18</v>
      </c>
      <c r="O283" s="85" t="str">
        <f t="shared" ref="O283:O293" si="20">K283&amp;" "&amp;L283</f>
        <v>-0.027387 18</v>
      </c>
    </row>
    <row r="284" spans="10:15">
      <c r="J284" t="s">
        <v>44</v>
      </c>
      <c r="K284">
        <v>2.0599999999999999E-4</v>
      </c>
      <c r="L284">
        <f>INDEX(sckey!$A$2:$A$38,MATCH(RSAS!J284,sckey!$B$2:$B$38,0))</f>
        <v>22</v>
      </c>
      <c r="O284" s="85" t="str">
        <f t="shared" si="20"/>
        <v>0.000206 22</v>
      </c>
    </row>
    <row r="285" spans="10:15">
      <c r="J285" t="s">
        <v>66</v>
      </c>
      <c r="K285">
        <v>-9.5685000000000006E-2</v>
      </c>
      <c r="L285">
        <f>INDEX(sckey!$A$2:$A$38,MATCH(RSAS!J285,sckey!$B$2:$B$38,0))</f>
        <v>1</v>
      </c>
      <c r="O285" s="85" t="str">
        <f t="shared" si="20"/>
        <v>-0.095685 1</v>
      </c>
    </row>
    <row r="286" spans="10:15">
      <c r="J286" t="s">
        <v>38</v>
      </c>
      <c r="K286">
        <v>-1.002348</v>
      </c>
      <c r="L286">
        <f>INDEX(sckey!$A$2:$A$38,MATCH(RSAS!J286,sckey!$B$2:$B$38,0))</f>
        <v>23</v>
      </c>
      <c r="O286" s="85" t="str">
        <f t="shared" si="20"/>
        <v>-1.002348 23</v>
      </c>
    </row>
    <row r="287" spans="10:15">
      <c r="J287" t="s">
        <v>51</v>
      </c>
      <c r="K287">
        <v>-2.4414579999999999</v>
      </c>
      <c r="L287">
        <f>INDEX(sckey!$A$2:$A$38,MATCH(RSAS!J287,sckey!$B$2:$B$38,0))</f>
        <v>32</v>
      </c>
      <c r="O287" s="85" t="str">
        <f t="shared" si="20"/>
        <v>-2.441458 32</v>
      </c>
    </row>
    <row r="288" spans="10:15">
      <c r="J288" t="s">
        <v>73</v>
      </c>
      <c r="K288">
        <v>-1.4446909999999999</v>
      </c>
      <c r="L288">
        <f>INDEX(sckey!$A$2:$A$38,MATCH(RSAS!J288,sckey!$B$2:$B$38,0))</f>
        <v>33</v>
      </c>
      <c r="O288" s="85" t="str">
        <f t="shared" si="20"/>
        <v>-1.444691 33</v>
      </c>
    </row>
    <row r="289" spans="10:15">
      <c r="J289" t="s">
        <v>63</v>
      </c>
      <c r="K289">
        <v>0.10681</v>
      </c>
      <c r="L289">
        <f>INDEX(sckey!$A$2:$A$38,MATCH(RSAS!J289,sckey!$B$2:$B$38,0))</f>
        <v>6</v>
      </c>
      <c r="O289" s="85" t="str">
        <f t="shared" si="20"/>
        <v>0.10681 6</v>
      </c>
    </row>
    <row r="290" spans="10:15">
      <c r="J290" t="s">
        <v>70</v>
      </c>
      <c r="K290">
        <v>-2.5756999999999999E-2</v>
      </c>
      <c r="L290">
        <f>INDEX(sckey!$A$2:$A$38,MATCH(RSAS!J290,sckey!$B$2:$B$38,0))</f>
        <v>5</v>
      </c>
      <c r="O290" s="85" t="str">
        <f t="shared" si="20"/>
        <v>-0.025757 5</v>
      </c>
    </row>
    <row r="291" spans="10:15">
      <c r="J291" t="s">
        <v>46</v>
      </c>
      <c r="K291">
        <v>0.117184</v>
      </c>
      <c r="L291">
        <f>INDEX(sckey!$A$2:$A$38,MATCH(RSAS!J291,sckey!$B$2:$B$38,0))</f>
        <v>14</v>
      </c>
      <c r="O291" s="85" t="str">
        <f t="shared" si="20"/>
        <v>0.117184 14</v>
      </c>
    </row>
    <row r="292" spans="10:15">
      <c r="J292" t="s">
        <v>58</v>
      </c>
      <c r="K292">
        <v>-0.96606800000000004</v>
      </c>
      <c r="L292">
        <f>INDEX(sckey!$A$2:$A$38,MATCH(RSAS!J292,sckey!$B$2:$B$38,0))</f>
        <v>34</v>
      </c>
      <c r="O292" s="85" t="str">
        <f t="shared" si="20"/>
        <v>-0.966068 34</v>
      </c>
    </row>
    <row r="293" spans="10:15">
      <c r="J293" t="s">
        <v>64</v>
      </c>
      <c r="K293">
        <v>-15.435274</v>
      </c>
      <c r="L293">
        <f>INDEX(sckey!$A$2:$A$38,MATCH(RSAS!J293,sckey!$B$2:$B$38,0))</f>
        <v>29</v>
      </c>
      <c r="O293" s="85" t="str">
        <f t="shared" si="20"/>
        <v>-15.435274 29</v>
      </c>
    </row>
    <row r="295" spans="10:15">
      <c r="J295">
        <v>21</v>
      </c>
      <c r="N295" s="85">
        <f>J295</f>
        <v>21</v>
      </c>
    </row>
    <row r="296" spans="10:15">
      <c r="J296" t="s">
        <v>76</v>
      </c>
      <c r="K296" t="s">
        <v>77</v>
      </c>
      <c r="O296" s="85">
        <f>K297</f>
        <v>-4.6853949999999998</v>
      </c>
    </row>
    <row r="297" spans="10:15">
      <c r="J297" t="s">
        <v>75</v>
      </c>
      <c r="K297">
        <v>-4.6853949999999998</v>
      </c>
      <c r="N297" s="85">
        <f>COUNT(K298:K308)</f>
        <v>11</v>
      </c>
    </row>
    <row r="298" spans="10:15">
      <c r="J298" t="s">
        <v>35</v>
      </c>
      <c r="K298">
        <v>6.6531999999999994E-2</v>
      </c>
      <c r="L298">
        <f>INDEX(sckey!$A$2:$A$38,MATCH(RSAS!J298,sckey!$B$2:$B$38,0))</f>
        <v>0</v>
      </c>
      <c r="O298" s="85" t="str">
        <f t="shared" ref="O298:O308" si="21">K298&amp;" "&amp;L298</f>
        <v>0.066532 0</v>
      </c>
    </row>
    <row r="299" spans="10:15">
      <c r="J299" t="s">
        <v>45</v>
      </c>
      <c r="K299">
        <v>0.120985</v>
      </c>
      <c r="L299">
        <f>INDEX(sckey!$A$2:$A$38,MATCH(RSAS!J299,sckey!$B$2:$B$38,0))</f>
        <v>16</v>
      </c>
      <c r="O299" s="85" t="str">
        <f t="shared" si="21"/>
        <v>0.120985 16</v>
      </c>
    </row>
    <row r="300" spans="10:15">
      <c r="J300" t="s">
        <v>66</v>
      </c>
      <c r="K300">
        <v>0.13022400000000001</v>
      </c>
      <c r="L300">
        <f>INDEX(sckey!$A$2:$A$38,MATCH(RSAS!J300,sckey!$B$2:$B$38,0))</f>
        <v>1</v>
      </c>
      <c r="O300" s="85" t="str">
        <f t="shared" si="21"/>
        <v>0.130224 1</v>
      </c>
    </row>
    <row r="301" spans="10:15">
      <c r="J301" t="s">
        <v>44</v>
      </c>
      <c r="K301">
        <v>3.045E-3</v>
      </c>
      <c r="L301">
        <f>INDEX(sckey!$A$2:$A$38,MATCH(RSAS!J301,sckey!$B$2:$B$38,0))</f>
        <v>22</v>
      </c>
      <c r="O301" s="85" t="str">
        <f t="shared" si="21"/>
        <v>0.003045 22</v>
      </c>
    </row>
    <row r="302" spans="10:15">
      <c r="J302" t="s">
        <v>42</v>
      </c>
      <c r="K302">
        <v>-1.8142560000000001</v>
      </c>
      <c r="L302">
        <f>INDEX(sckey!$A$2:$A$38,MATCH(RSAS!J302,sckey!$B$2:$B$38,0))</f>
        <v>17</v>
      </c>
      <c r="O302" s="85" t="str">
        <f t="shared" si="21"/>
        <v>-1.814256 17</v>
      </c>
    </row>
    <row r="303" spans="10:15">
      <c r="J303" t="s">
        <v>60</v>
      </c>
      <c r="K303">
        <v>-4.3935000000000002E-2</v>
      </c>
      <c r="L303">
        <f>INDEX(sckey!$A$2:$A$38,MATCH(RSAS!J303,sckey!$B$2:$B$38,0))</f>
        <v>2</v>
      </c>
      <c r="O303" s="85" t="str">
        <f t="shared" si="21"/>
        <v>-0.043935 2</v>
      </c>
    </row>
    <row r="304" spans="10:15">
      <c r="J304" t="s">
        <v>52</v>
      </c>
      <c r="K304">
        <v>4.0606000000000003E-2</v>
      </c>
      <c r="L304">
        <f>INDEX(sckey!$A$2:$A$38,MATCH(RSAS!J304,sckey!$B$2:$B$38,0))</f>
        <v>7</v>
      </c>
      <c r="O304" s="85" t="str">
        <f t="shared" si="21"/>
        <v>0.040606 7</v>
      </c>
    </row>
    <row r="305" spans="10:15">
      <c r="J305" t="s">
        <v>47</v>
      </c>
      <c r="K305">
        <v>-0.13727400000000001</v>
      </c>
      <c r="L305">
        <f>INDEX(sckey!$A$2:$A$38,MATCH(RSAS!J305,sckey!$B$2:$B$38,0))</f>
        <v>15</v>
      </c>
      <c r="O305" s="85" t="str">
        <f t="shared" si="21"/>
        <v>-0.137274 15</v>
      </c>
    </row>
    <row r="306" spans="10:15">
      <c r="J306" t="s">
        <v>74</v>
      </c>
      <c r="K306">
        <v>0.77188299999999999</v>
      </c>
      <c r="L306">
        <f>INDEX(sckey!$A$2:$A$38,MATCH(RSAS!J306,sckey!$B$2:$B$38,0))</f>
        <v>35</v>
      </c>
      <c r="O306" s="85" t="str">
        <f t="shared" si="21"/>
        <v>0.771883 35</v>
      </c>
    </row>
    <row r="307" spans="10:15">
      <c r="J307" t="s">
        <v>59</v>
      </c>
      <c r="K307">
        <v>-3.4564999999999999E-2</v>
      </c>
      <c r="L307">
        <f>INDEX(sckey!$A$2:$A$38,MATCH(RSAS!J307,sckey!$B$2:$B$38,0))</f>
        <v>18</v>
      </c>
      <c r="O307" s="85" t="str">
        <f t="shared" si="21"/>
        <v>-0.034565 18</v>
      </c>
    </row>
    <row r="308" spans="10:15">
      <c r="J308" t="s">
        <v>46</v>
      </c>
      <c r="K308">
        <v>4.4831999999999997E-2</v>
      </c>
      <c r="L308">
        <f>INDEX(sckey!$A$2:$A$38,MATCH(RSAS!J308,sckey!$B$2:$B$38,0))</f>
        <v>14</v>
      </c>
      <c r="O308" s="85" t="str">
        <f t="shared" si="21"/>
        <v>0.044832 14</v>
      </c>
    </row>
    <row r="310" spans="10:15">
      <c r="J310">
        <v>22</v>
      </c>
      <c r="N310" s="85">
        <f>J310</f>
        <v>22</v>
      </c>
    </row>
    <row r="311" spans="10:15">
      <c r="J311" t="s">
        <v>76</v>
      </c>
      <c r="K311" t="s">
        <v>77</v>
      </c>
      <c r="O311" s="85">
        <f>K312</f>
        <v>16.010912000000001</v>
      </c>
    </row>
    <row r="312" spans="10:15">
      <c r="J312" t="s">
        <v>75</v>
      </c>
      <c r="K312">
        <v>16.010912000000001</v>
      </c>
      <c r="N312" s="85">
        <f>COUNT(K313:K317)</f>
        <v>5</v>
      </c>
    </row>
    <row r="313" spans="10:15">
      <c r="J313" t="s">
        <v>44</v>
      </c>
      <c r="K313">
        <v>2.49E-3</v>
      </c>
      <c r="L313">
        <f>INDEX(sckey!$A$2:$A$38,MATCH(RSAS!J313,sckey!$B$2:$B$38,0))</f>
        <v>22</v>
      </c>
      <c r="O313" s="85" t="str">
        <f t="shared" ref="O313:O317" si="22">K313&amp;" "&amp;L313</f>
        <v>0.00249 22</v>
      </c>
    </row>
    <row r="314" spans="10:15">
      <c r="J314" t="s">
        <v>63</v>
      </c>
      <c r="K314">
        <v>-0.27631899999999998</v>
      </c>
      <c r="L314">
        <f>INDEX(sckey!$A$2:$A$38,MATCH(RSAS!J314,sckey!$B$2:$B$38,0))</f>
        <v>6</v>
      </c>
      <c r="O314" s="85" t="str">
        <f t="shared" si="22"/>
        <v>-0.276319 6</v>
      </c>
    </row>
    <row r="315" spans="10:15">
      <c r="J315" t="s">
        <v>61</v>
      </c>
      <c r="K315">
        <v>0.60072300000000001</v>
      </c>
      <c r="L315">
        <f>INDEX(sckey!$A$2:$A$38,MATCH(RSAS!J315,sckey!$B$2:$B$38,0))</f>
        <v>25</v>
      </c>
      <c r="O315" s="85" t="str">
        <f t="shared" si="22"/>
        <v>0.600723 25</v>
      </c>
    </row>
    <row r="316" spans="10:15">
      <c r="J316" t="s">
        <v>54</v>
      </c>
      <c r="K316">
        <v>-8.6020000000000003E-3</v>
      </c>
      <c r="L316">
        <f>INDEX(sckey!$A$2:$A$38,MATCH(RSAS!J316,sckey!$B$2:$B$38,0))</f>
        <v>26</v>
      </c>
      <c r="O316" s="85" t="str">
        <f t="shared" si="22"/>
        <v>-0.008602 26</v>
      </c>
    </row>
    <row r="317" spans="10:15">
      <c r="J317" t="s">
        <v>60</v>
      </c>
      <c r="K317">
        <v>-0.13809299999999999</v>
      </c>
      <c r="L317">
        <f>INDEX(sckey!$A$2:$A$38,MATCH(RSAS!J317,sckey!$B$2:$B$38,0))</f>
        <v>2</v>
      </c>
      <c r="O317" s="85" t="str">
        <f t="shared" si="22"/>
        <v>-0.138093 2</v>
      </c>
    </row>
  </sheetData>
  <conditionalFormatting sqref="B1">
    <cfRule type="expression" dxfId="23" priority="2">
      <formula>OR($F1="",$G1="",$H1="")</formula>
    </cfRule>
  </conditionalFormatting>
  <conditionalFormatting sqref="C2:C24">
    <cfRule type="expression" dxfId="22" priority="1">
      <formula>OR($F2="",$G2="",$H2="")</formula>
    </cfRule>
  </conditionalFormatting>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30508F-0FC8-4F93-808D-5F1FDF24A20B}">
  <sheetPr>
    <tabColor theme="9" tint="0.79998168889431442"/>
  </sheetPr>
  <dimension ref="A1:N372"/>
  <sheetViews>
    <sheetView zoomScale="80" zoomScaleNormal="80" workbookViewId="0">
      <selection activeCell="P5" sqref="P5"/>
    </sheetView>
  </sheetViews>
  <sheetFormatPr defaultRowHeight="15"/>
  <cols>
    <col min="1" max="1" width="40.28515625" bestFit="1" customWidth="1"/>
    <col min="4" max="4" width="20.5703125" bestFit="1" customWidth="1"/>
    <col min="5" max="5" width="17" bestFit="1" customWidth="1"/>
    <col min="6" max="6" width="16.7109375" bestFit="1" customWidth="1"/>
    <col min="13" max="14" width="13.85546875" style="85" customWidth="1"/>
  </cols>
  <sheetData>
    <row r="1" spans="1:14">
      <c r="A1" t="s">
        <v>0</v>
      </c>
      <c r="B1" t="s">
        <v>1</v>
      </c>
      <c r="C1" t="s">
        <v>2</v>
      </c>
      <c r="D1" t="s">
        <v>31</v>
      </c>
      <c r="E1" t="s">
        <v>4</v>
      </c>
      <c r="F1" t="s">
        <v>5</v>
      </c>
      <c r="G1" t="s">
        <v>6</v>
      </c>
      <c r="H1" t="s">
        <v>6</v>
      </c>
      <c r="J1" t="s">
        <v>34</v>
      </c>
      <c r="M1" s="90" t="s">
        <v>1539</v>
      </c>
      <c r="N1" s="91" t="s">
        <v>1540</v>
      </c>
    </row>
    <row r="2" spans="1:14">
      <c r="A2" s="1" t="s">
        <v>7</v>
      </c>
      <c r="B2" s="1">
        <v>0</v>
      </c>
      <c r="C2">
        <v>186</v>
      </c>
      <c r="D2" s="50" t="s">
        <v>126</v>
      </c>
      <c r="G2">
        <v>0.90480000000000005</v>
      </c>
      <c r="H2">
        <v>0.90480000000000005</v>
      </c>
      <c r="J2" s="52">
        <v>0</v>
      </c>
      <c r="K2" s="52"/>
      <c r="L2" s="52"/>
      <c r="M2" s="86">
        <f>J2</f>
        <v>0</v>
      </c>
      <c r="N2" s="87"/>
    </row>
    <row r="3" spans="1:14">
      <c r="A3" s="2" t="s">
        <v>8</v>
      </c>
      <c r="B3" s="2">
        <v>1</v>
      </c>
      <c r="C3">
        <v>6019</v>
      </c>
      <c r="D3" s="49" t="s">
        <v>30</v>
      </c>
      <c r="E3">
        <v>2000</v>
      </c>
      <c r="F3">
        <v>1</v>
      </c>
      <c r="G3">
        <v>0.97734200000000004</v>
      </c>
      <c r="J3" s="52" t="s">
        <v>76</v>
      </c>
      <c r="K3" s="52" t="s">
        <v>77</v>
      </c>
      <c r="L3" s="52" t="s">
        <v>1538</v>
      </c>
      <c r="M3" s="86"/>
      <c r="N3" s="88">
        <f>K4</f>
        <v>-38.584457999999998</v>
      </c>
    </row>
    <row r="4" spans="1:14">
      <c r="A4" s="3" t="s">
        <v>9</v>
      </c>
      <c r="B4" s="3">
        <v>2</v>
      </c>
      <c r="C4">
        <v>1281</v>
      </c>
      <c r="D4" s="49" t="s">
        <v>30</v>
      </c>
      <c r="E4">
        <v>600</v>
      </c>
      <c r="F4">
        <v>1</v>
      </c>
      <c r="G4">
        <v>0.99816669999999996</v>
      </c>
      <c r="J4" s="52" t="s">
        <v>75</v>
      </c>
      <c r="K4" s="52">
        <v>-38.584457999999998</v>
      </c>
      <c r="L4" s="52"/>
      <c r="M4" s="89">
        <f>COUNTA(J5:J17)</f>
        <v>13</v>
      </c>
      <c r="N4" s="89"/>
    </row>
    <row r="5" spans="1:14">
      <c r="A5" s="4" t="s">
        <v>10</v>
      </c>
      <c r="B5" s="4">
        <v>3</v>
      </c>
      <c r="C5">
        <v>1199</v>
      </c>
      <c r="D5" s="49" t="s">
        <v>30</v>
      </c>
      <c r="E5">
        <v>700</v>
      </c>
      <c r="F5">
        <v>1</v>
      </c>
      <c r="G5">
        <v>0.97027759999999996</v>
      </c>
      <c r="J5" s="52" t="s">
        <v>36</v>
      </c>
      <c r="K5" s="52">
        <v>-1.707E-3</v>
      </c>
      <c r="L5" s="52">
        <f>INDEX(sckey!$A$2:$A$38,MATCH(RUS!J5,sckey!$B$2:$B$38,0))</f>
        <v>10</v>
      </c>
      <c r="M5" s="89"/>
      <c r="N5" s="89" t="str">
        <f>K5&amp;" "&amp;L5</f>
        <v>-0.001707 10</v>
      </c>
    </row>
    <row r="6" spans="1:14">
      <c r="A6" s="5" t="s">
        <v>11</v>
      </c>
      <c r="B6" s="5">
        <v>4</v>
      </c>
      <c r="C6">
        <v>3177</v>
      </c>
      <c r="D6" s="49" t="s">
        <v>30</v>
      </c>
      <c r="E6">
        <v>1000</v>
      </c>
      <c r="F6">
        <v>1</v>
      </c>
      <c r="G6">
        <v>0.9738</v>
      </c>
      <c r="J6" s="52" t="s">
        <v>39</v>
      </c>
      <c r="K6" s="52">
        <v>-0.44146200000000002</v>
      </c>
      <c r="L6" s="52">
        <f>INDEX(sckey!$A$2:$A$38,MATCH(RUS!J6,sckey!$B$2:$B$38,0))</f>
        <v>24</v>
      </c>
      <c r="M6" s="89"/>
      <c r="N6" s="89" t="str">
        <f>K6&amp;" "&amp;L6</f>
        <v>-0.441462 24</v>
      </c>
    </row>
    <row r="7" spans="1:14">
      <c r="A7" s="6" t="s">
        <v>12</v>
      </c>
      <c r="B7" s="6">
        <v>5</v>
      </c>
      <c r="C7">
        <v>84</v>
      </c>
      <c r="D7" s="48" t="s">
        <v>128</v>
      </c>
      <c r="G7">
        <v>0.93432000000000004</v>
      </c>
      <c r="J7" s="52" t="s">
        <v>70</v>
      </c>
      <c r="K7" s="52">
        <v>0.48947800000000002</v>
      </c>
      <c r="L7" s="52">
        <f>INDEX(sckey!$A$2:$A$38,MATCH(RUS!J7,sckey!$B$2:$B$38,0))</f>
        <v>5</v>
      </c>
      <c r="M7" s="89"/>
      <c r="N7" s="89" t="str">
        <f t="shared" ref="N7:N17" si="0">K7&amp;" "&amp;L7</f>
        <v>0.489478 5</v>
      </c>
    </row>
    <row r="8" spans="1:14">
      <c r="A8" s="7" t="s">
        <v>13</v>
      </c>
      <c r="B8" s="7">
        <v>6</v>
      </c>
      <c r="C8">
        <v>1241</v>
      </c>
      <c r="D8" s="49" t="s">
        <v>30</v>
      </c>
      <c r="E8">
        <v>800</v>
      </c>
      <c r="F8">
        <v>1</v>
      </c>
      <c r="G8">
        <v>0.93670620000000004</v>
      </c>
      <c r="J8" s="52" t="s">
        <v>66</v>
      </c>
      <c r="K8" s="52">
        <v>5.0412999999999999E-2</v>
      </c>
      <c r="L8" s="52">
        <f>INDEX(sckey!$A$2:$A$38,MATCH(RUS!J8,sckey!$B$2:$B$38,0))</f>
        <v>1</v>
      </c>
      <c r="M8" s="89"/>
      <c r="N8" s="89" t="str">
        <f t="shared" si="0"/>
        <v>0.050413 1</v>
      </c>
    </row>
    <row r="9" spans="1:14">
      <c r="A9" s="8" t="s">
        <v>14</v>
      </c>
      <c r="B9" s="8">
        <v>7</v>
      </c>
      <c r="C9">
        <v>3554</v>
      </c>
      <c r="D9" s="49" t="s">
        <v>30</v>
      </c>
      <c r="E9">
        <v>1500</v>
      </c>
      <c r="F9">
        <v>1</v>
      </c>
      <c r="G9">
        <v>0.94958577777777797</v>
      </c>
      <c r="J9" s="52" t="s">
        <v>59</v>
      </c>
      <c r="K9" s="52">
        <v>0.25092999999999999</v>
      </c>
      <c r="L9" s="52">
        <f>INDEX(sckey!$A$2:$A$38,MATCH(RUS!J9,sckey!$B$2:$B$38,0))</f>
        <v>18</v>
      </c>
      <c r="M9" s="89"/>
      <c r="N9" s="89" t="str">
        <f t="shared" si="0"/>
        <v>0.25093 18</v>
      </c>
    </row>
    <row r="10" spans="1:14">
      <c r="A10" s="32" t="s">
        <v>15</v>
      </c>
      <c r="B10" s="32">
        <v>8</v>
      </c>
      <c r="C10" s="33">
        <v>244</v>
      </c>
      <c r="D10" s="55" t="s">
        <v>129</v>
      </c>
      <c r="E10" s="33"/>
      <c r="F10" s="33"/>
      <c r="G10" s="33">
        <v>0.96923199999999998</v>
      </c>
      <c r="J10" s="52" t="s">
        <v>38</v>
      </c>
      <c r="K10" s="52">
        <v>-1.349329</v>
      </c>
      <c r="L10" s="52">
        <f>INDEX(sckey!$A$2:$A$38,MATCH(RUS!J10,sckey!$B$2:$B$38,0))</f>
        <v>23</v>
      </c>
      <c r="M10" s="89"/>
      <c r="N10" s="89" t="str">
        <f t="shared" si="0"/>
        <v>-1.349329 23</v>
      </c>
    </row>
    <row r="11" spans="1:14">
      <c r="A11" s="10" t="s">
        <v>16</v>
      </c>
      <c r="B11" s="10">
        <v>9</v>
      </c>
      <c r="C11">
        <v>55393</v>
      </c>
      <c r="D11" t="s">
        <v>30</v>
      </c>
      <c r="E11">
        <v>2000</v>
      </c>
      <c r="F11">
        <v>1</v>
      </c>
      <c r="G11">
        <v>0.87178800000000001</v>
      </c>
      <c r="J11" s="52" t="s">
        <v>47</v>
      </c>
      <c r="K11" s="52">
        <v>0.19103400000000001</v>
      </c>
      <c r="L11" s="52">
        <f>INDEX(sckey!$A$2:$A$38,MATCH(RUS!J11,sckey!$B$2:$B$38,0))</f>
        <v>15</v>
      </c>
      <c r="M11" s="89"/>
      <c r="N11" s="89" t="str">
        <f t="shared" si="0"/>
        <v>0.191034 15</v>
      </c>
    </row>
    <row r="12" spans="1:14">
      <c r="A12" s="11" t="s">
        <v>17</v>
      </c>
      <c r="B12" s="11">
        <v>10</v>
      </c>
      <c r="C12">
        <v>32690</v>
      </c>
      <c r="D12" t="s">
        <v>30</v>
      </c>
      <c r="E12">
        <v>2000</v>
      </c>
      <c r="F12">
        <v>1</v>
      </c>
      <c r="G12">
        <v>0.70576499999999998</v>
      </c>
      <c r="J12" s="52" t="s">
        <v>58</v>
      </c>
      <c r="K12" s="52">
        <v>2.0157020000000001</v>
      </c>
      <c r="L12" s="52">
        <f>INDEX(sckey!$A$2:$A$38,MATCH(RUS!J12,sckey!$B$2:$B$38,0))</f>
        <v>34</v>
      </c>
      <c r="M12" s="89"/>
      <c r="N12" s="89" t="str">
        <f t="shared" si="0"/>
        <v>2.015702 34</v>
      </c>
    </row>
    <row r="13" spans="1:14">
      <c r="A13" s="12" t="s">
        <v>18</v>
      </c>
      <c r="B13" s="12">
        <v>11</v>
      </c>
      <c r="C13">
        <v>19016</v>
      </c>
      <c r="D13" t="s">
        <v>30</v>
      </c>
      <c r="E13">
        <v>2000</v>
      </c>
      <c r="F13">
        <v>1</v>
      </c>
      <c r="G13">
        <v>0.75213200000000002</v>
      </c>
      <c r="J13" s="52" t="s">
        <v>73</v>
      </c>
      <c r="K13" s="52">
        <v>0.75993100000000002</v>
      </c>
      <c r="L13" s="52">
        <f>INDEX(sckey!$A$2:$A$38,MATCH(RUS!J13,sckey!$B$2:$B$38,0))</f>
        <v>33</v>
      </c>
      <c r="M13" s="89"/>
      <c r="N13" s="89" t="str">
        <f t="shared" si="0"/>
        <v>0.759931 33</v>
      </c>
    </row>
    <row r="14" spans="1:14">
      <c r="A14" s="13" t="s">
        <v>19</v>
      </c>
      <c r="B14" s="13">
        <v>12</v>
      </c>
      <c r="C14">
        <v>1027</v>
      </c>
      <c r="D14" t="s">
        <v>30</v>
      </c>
      <c r="E14">
        <v>500</v>
      </c>
      <c r="F14">
        <v>1</v>
      </c>
      <c r="G14">
        <v>0.97553599999999996</v>
      </c>
      <c r="J14" s="52" t="s">
        <v>46</v>
      </c>
      <c r="K14" s="52">
        <v>9.3619999999999995E-2</v>
      </c>
      <c r="L14" s="52">
        <f>INDEX(sckey!$A$2:$A$38,MATCH(RUS!J14,sckey!$B$2:$B$38,0))</f>
        <v>14</v>
      </c>
      <c r="M14" s="89"/>
      <c r="N14" s="89" t="str">
        <f t="shared" si="0"/>
        <v>0.09362 14</v>
      </c>
    </row>
    <row r="15" spans="1:14">
      <c r="A15" s="14" t="s">
        <v>20</v>
      </c>
      <c r="B15" s="14">
        <v>13</v>
      </c>
      <c r="C15">
        <v>28748</v>
      </c>
      <c r="D15" t="s">
        <v>30</v>
      </c>
      <c r="E15">
        <v>2000</v>
      </c>
      <c r="F15">
        <v>1</v>
      </c>
      <c r="G15">
        <v>0.93011600000000005</v>
      </c>
      <c r="J15" s="52" t="s">
        <v>65</v>
      </c>
      <c r="K15" s="52">
        <v>-3.8360999999999999E-2</v>
      </c>
      <c r="L15" s="52">
        <f>INDEX(sckey!$A$2:$A$38,MATCH(RUS!J15,sckey!$B$2:$B$38,0))</f>
        <v>36</v>
      </c>
      <c r="M15" s="89"/>
      <c r="N15" s="89" t="str">
        <f t="shared" si="0"/>
        <v>-0.038361 36</v>
      </c>
    </row>
    <row r="16" spans="1:14">
      <c r="A16" s="15" t="s">
        <v>21</v>
      </c>
      <c r="B16" s="15">
        <v>14</v>
      </c>
      <c r="C16" s="63">
        <v>28</v>
      </c>
      <c r="D16" s="66" t="s">
        <v>986</v>
      </c>
      <c r="J16" s="52" t="s">
        <v>60</v>
      </c>
      <c r="K16" s="52">
        <v>8.8449E-2</v>
      </c>
      <c r="L16" s="52">
        <f>INDEX(sckey!$A$2:$A$38,MATCH(RUS!J16,sckey!$B$2:$B$38,0))</f>
        <v>2</v>
      </c>
      <c r="M16" s="89"/>
      <c r="N16" s="89" t="str">
        <f t="shared" si="0"/>
        <v>0.088449 2</v>
      </c>
    </row>
    <row r="17" spans="1:14">
      <c r="A17" s="16" t="s">
        <v>22</v>
      </c>
      <c r="B17" s="16">
        <v>15</v>
      </c>
      <c r="C17" s="63">
        <v>20</v>
      </c>
      <c r="D17" s="66" t="s">
        <v>986</v>
      </c>
      <c r="J17" s="53" t="s">
        <v>49</v>
      </c>
      <c r="K17" s="53">
        <v>-1.459E-3</v>
      </c>
      <c r="L17" s="52">
        <f>INDEX(sckey!$A$2:$A$38,MATCH(RUS!J17,sckey!$B$2:$B$38,0))</f>
        <v>11</v>
      </c>
      <c r="M17" s="89"/>
      <c r="N17" s="89" t="str">
        <f t="shared" si="0"/>
        <v>-0.001459 11</v>
      </c>
    </row>
    <row r="18" spans="1:14">
      <c r="A18" s="17" t="s">
        <v>23</v>
      </c>
      <c r="B18" s="17">
        <v>16</v>
      </c>
      <c r="C18" s="63">
        <v>7</v>
      </c>
      <c r="D18" s="66" t="s">
        <v>1541</v>
      </c>
      <c r="J18" t="s">
        <v>34</v>
      </c>
      <c r="M18" s="90"/>
      <c r="N18" s="91"/>
    </row>
    <row r="19" spans="1:14">
      <c r="A19" s="18" t="s">
        <v>24</v>
      </c>
      <c r="B19" s="18">
        <v>17</v>
      </c>
      <c r="C19">
        <v>2378</v>
      </c>
      <c r="D19" t="s">
        <v>30</v>
      </c>
      <c r="E19">
        <v>1000</v>
      </c>
      <c r="F19">
        <v>1</v>
      </c>
      <c r="G19">
        <v>0.94973600000000002</v>
      </c>
      <c r="H19">
        <v>0.97734200000000004</v>
      </c>
      <c r="J19" s="36">
        <v>1</v>
      </c>
      <c r="K19" s="36"/>
      <c r="L19" s="36"/>
      <c r="M19" s="86">
        <f>J19</f>
        <v>1</v>
      </c>
      <c r="N19" s="87"/>
    </row>
    <row r="20" spans="1:14" ht="15.75" thickBot="1">
      <c r="A20" s="19" t="s">
        <v>25</v>
      </c>
      <c r="B20" s="19">
        <v>18</v>
      </c>
      <c r="C20" s="63">
        <v>560</v>
      </c>
      <c r="D20" s="66" t="s">
        <v>646</v>
      </c>
      <c r="E20">
        <v>560</v>
      </c>
      <c r="F20">
        <v>0</v>
      </c>
      <c r="G20">
        <v>0.98575259999999998</v>
      </c>
      <c r="J20" s="36" t="s">
        <v>76</v>
      </c>
      <c r="K20" s="36" t="s">
        <v>77</v>
      </c>
      <c r="L20" s="36"/>
      <c r="M20" s="86"/>
      <c r="N20" s="88">
        <f>K21</f>
        <v>-13.990956000000001</v>
      </c>
    </row>
    <row r="21" spans="1:14" ht="15.75" thickBot="1">
      <c r="A21" s="20" t="s">
        <v>26</v>
      </c>
      <c r="B21" s="20">
        <v>19</v>
      </c>
      <c r="C21">
        <v>884</v>
      </c>
      <c r="D21" t="s">
        <v>30</v>
      </c>
      <c r="E21">
        <v>500</v>
      </c>
      <c r="F21">
        <v>1</v>
      </c>
      <c r="G21">
        <v>0.938496</v>
      </c>
      <c r="J21" s="36" t="s">
        <v>75</v>
      </c>
      <c r="K21" s="36">
        <v>-13.990956000000001</v>
      </c>
      <c r="L21" s="36"/>
      <c r="M21" s="89">
        <f>COUNTA(J22:J35)</f>
        <v>14</v>
      </c>
      <c r="N21" s="89"/>
    </row>
    <row r="22" spans="1:14" ht="15.75" thickBot="1">
      <c r="A22" s="21" t="s">
        <v>27</v>
      </c>
      <c r="B22" s="21">
        <v>20</v>
      </c>
      <c r="C22">
        <v>11326</v>
      </c>
      <c r="D22" t="s">
        <v>30</v>
      </c>
      <c r="E22">
        <v>2000</v>
      </c>
      <c r="F22">
        <v>1</v>
      </c>
      <c r="G22">
        <v>0.90389399999999998</v>
      </c>
      <c r="J22" s="36" t="s">
        <v>63</v>
      </c>
      <c r="K22" s="36">
        <v>2.3699999999999999E-2</v>
      </c>
      <c r="L22" s="36">
        <f>INDEX(sckey!$A$2:$A$38,MATCH(RUS!J22,sckey!$B$2:$B$38,0))</f>
        <v>6</v>
      </c>
      <c r="M22" s="89"/>
      <c r="N22" s="89" t="str">
        <f>K22&amp;" "&amp;L22</f>
        <v>0.0237 6</v>
      </c>
    </row>
    <row r="23" spans="1:14">
      <c r="A23" s="22" t="s">
        <v>28</v>
      </c>
      <c r="B23" s="22">
        <v>21</v>
      </c>
      <c r="C23" s="63">
        <v>122</v>
      </c>
      <c r="D23" s="66" t="s">
        <v>986</v>
      </c>
      <c r="J23" s="36" t="s">
        <v>39</v>
      </c>
      <c r="K23" s="36">
        <v>-0.139955</v>
      </c>
      <c r="L23" s="36">
        <f>INDEX(sckey!$A$2:$A$38,MATCH(RUS!J23,sckey!$B$2:$B$38,0))</f>
        <v>24</v>
      </c>
      <c r="M23" s="89"/>
      <c r="N23" s="89" t="str">
        <f>K23&amp;" "&amp;L23</f>
        <v>-0.139955 24</v>
      </c>
    </row>
    <row r="24" spans="1:14">
      <c r="A24" s="23" t="s">
        <v>29</v>
      </c>
      <c r="B24" s="23">
        <v>22</v>
      </c>
      <c r="C24" s="63">
        <v>268</v>
      </c>
      <c r="D24" s="66" t="s">
        <v>1543</v>
      </c>
      <c r="J24" s="36" t="s">
        <v>73</v>
      </c>
      <c r="K24" s="36">
        <v>1.9001330000000001</v>
      </c>
      <c r="L24" s="36">
        <f>INDEX(sckey!$A$2:$A$38,MATCH(RUS!J24,sckey!$B$2:$B$38,0))</f>
        <v>33</v>
      </c>
      <c r="M24" s="89"/>
      <c r="N24" s="89" t="str">
        <f t="shared" ref="N24:N35" si="1">K24&amp;" "&amp;L24</f>
        <v>1.900133 33</v>
      </c>
    </row>
    <row r="25" spans="1:14">
      <c r="J25" s="36" t="s">
        <v>36</v>
      </c>
      <c r="K25" s="36">
        <v>-2.4299999999999999E-3</v>
      </c>
      <c r="L25" s="36">
        <f>INDEX(sckey!$A$2:$A$38,MATCH(RUS!J25,sckey!$B$2:$B$38,0))</f>
        <v>10</v>
      </c>
      <c r="M25" s="89"/>
      <c r="N25" s="89" t="str">
        <f t="shared" si="1"/>
        <v>-0.00243 10</v>
      </c>
    </row>
    <row r="26" spans="1:14">
      <c r="A26" t="s">
        <v>112</v>
      </c>
      <c r="B26" t="s">
        <v>2</v>
      </c>
      <c r="J26" s="36" t="s">
        <v>45</v>
      </c>
      <c r="K26" s="36">
        <v>-0.32817499999999999</v>
      </c>
      <c r="L26" s="36">
        <f>INDEX(sckey!$A$2:$A$38,MATCH(RUS!J26,sckey!$B$2:$B$38,0))</f>
        <v>16</v>
      </c>
      <c r="M26" s="89"/>
      <c r="N26" s="89" t="str">
        <f t="shared" si="1"/>
        <v>-0.328175 16</v>
      </c>
    </row>
    <row r="27" spans="1:14">
      <c r="A27">
        <v>0</v>
      </c>
      <c r="B27">
        <v>186</v>
      </c>
      <c r="J27" s="36" t="s">
        <v>43</v>
      </c>
      <c r="K27" s="36">
        <v>2.4996399999999999</v>
      </c>
      <c r="L27" s="36">
        <f>INDEX(sckey!$A$2:$A$38,MATCH(RUS!J27,sckey!$B$2:$B$38,0))</f>
        <v>21</v>
      </c>
      <c r="M27" s="89"/>
      <c r="N27" s="89" t="str">
        <f t="shared" si="1"/>
        <v>2.49964 21</v>
      </c>
    </row>
    <row r="28" spans="1:14">
      <c r="A28">
        <v>1</v>
      </c>
      <c r="B28">
        <v>6019</v>
      </c>
      <c r="J28" s="36" t="s">
        <v>35</v>
      </c>
      <c r="K28" s="43">
        <v>0.26754099999999997</v>
      </c>
      <c r="L28" s="36">
        <f>INDEX(sckey!$A$2:$A$38,MATCH(RUS!J28,sckey!$B$2:$B$38,0))</f>
        <v>0</v>
      </c>
      <c r="M28" s="89"/>
      <c r="N28" s="89" t="str">
        <f t="shared" si="1"/>
        <v>0.267541 0</v>
      </c>
    </row>
    <row r="29" spans="1:14">
      <c r="A29">
        <v>2</v>
      </c>
      <c r="B29">
        <v>1281</v>
      </c>
      <c r="J29" s="36" t="s">
        <v>51</v>
      </c>
      <c r="K29" s="36">
        <v>0.77585099999999996</v>
      </c>
      <c r="L29" s="36">
        <f>INDEX(sckey!$A$2:$A$38,MATCH(RUS!J29,sckey!$B$2:$B$38,0))</f>
        <v>32</v>
      </c>
      <c r="M29" s="89"/>
      <c r="N29" s="89" t="str">
        <f t="shared" si="1"/>
        <v>0.775851 32</v>
      </c>
    </row>
    <row r="30" spans="1:14">
      <c r="A30">
        <v>3</v>
      </c>
      <c r="B30">
        <v>1199</v>
      </c>
      <c r="J30" s="36" t="s">
        <v>57</v>
      </c>
      <c r="K30" s="36">
        <v>-4.6359999999999998E-2</v>
      </c>
      <c r="L30" s="36">
        <f>INDEX(sckey!$A$2:$A$38,MATCH(RUS!J30,sckey!$B$2:$B$38,0))</f>
        <v>20</v>
      </c>
      <c r="M30" s="89"/>
      <c r="N30" s="89" t="str">
        <f t="shared" si="1"/>
        <v>-0.04636 20</v>
      </c>
    </row>
    <row r="31" spans="1:14">
      <c r="A31">
        <v>4</v>
      </c>
      <c r="B31">
        <v>3177</v>
      </c>
      <c r="J31" s="36" t="s">
        <v>42</v>
      </c>
      <c r="K31" s="36">
        <v>0.43127700000000002</v>
      </c>
      <c r="L31" s="36">
        <f>INDEX(sckey!$A$2:$A$38,MATCH(RUS!J31,sckey!$B$2:$B$38,0))</f>
        <v>17</v>
      </c>
      <c r="M31" s="89"/>
      <c r="N31" s="89" t="str">
        <f t="shared" si="1"/>
        <v>0.431277 17</v>
      </c>
    </row>
    <row r="32" spans="1:14">
      <c r="A32">
        <v>5</v>
      </c>
      <c r="B32">
        <v>84</v>
      </c>
      <c r="J32" s="37" t="s">
        <v>41</v>
      </c>
      <c r="K32" s="37">
        <v>-3.029E-3</v>
      </c>
      <c r="L32" s="36">
        <f>INDEX(sckey!$A$2:$A$38,MATCH(RUS!J32,sckey!$B$2:$B$38,0))</f>
        <v>9</v>
      </c>
      <c r="M32" s="89"/>
      <c r="N32" s="89" t="str">
        <f t="shared" si="1"/>
        <v>-0.003029 9</v>
      </c>
    </row>
    <row r="33" spans="1:14">
      <c r="A33">
        <v>6</v>
      </c>
      <c r="B33">
        <v>1241</v>
      </c>
      <c r="J33" s="37" t="s">
        <v>70</v>
      </c>
      <c r="K33" s="37">
        <v>-7.2886000000000006E-2</v>
      </c>
      <c r="L33" s="36">
        <f>INDEX(sckey!$A$2:$A$38,MATCH(RUS!J33,sckey!$B$2:$B$38,0))</f>
        <v>5</v>
      </c>
      <c r="M33" s="89"/>
      <c r="N33" s="89" t="str">
        <f t="shared" si="1"/>
        <v>-0.072886 5</v>
      </c>
    </row>
    <row r="34" spans="1:14">
      <c r="A34">
        <v>7</v>
      </c>
      <c r="B34">
        <v>3554</v>
      </c>
      <c r="J34" s="37" t="s">
        <v>60</v>
      </c>
      <c r="K34" s="37">
        <v>-3.3362999999999997E-2</v>
      </c>
      <c r="L34" s="36">
        <f>INDEX(sckey!$A$2:$A$38,MATCH(RUS!J34,sckey!$B$2:$B$38,0))</f>
        <v>2</v>
      </c>
      <c r="M34" s="89"/>
      <c r="N34" s="89" t="str">
        <f t="shared" si="1"/>
        <v>-0.033363 2</v>
      </c>
    </row>
    <row r="35" spans="1:14">
      <c r="A35">
        <v>8</v>
      </c>
      <c r="B35">
        <v>244</v>
      </c>
      <c r="J35" s="37" t="s">
        <v>64</v>
      </c>
      <c r="K35" s="37">
        <v>-1.1614169999999999</v>
      </c>
      <c r="L35" s="36">
        <f>INDEX(sckey!$A$2:$A$38,MATCH(RUS!J35,sckey!$B$2:$B$38,0))</f>
        <v>29</v>
      </c>
      <c r="M35" s="89"/>
      <c r="N35" s="89" t="str">
        <f t="shared" si="1"/>
        <v>-1.161417 29</v>
      </c>
    </row>
    <row r="36" spans="1:14">
      <c r="A36">
        <v>9</v>
      </c>
      <c r="B36">
        <v>55393</v>
      </c>
      <c r="J36" t="s">
        <v>34</v>
      </c>
      <c r="M36" s="90"/>
      <c r="N36" s="91"/>
    </row>
    <row r="37" spans="1:14">
      <c r="A37">
        <v>10</v>
      </c>
      <c r="B37">
        <v>32690</v>
      </c>
      <c r="H37">
        <v>0.99816669999999996</v>
      </c>
      <c r="J37" s="36">
        <v>2</v>
      </c>
      <c r="K37" s="36"/>
      <c r="L37" s="36"/>
      <c r="M37" s="86">
        <f>J37</f>
        <v>2</v>
      </c>
      <c r="N37" s="87"/>
    </row>
    <row r="38" spans="1:14">
      <c r="A38">
        <v>11</v>
      </c>
      <c r="B38">
        <v>19016</v>
      </c>
      <c r="J38" s="36" t="s">
        <v>76</v>
      </c>
      <c r="K38" s="36" t="s">
        <v>77</v>
      </c>
      <c r="L38" s="36"/>
      <c r="M38" s="86"/>
      <c r="N38" s="88">
        <f>K39</f>
        <v>-3.7004269999999999</v>
      </c>
    </row>
    <row r="39" spans="1:14">
      <c r="A39">
        <v>12</v>
      </c>
      <c r="B39">
        <v>1027</v>
      </c>
      <c r="J39" s="36" t="s">
        <v>75</v>
      </c>
      <c r="K39" s="36">
        <v>-3.7004269999999999</v>
      </c>
      <c r="L39" s="36"/>
      <c r="M39" s="89">
        <f>COUNTA(J40:J52)</f>
        <v>13</v>
      </c>
      <c r="N39" s="89"/>
    </row>
    <row r="40" spans="1:14">
      <c r="A40">
        <v>13</v>
      </c>
      <c r="B40">
        <v>28748</v>
      </c>
      <c r="J40" s="36" t="s">
        <v>63</v>
      </c>
      <c r="K40" s="36">
        <v>7.5359999999999996E-2</v>
      </c>
      <c r="L40" s="36">
        <f>INDEX(sckey!$A$2:$A$38,MATCH(RUS!J40,sckey!$B$2:$B$38,0))</f>
        <v>6</v>
      </c>
      <c r="M40" s="89"/>
      <c r="N40" s="89" t="str">
        <f>K40&amp;" "&amp;L40</f>
        <v>0.07536 6</v>
      </c>
    </row>
    <row r="41" spans="1:14">
      <c r="A41">
        <v>14</v>
      </c>
      <c r="B41">
        <v>28</v>
      </c>
      <c r="J41" s="36" t="s">
        <v>60</v>
      </c>
      <c r="K41" s="36">
        <v>-0.450714</v>
      </c>
      <c r="L41" s="36">
        <f>INDEX(sckey!$A$2:$A$38,MATCH(RUS!J41,sckey!$B$2:$B$38,0))</f>
        <v>2</v>
      </c>
      <c r="M41" s="89"/>
      <c r="N41" s="89" t="str">
        <f>K41&amp;" "&amp;L41</f>
        <v>-0.450714 2</v>
      </c>
    </row>
    <row r="42" spans="1:14">
      <c r="A42">
        <v>15</v>
      </c>
      <c r="B42">
        <v>20</v>
      </c>
      <c r="J42" s="36" t="s">
        <v>42</v>
      </c>
      <c r="K42" s="36">
        <v>2.230572</v>
      </c>
      <c r="L42" s="36">
        <f>INDEX(sckey!$A$2:$A$38,MATCH(RUS!J42,sckey!$B$2:$B$38,0))</f>
        <v>17</v>
      </c>
      <c r="M42" s="89"/>
      <c r="N42" s="89" t="str">
        <f t="shared" ref="N42:N52" si="2">K42&amp;" "&amp;L42</f>
        <v>2.230572 17</v>
      </c>
    </row>
    <row r="43" spans="1:14">
      <c r="A43">
        <v>16</v>
      </c>
      <c r="B43">
        <v>7</v>
      </c>
      <c r="J43" s="36" t="s">
        <v>53</v>
      </c>
      <c r="K43" s="36">
        <v>5.1400000000000003E-4</v>
      </c>
      <c r="L43" s="36">
        <f>INDEX(sckey!$A$2:$A$38,MATCH(RUS!J43,sckey!$B$2:$B$38,0))</f>
        <v>12</v>
      </c>
      <c r="M43" s="89"/>
      <c r="N43" s="89" t="str">
        <f t="shared" si="2"/>
        <v>0.000514 12</v>
      </c>
    </row>
    <row r="44" spans="1:14">
      <c r="A44">
        <v>17</v>
      </c>
      <c r="B44">
        <v>2378</v>
      </c>
      <c r="J44" s="36" t="s">
        <v>59</v>
      </c>
      <c r="K44" s="36">
        <v>-8.5366999999999998E-2</v>
      </c>
      <c r="L44" s="36">
        <f>INDEX(sckey!$A$2:$A$38,MATCH(RUS!J44,sckey!$B$2:$B$38,0))</f>
        <v>18</v>
      </c>
      <c r="M44" s="89"/>
      <c r="N44" s="89" t="str">
        <f t="shared" si="2"/>
        <v>-0.085367 18</v>
      </c>
    </row>
    <row r="45" spans="1:14">
      <c r="A45">
        <v>18</v>
      </c>
      <c r="B45">
        <v>560</v>
      </c>
      <c r="J45" s="36" t="s">
        <v>44</v>
      </c>
      <c r="K45" s="36">
        <v>-3.5063999999999998E-2</v>
      </c>
      <c r="L45" s="36">
        <f>INDEX(sckey!$A$2:$A$38,MATCH(RUS!J45,sckey!$B$2:$B$38,0))</f>
        <v>22</v>
      </c>
      <c r="M45" s="89"/>
      <c r="N45" s="89" t="str">
        <f t="shared" si="2"/>
        <v>-0.035064 22</v>
      </c>
    </row>
    <row r="46" spans="1:14">
      <c r="A46">
        <v>19</v>
      </c>
      <c r="B46">
        <v>884</v>
      </c>
      <c r="J46" s="36" t="s">
        <v>57</v>
      </c>
      <c r="K46" s="43">
        <v>-8.0680000000000002E-2</v>
      </c>
      <c r="L46" s="36">
        <f>INDEX(sckey!$A$2:$A$38,MATCH(RUS!J46,sckey!$B$2:$B$38,0))</f>
        <v>20</v>
      </c>
      <c r="M46" s="89"/>
      <c r="N46" s="89" t="str">
        <f t="shared" si="2"/>
        <v>-0.08068 20</v>
      </c>
    </row>
    <row r="47" spans="1:14">
      <c r="A47">
        <v>20</v>
      </c>
      <c r="B47">
        <v>11326</v>
      </c>
      <c r="J47" s="36" t="s">
        <v>49</v>
      </c>
      <c r="K47" s="36">
        <v>-7.6140000000000001E-3</v>
      </c>
      <c r="L47" s="36">
        <f>INDEX(sckey!$A$2:$A$38,MATCH(RUS!J47,sckey!$B$2:$B$38,0))</f>
        <v>11</v>
      </c>
      <c r="M47" s="89"/>
      <c r="N47" s="89" t="str">
        <f t="shared" si="2"/>
        <v>-0.007614 11</v>
      </c>
    </row>
    <row r="48" spans="1:14">
      <c r="A48">
        <v>21</v>
      </c>
      <c r="B48">
        <v>122</v>
      </c>
      <c r="J48" s="36" t="s">
        <v>46</v>
      </c>
      <c r="K48" s="36">
        <v>0.31385299999999999</v>
      </c>
      <c r="L48" s="36">
        <f>INDEX(sckey!$A$2:$A$38,MATCH(RUS!J48,sckey!$B$2:$B$38,0))</f>
        <v>14</v>
      </c>
      <c r="M48" s="89"/>
      <c r="N48" s="89" t="str">
        <f t="shared" si="2"/>
        <v>0.313853 14</v>
      </c>
    </row>
    <row r="49" spans="1:14">
      <c r="A49">
        <v>22</v>
      </c>
      <c r="B49">
        <v>268</v>
      </c>
      <c r="J49" s="36" t="s">
        <v>55</v>
      </c>
      <c r="K49" s="36">
        <v>-0.24947</v>
      </c>
      <c r="L49" s="36">
        <f>INDEX(sckey!$A$2:$A$38,MATCH(RUS!J49,sckey!$B$2:$B$38,0))</f>
        <v>8</v>
      </c>
      <c r="M49" s="89"/>
      <c r="N49" s="89" t="str">
        <f t="shared" si="2"/>
        <v>-0.24947 8</v>
      </c>
    </row>
    <row r="50" spans="1:14">
      <c r="B50">
        <v>223490</v>
      </c>
      <c r="J50" s="37" t="s">
        <v>35</v>
      </c>
      <c r="K50" s="37">
        <v>1.576076</v>
      </c>
      <c r="L50" s="36">
        <f>INDEX(sckey!$A$2:$A$38,MATCH(RUS!J50,sckey!$B$2:$B$38,0))</f>
        <v>0</v>
      </c>
      <c r="M50" s="89"/>
      <c r="N50" s="89" t="str">
        <f t="shared" si="2"/>
        <v>1.576076 0</v>
      </c>
    </row>
    <row r="51" spans="1:14">
      <c r="J51" s="37" t="s">
        <v>70</v>
      </c>
      <c r="K51" s="37">
        <v>-0.44101800000000002</v>
      </c>
      <c r="L51" s="36">
        <f>INDEX(sckey!$A$2:$A$38,MATCH(RUS!J51,sckey!$B$2:$B$38,0))</f>
        <v>5</v>
      </c>
      <c r="M51" s="89"/>
      <c r="N51" s="89" t="str">
        <f t="shared" si="2"/>
        <v>-0.441018 5</v>
      </c>
    </row>
    <row r="52" spans="1:14">
      <c r="J52" s="37" t="s">
        <v>43</v>
      </c>
      <c r="K52" s="37">
        <v>4.135135</v>
      </c>
      <c r="L52" s="36">
        <f>INDEX(sckey!$A$2:$A$38,MATCH(RUS!J52,sckey!$B$2:$B$38,0))</f>
        <v>21</v>
      </c>
      <c r="M52" s="89"/>
      <c r="N52" s="89" t="str">
        <f t="shared" si="2"/>
        <v>4.135135 21</v>
      </c>
    </row>
    <row r="53" spans="1:14">
      <c r="J53" t="s">
        <v>34</v>
      </c>
      <c r="M53" s="90"/>
      <c r="N53" s="91"/>
    </row>
    <row r="54" spans="1:14">
      <c r="H54">
        <v>0.97027759999999996</v>
      </c>
      <c r="J54" s="36">
        <v>3</v>
      </c>
      <c r="K54" s="36"/>
      <c r="L54" s="36"/>
      <c r="M54" s="86">
        <f>J54</f>
        <v>3</v>
      </c>
      <c r="N54" s="87"/>
    </row>
    <row r="55" spans="1:14">
      <c r="J55" s="36" t="s">
        <v>76</v>
      </c>
      <c r="K55" s="36" t="s">
        <v>77</v>
      </c>
      <c r="L55" s="36"/>
      <c r="M55" s="86"/>
      <c r="N55" s="88">
        <f>K56</f>
        <v>-36.230381000000001</v>
      </c>
    </row>
    <row r="56" spans="1:14">
      <c r="J56" s="36" t="s">
        <v>75</v>
      </c>
      <c r="K56" s="36">
        <v>-36.230381000000001</v>
      </c>
      <c r="L56" s="36"/>
      <c r="M56" s="89">
        <f>COUNTA(J57:J67)</f>
        <v>11</v>
      </c>
      <c r="N56" s="89"/>
    </row>
    <row r="57" spans="1:14">
      <c r="J57" s="36" t="s">
        <v>43</v>
      </c>
      <c r="K57" s="36">
        <v>4.2219329999999999</v>
      </c>
      <c r="L57" s="36">
        <f>INDEX(sckey!$A$2:$A$38,MATCH(RUS!J57,sckey!$B$2:$B$38,0))</f>
        <v>21</v>
      </c>
      <c r="M57" s="89"/>
      <c r="N57" s="89" t="str">
        <f>K57&amp;" "&amp;L57</f>
        <v>4.221933 21</v>
      </c>
    </row>
    <row r="58" spans="1:14">
      <c r="J58" s="36" t="s">
        <v>60</v>
      </c>
      <c r="K58" s="36">
        <v>7.4742000000000003E-2</v>
      </c>
      <c r="L58" s="36">
        <f>INDEX(sckey!$A$2:$A$38,MATCH(RUS!J58,sckey!$B$2:$B$38,0))</f>
        <v>2</v>
      </c>
      <c r="M58" s="89"/>
      <c r="N58" s="89" t="str">
        <f>K58&amp;" "&amp;L58</f>
        <v>0.074742 2</v>
      </c>
    </row>
    <row r="59" spans="1:14">
      <c r="J59" s="36" t="s">
        <v>36</v>
      </c>
      <c r="K59" s="36">
        <v>-7.4310000000000001E-3</v>
      </c>
      <c r="L59" s="36">
        <f>INDEX(sckey!$A$2:$A$38,MATCH(RUS!J59,sckey!$B$2:$B$38,0))</f>
        <v>10</v>
      </c>
      <c r="M59" s="89"/>
      <c r="N59" s="89" t="str">
        <f t="shared" ref="N59:N67" si="3">K59&amp;" "&amp;L59</f>
        <v>-0.007431 10</v>
      </c>
    </row>
    <row r="60" spans="1:14">
      <c r="J60" s="36" t="s">
        <v>56</v>
      </c>
      <c r="K60" s="36">
        <v>-0.12499300000000001</v>
      </c>
      <c r="L60" s="36">
        <f>INDEX(sckey!$A$2:$A$38,MATCH(RUS!J60,sckey!$B$2:$B$38,0))</f>
        <v>3</v>
      </c>
      <c r="M60" s="89"/>
      <c r="N60" s="89" t="str">
        <f t="shared" si="3"/>
        <v>-0.124993 3</v>
      </c>
    </row>
    <row r="61" spans="1:14">
      <c r="J61" s="36" t="s">
        <v>38</v>
      </c>
      <c r="K61" s="36">
        <v>-1.852843</v>
      </c>
      <c r="L61" s="36">
        <f>INDEX(sckey!$A$2:$A$38,MATCH(RUS!J61,sckey!$B$2:$B$38,0))</f>
        <v>23</v>
      </c>
      <c r="M61" s="89"/>
      <c r="N61" s="89" t="str">
        <f t="shared" si="3"/>
        <v>-1.852843 23</v>
      </c>
    </row>
    <row r="62" spans="1:14">
      <c r="J62" s="36" t="s">
        <v>59</v>
      </c>
      <c r="K62" s="36">
        <v>7.4082999999999996E-2</v>
      </c>
      <c r="L62" s="36">
        <f>INDEX(sckey!$A$2:$A$38,MATCH(RUS!J62,sckey!$B$2:$B$38,0))</f>
        <v>18</v>
      </c>
      <c r="M62" s="89"/>
      <c r="N62" s="89" t="str">
        <f t="shared" si="3"/>
        <v>0.074083 18</v>
      </c>
    </row>
    <row r="63" spans="1:14">
      <c r="J63" s="36" t="s">
        <v>48</v>
      </c>
      <c r="K63" s="43">
        <v>1.560522</v>
      </c>
      <c r="L63" s="36">
        <f>INDEX(sckey!$A$2:$A$38,MATCH(RUS!J63,sckey!$B$2:$B$38,0))</f>
        <v>13</v>
      </c>
      <c r="M63" s="89"/>
      <c r="N63" s="89" t="str">
        <f t="shared" si="3"/>
        <v>1.560522 13</v>
      </c>
    </row>
    <row r="64" spans="1:14">
      <c r="J64" s="36" t="s">
        <v>42</v>
      </c>
      <c r="K64" s="36">
        <v>0.28027600000000003</v>
      </c>
      <c r="L64" s="36">
        <f>INDEX(sckey!$A$2:$A$38,MATCH(RUS!J64,sckey!$B$2:$B$38,0))</f>
        <v>17</v>
      </c>
      <c r="M64" s="89"/>
      <c r="N64" s="89" t="str">
        <f t="shared" si="3"/>
        <v>0.280276 17</v>
      </c>
    </row>
    <row r="65" spans="8:14">
      <c r="J65" s="36" t="s">
        <v>45</v>
      </c>
      <c r="K65" s="36">
        <v>0.140959</v>
      </c>
      <c r="L65" s="36">
        <f>INDEX(sckey!$A$2:$A$38,MATCH(RUS!J65,sckey!$B$2:$B$38,0))</f>
        <v>16</v>
      </c>
      <c r="M65" s="89"/>
      <c r="N65" s="89" t="str">
        <f t="shared" si="3"/>
        <v>0.140959 16</v>
      </c>
    </row>
    <row r="66" spans="8:14">
      <c r="J66" s="36" t="s">
        <v>66</v>
      </c>
      <c r="K66" s="36">
        <v>-6.3703999999999997E-2</v>
      </c>
      <c r="L66" s="36">
        <f>INDEX(sckey!$A$2:$A$38,MATCH(RUS!J66,sckey!$B$2:$B$38,0))</f>
        <v>1</v>
      </c>
      <c r="M66" s="89"/>
      <c r="N66" s="89" t="str">
        <f t="shared" si="3"/>
        <v>-0.063704 1</v>
      </c>
    </row>
    <row r="67" spans="8:14">
      <c r="J67" s="37" t="s">
        <v>49</v>
      </c>
      <c r="K67" s="37">
        <v>-6.1300000000000005E-4</v>
      </c>
      <c r="L67" s="36">
        <f>INDEX(sckey!$A$2:$A$38,MATCH(RUS!J67,sckey!$B$2:$B$38,0))</f>
        <v>11</v>
      </c>
      <c r="M67" s="89"/>
      <c r="N67" s="89" t="str">
        <f t="shared" si="3"/>
        <v>-0.000613 11</v>
      </c>
    </row>
    <row r="68" spans="8:14">
      <c r="J68" t="s">
        <v>34</v>
      </c>
      <c r="M68" s="90"/>
      <c r="N68" s="91"/>
    </row>
    <row r="69" spans="8:14">
      <c r="H69">
        <v>0.9738</v>
      </c>
      <c r="J69" s="36">
        <v>4</v>
      </c>
      <c r="K69" s="36"/>
      <c r="L69" s="36"/>
      <c r="M69" s="86">
        <f>J69</f>
        <v>4</v>
      </c>
      <c r="N69" s="87"/>
    </row>
    <row r="70" spans="8:14">
      <c r="J70" s="36" t="s">
        <v>76</v>
      </c>
      <c r="K70" s="36" t="s">
        <v>77</v>
      </c>
      <c r="L70" s="36"/>
      <c r="M70" s="86"/>
      <c r="N70" s="88">
        <f>K71</f>
        <v>-13.429456</v>
      </c>
    </row>
    <row r="71" spans="8:14">
      <c r="J71" s="36" t="s">
        <v>75</v>
      </c>
      <c r="K71" s="36">
        <v>-13.429456</v>
      </c>
      <c r="L71" s="36"/>
      <c r="M71" s="89">
        <f>COUNTA(J72:J85)</f>
        <v>14</v>
      </c>
      <c r="N71" s="89"/>
    </row>
    <row r="72" spans="8:14">
      <c r="J72" s="36" t="s">
        <v>63</v>
      </c>
      <c r="K72" s="36">
        <v>3.6811999999999998E-2</v>
      </c>
      <c r="L72" s="36">
        <f>INDEX(sckey!$A$2:$A$38,MATCH(RUS!J72,sckey!$B$2:$B$38,0))</f>
        <v>6</v>
      </c>
      <c r="M72" s="89"/>
      <c r="N72" s="89" t="str">
        <f>K72&amp;" "&amp;L72</f>
        <v>0.036812 6</v>
      </c>
    </row>
    <row r="73" spans="8:14">
      <c r="J73" s="36" t="s">
        <v>43</v>
      </c>
      <c r="K73" s="36">
        <v>1.4866090000000001</v>
      </c>
      <c r="L73" s="36">
        <f>INDEX(sckey!$A$2:$A$38,MATCH(RUS!J73,sckey!$B$2:$B$38,0))</f>
        <v>21</v>
      </c>
      <c r="M73" s="89"/>
      <c r="N73" s="89" t="str">
        <f>K73&amp;" "&amp;L73</f>
        <v>1.486609 21</v>
      </c>
    </row>
    <row r="74" spans="8:14">
      <c r="J74" s="36" t="s">
        <v>36</v>
      </c>
      <c r="K74" s="36">
        <v>-6.5770000000000004E-3</v>
      </c>
      <c r="L74" s="36">
        <f>INDEX(sckey!$A$2:$A$38,MATCH(RUS!J74,sckey!$B$2:$B$38,0))</f>
        <v>10</v>
      </c>
      <c r="M74" s="89"/>
      <c r="N74" s="89" t="str">
        <f t="shared" ref="N74:N85" si="4">K74&amp;" "&amp;L74</f>
        <v>-0.006577 10</v>
      </c>
    </row>
    <row r="75" spans="8:14">
      <c r="J75" s="36" t="s">
        <v>39</v>
      </c>
      <c r="K75" s="36">
        <v>-9.7337999999999994E-2</v>
      </c>
      <c r="L75" s="36">
        <f>INDEX(sckey!$A$2:$A$38,MATCH(RUS!J75,sckey!$B$2:$B$38,0))</f>
        <v>24</v>
      </c>
      <c r="M75" s="89"/>
      <c r="N75" s="89" t="str">
        <f t="shared" si="4"/>
        <v>-0.097338 24</v>
      </c>
    </row>
    <row r="76" spans="8:14">
      <c r="J76" s="36" t="s">
        <v>57</v>
      </c>
      <c r="K76" s="36">
        <v>-2.0025999999999999E-2</v>
      </c>
      <c r="L76" s="36">
        <f>INDEX(sckey!$A$2:$A$38,MATCH(RUS!J76,sckey!$B$2:$B$38,0))</f>
        <v>20</v>
      </c>
      <c r="M76" s="89"/>
      <c r="N76" s="89" t="str">
        <f t="shared" si="4"/>
        <v>-0.020026 20</v>
      </c>
    </row>
    <row r="77" spans="8:14">
      <c r="J77" s="36" t="s">
        <v>65</v>
      </c>
      <c r="K77" s="36">
        <v>-6.5840999999999997E-2</v>
      </c>
      <c r="L77" s="36">
        <f>INDEX(sckey!$A$2:$A$38,MATCH(RUS!J77,sckey!$B$2:$B$38,0))</f>
        <v>36</v>
      </c>
      <c r="M77" s="89"/>
      <c r="N77" s="89" t="str">
        <f t="shared" si="4"/>
        <v>-0.065841 36</v>
      </c>
    </row>
    <row r="78" spans="8:14">
      <c r="J78" s="36" t="s">
        <v>54</v>
      </c>
      <c r="K78" s="43">
        <v>1.1989E-2</v>
      </c>
      <c r="L78" s="36">
        <f>INDEX(sckey!$A$2:$A$38,MATCH(RUS!J78,sckey!$B$2:$B$38,0))</f>
        <v>26</v>
      </c>
      <c r="M78" s="89"/>
      <c r="N78" s="89" t="str">
        <f t="shared" si="4"/>
        <v>0.011989 26</v>
      </c>
    </row>
    <row r="79" spans="8:14">
      <c r="J79" s="36" t="s">
        <v>49</v>
      </c>
      <c r="K79" s="36">
        <v>3.7599999999999998E-4</v>
      </c>
      <c r="L79" s="36">
        <f>INDEX(sckey!$A$2:$A$38,MATCH(RUS!J79,sckey!$B$2:$B$38,0))</f>
        <v>11</v>
      </c>
      <c r="M79" s="89"/>
      <c r="N79" s="89" t="str">
        <f t="shared" si="4"/>
        <v>0.000376 11</v>
      </c>
    </row>
    <row r="80" spans="8:14">
      <c r="J80" s="36" t="s">
        <v>41</v>
      </c>
      <c r="K80" s="36">
        <v>-1.0925000000000001E-2</v>
      </c>
      <c r="L80" s="36">
        <f>INDEX(sckey!$A$2:$A$38,MATCH(RUS!J80,sckey!$B$2:$B$38,0))</f>
        <v>9</v>
      </c>
      <c r="M80" s="89"/>
      <c r="N80" s="89" t="str">
        <f t="shared" si="4"/>
        <v>-0.010925 9</v>
      </c>
    </row>
    <row r="81" spans="8:14">
      <c r="J81" s="36" t="s">
        <v>73</v>
      </c>
      <c r="K81" s="36">
        <v>0.94908800000000004</v>
      </c>
      <c r="L81" s="36">
        <f>INDEX(sckey!$A$2:$A$38,MATCH(RUS!J81,sckey!$B$2:$B$38,0))</f>
        <v>33</v>
      </c>
      <c r="M81" s="89"/>
      <c r="N81" s="89" t="str">
        <f t="shared" si="4"/>
        <v>0.949088 33</v>
      </c>
    </row>
    <row r="82" spans="8:14">
      <c r="J82" s="37" t="s">
        <v>55</v>
      </c>
      <c r="K82" s="37">
        <v>-1.6188000000000001E-2</v>
      </c>
      <c r="L82" s="36">
        <f>INDEX(sckey!$A$2:$A$38,MATCH(RUS!J82,sckey!$B$2:$B$38,0))</f>
        <v>8</v>
      </c>
      <c r="M82" s="89"/>
      <c r="N82" s="89" t="str">
        <f t="shared" si="4"/>
        <v>-0.016188 8</v>
      </c>
    </row>
    <row r="83" spans="8:14">
      <c r="J83" s="37" t="s">
        <v>45</v>
      </c>
      <c r="K83" s="37">
        <v>-0.16947499999999999</v>
      </c>
      <c r="L83" s="36">
        <f>INDEX(sckey!$A$2:$A$38,MATCH(RUS!J83,sckey!$B$2:$B$38,0))</f>
        <v>16</v>
      </c>
      <c r="M83" s="89"/>
      <c r="N83" s="89" t="str">
        <f t="shared" si="4"/>
        <v>-0.169475 16</v>
      </c>
    </row>
    <row r="84" spans="8:14">
      <c r="J84" s="37" t="s">
        <v>47</v>
      </c>
      <c r="K84" s="37">
        <v>0.171705</v>
      </c>
      <c r="L84" s="36">
        <f>INDEX(sckey!$A$2:$A$38,MATCH(RUS!J84,sckey!$B$2:$B$38,0))</f>
        <v>15</v>
      </c>
      <c r="M84" s="89"/>
      <c r="N84" s="89" t="str">
        <f t="shared" si="4"/>
        <v>0.171705 15</v>
      </c>
    </row>
    <row r="85" spans="8:14">
      <c r="J85" s="37" t="s">
        <v>59</v>
      </c>
      <c r="K85" s="37">
        <v>8.2336000000000006E-2</v>
      </c>
      <c r="L85" s="36">
        <f>INDEX(sckey!$A$2:$A$38,MATCH(RUS!J85,sckey!$B$2:$B$38,0))</f>
        <v>18</v>
      </c>
      <c r="M85" s="89"/>
      <c r="N85" s="89" t="str">
        <f t="shared" si="4"/>
        <v>0.082336 18</v>
      </c>
    </row>
    <row r="86" spans="8:14">
      <c r="J86" t="s">
        <v>34</v>
      </c>
      <c r="M86" s="90"/>
      <c r="N86" s="91"/>
    </row>
    <row r="87" spans="8:14">
      <c r="H87">
        <v>0.93432000000000004</v>
      </c>
      <c r="J87" s="38">
        <v>5</v>
      </c>
      <c r="K87" s="38"/>
      <c r="L87" s="38"/>
      <c r="M87" s="86">
        <f>J87</f>
        <v>5</v>
      </c>
      <c r="N87" s="87"/>
    </row>
    <row r="88" spans="8:14">
      <c r="J88" s="38" t="s">
        <v>76</v>
      </c>
      <c r="K88" s="38" t="s">
        <v>77</v>
      </c>
      <c r="L88" s="38"/>
      <c r="M88" s="86"/>
      <c r="N88" s="88">
        <f>K89</f>
        <v>-0.43580799999999997</v>
      </c>
    </row>
    <row r="89" spans="8:14">
      <c r="J89" s="38" t="s">
        <v>75</v>
      </c>
      <c r="K89" s="38">
        <v>-0.43580799999999997</v>
      </c>
      <c r="L89" s="38"/>
      <c r="M89" s="89">
        <f>COUNTA(J90:J101)</f>
        <v>12</v>
      </c>
      <c r="N89" s="89"/>
    </row>
    <row r="90" spans="8:14">
      <c r="J90" s="38" t="s">
        <v>36</v>
      </c>
      <c r="K90" s="38">
        <v>-1.0411999999999999E-2</v>
      </c>
      <c r="L90" s="38">
        <f>INDEX(sckey!$A$2:$A$38,MATCH(RUS!J90,sckey!$B$2:$B$38,0))</f>
        <v>10</v>
      </c>
      <c r="M90" s="89"/>
      <c r="N90" s="89" t="str">
        <f>K90&amp;" "&amp;L90</f>
        <v>-0.010412 10</v>
      </c>
    </row>
    <row r="91" spans="8:14">
      <c r="J91" s="38" t="s">
        <v>55</v>
      </c>
      <c r="K91" s="38">
        <v>-4.2442000000000001E-2</v>
      </c>
      <c r="L91" s="38">
        <f>INDEX(sckey!$A$2:$A$38,MATCH(RUS!J91,sckey!$B$2:$B$38,0))</f>
        <v>8</v>
      </c>
      <c r="M91" s="89"/>
      <c r="N91" s="89" t="str">
        <f>K91&amp;" "&amp;L91</f>
        <v>-0.042442 8</v>
      </c>
    </row>
    <row r="92" spans="8:14">
      <c r="J92" s="38" t="s">
        <v>40</v>
      </c>
      <c r="K92" s="38">
        <v>-1.7000000000000001E-4</v>
      </c>
      <c r="L92" s="38">
        <f>INDEX(sckey!$A$2:$A$38,MATCH(RUS!J92,sckey!$B$2:$B$38,0))</f>
        <v>27</v>
      </c>
      <c r="M92" s="89"/>
      <c r="N92" s="89" t="str">
        <f t="shared" ref="N92:N101" si="5">K92&amp;" "&amp;L92</f>
        <v>-0.00017 27</v>
      </c>
    </row>
    <row r="93" spans="8:14">
      <c r="J93" s="38" t="s">
        <v>39</v>
      </c>
      <c r="K93" s="38">
        <v>-0.113422</v>
      </c>
      <c r="L93" s="38">
        <f>INDEX(sckey!$A$2:$A$38,MATCH(RUS!J93,sckey!$B$2:$B$38,0))</f>
        <v>24</v>
      </c>
      <c r="M93" s="89"/>
      <c r="N93" s="89" t="str">
        <f t="shared" si="5"/>
        <v>-0.113422 24</v>
      </c>
    </row>
    <row r="94" spans="8:14">
      <c r="J94" s="38" t="s">
        <v>60</v>
      </c>
      <c r="K94" s="38">
        <v>8.0796999999999994E-2</v>
      </c>
      <c r="L94" s="38">
        <f>INDEX(sckey!$A$2:$A$38,MATCH(RUS!J94,sckey!$B$2:$B$38,0))</f>
        <v>2</v>
      </c>
      <c r="M94" s="89"/>
      <c r="N94" s="89" t="str">
        <f t="shared" si="5"/>
        <v>0.080797 2</v>
      </c>
    </row>
    <row r="95" spans="8:14">
      <c r="J95" s="38" t="s">
        <v>66</v>
      </c>
      <c r="K95" s="38">
        <v>-4.3888000000000003E-2</v>
      </c>
      <c r="L95" s="38">
        <f>INDEX(sckey!$A$2:$A$38,MATCH(RUS!J95,sckey!$B$2:$B$38,0))</f>
        <v>1</v>
      </c>
      <c r="M95" s="89"/>
      <c r="N95" s="89" t="str">
        <f t="shared" si="5"/>
        <v>-0.043888 1</v>
      </c>
    </row>
    <row r="96" spans="8:14">
      <c r="J96" s="38" t="s">
        <v>73</v>
      </c>
      <c r="K96" s="38">
        <v>-0.93556799999999996</v>
      </c>
      <c r="L96" s="38">
        <f>INDEX(sckey!$A$2:$A$38,MATCH(RUS!J96,sckey!$B$2:$B$38,0))</f>
        <v>33</v>
      </c>
      <c r="M96" s="89"/>
      <c r="N96" s="89" t="str">
        <f t="shared" si="5"/>
        <v>-0.935568 33</v>
      </c>
    </row>
    <row r="97" spans="8:14">
      <c r="J97" s="38" t="s">
        <v>44</v>
      </c>
      <c r="K97" s="38">
        <v>-7.5799999999999999E-4</v>
      </c>
      <c r="L97" s="38">
        <f>INDEX(sckey!$A$2:$A$38,MATCH(RUS!J97,sckey!$B$2:$B$38,0))</f>
        <v>22</v>
      </c>
      <c r="M97" s="89"/>
      <c r="N97" s="89" t="str">
        <f t="shared" si="5"/>
        <v>-0.000758 22</v>
      </c>
    </row>
    <row r="98" spans="8:14">
      <c r="J98" s="38" t="s">
        <v>41</v>
      </c>
      <c r="K98" s="38">
        <v>-2.9789999999999999E-3</v>
      </c>
      <c r="L98" s="38">
        <f>INDEX(sckey!$A$2:$A$38,MATCH(RUS!J98,sckey!$B$2:$B$38,0))</f>
        <v>9</v>
      </c>
      <c r="M98" s="89"/>
      <c r="N98" s="89" t="str">
        <f t="shared" si="5"/>
        <v>-0.002979 9</v>
      </c>
    </row>
    <row r="99" spans="8:14">
      <c r="J99" s="38" t="s">
        <v>65</v>
      </c>
      <c r="K99" s="38">
        <v>-4.0707E-2</v>
      </c>
      <c r="L99" s="38">
        <f>INDEX(sckey!$A$2:$A$38,MATCH(RUS!J99,sckey!$B$2:$B$38,0))</f>
        <v>36</v>
      </c>
      <c r="M99" s="89"/>
      <c r="N99" s="89" t="str">
        <f t="shared" si="5"/>
        <v>-0.040707 36</v>
      </c>
    </row>
    <row r="100" spans="8:14">
      <c r="J100" s="38" t="s">
        <v>53</v>
      </c>
      <c r="K100" s="38">
        <v>1.3100000000000001E-4</v>
      </c>
      <c r="L100" s="38">
        <f>INDEX(sckey!$A$2:$A$38,MATCH(RUS!J100,sckey!$B$2:$B$38,0))</f>
        <v>12</v>
      </c>
      <c r="M100" s="89"/>
      <c r="N100" s="89" t="str">
        <f t="shared" si="5"/>
        <v>0.000131 12</v>
      </c>
    </row>
    <row r="101" spans="8:14">
      <c r="J101" s="38" t="s">
        <v>64</v>
      </c>
      <c r="K101" s="38">
        <v>-15.194910999999999</v>
      </c>
      <c r="L101" s="38">
        <f>INDEX(sckey!$A$2:$A$38,MATCH(RUS!J101,sckey!$B$2:$B$38,0))</f>
        <v>29</v>
      </c>
      <c r="M101" s="89"/>
      <c r="N101" s="89" t="str">
        <f t="shared" si="5"/>
        <v>-15.194911 29</v>
      </c>
    </row>
    <row r="102" spans="8:14">
      <c r="J102" t="s">
        <v>34</v>
      </c>
      <c r="M102" s="90"/>
      <c r="N102" s="91"/>
    </row>
    <row r="103" spans="8:14">
      <c r="H103">
        <v>0.93670620000000004</v>
      </c>
      <c r="J103" s="36">
        <v>6</v>
      </c>
      <c r="K103" s="36"/>
      <c r="L103" s="36"/>
      <c r="M103" s="86">
        <f>J103</f>
        <v>6</v>
      </c>
      <c r="N103" s="87"/>
    </row>
    <row r="104" spans="8:14">
      <c r="J104" s="36" t="s">
        <v>76</v>
      </c>
      <c r="K104" s="36" t="s">
        <v>77</v>
      </c>
      <c r="L104" s="36"/>
      <c r="M104" s="86"/>
      <c r="N104" s="88">
        <f>K105</f>
        <v>-7.5858699999999999</v>
      </c>
    </row>
    <row r="105" spans="8:14">
      <c r="J105" s="36" t="s">
        <v>75</v>
      </c>
      <c r="K105" s="36">
        <v>-7.5858699999999999</v>
      </c>
      <c r="L105" s="36"/>
      <c r="M105" s="89">
        <f>COUNTA(J106:J117)</f>
        <v>12</v>
      </c>
      <c r="N105" s="89"/>
    </row>
    <row r="106" spans="8:14">
      <c r="J106" s="36" t="s">
        <v>36</v>
      </c>
      <c r="K106" s="36">
        <v>-7.4190000000000002E-3</v>
      </c>
      <c r="L106" s="36">
        <f>INDEX(sckey!$A$2:$A$38,MATCH(RUS!J106,sckey!$B$2:$B$38,0))</f>
        <v>10</v>
      </c>
      <c r="M106" s="89"/>
      <c r="N106" s="89" t="str">
        <f>K106&amp;" "&amp;L106</f>
        <v>-0.007419 10</v>
      </c>
    </row>
    <row r="107" spans="8:14">
      <c r="J107" s="36" t="s">
        <v>35</v>
      </c>
      <c r="K107" s="36">
        <v>0.26627099999999998</v>
      </c>
      <c r="L107" s="36">
        <f>INDEX(sckey!$A$2:$A$38,MATCH(RUS!J107,sckey!$B$2:$B$38,0))</f>
        <v>0</v>
      </c>
      <c r="M107" s="89"/>
      <c r="N107" s="89" t="str">
        <f>K107&amp;" "&amp;L107</f>
        <v>0.266271 0</v>
      </c>
    </row>
    <row r="108" spans="8:14">
      <c r="J108" s="36" t="s">
        <v>51</v>
      </c>
      <c r="K108" s="36">
        <v>1.1688780000000001</v>
      </c>
      <c r="L108" s="36">
        <f>INDEX(sckey!$A$2:$A$38,MATCH(RUS!J108,sckey!$B$2:$B$38,0))</f>
        <v>32</v>
      </c>
      <c r="M108" s="89"/>
      <c r="N108" s="89" t="str">
        <f t="shared" ref="N108:N117" si="6">K108&amp;" "&amp;L108</f>
        <v>1.168878 32</v>
      </c>
    </row>
    <row r="109" spans="8:14">
      <c r="J109" s="36" t="s">
        <v>61</v>
      </c>
      <c r="K109" s="36">
        <v>-0.312137</v>
      </c>
      <c r="L109" s="36">
        <f>INDEX(sckey!$A$2:$A$38,MATCH(RUS!J109,sckey!$B$2:$B$38,0))</f>
        <v>25</v>
      </c>
      <c r="M109" s="89"/>
      <c r="N109" s="89" t="str">
        <f t="shared" si="6"/>
        <v>-0.312137 25</v>
      </c>
    </row>
    <row r="110" spans="8:14">
      <c r="J110" s="36" t="s">
        <v>55</v>
      </c>
      <c r="K110" s="36">
        <v>-2.0122000000000001E-2</v>
      </c>
      <c r="L110" s="36">
        <f>INDEX(sckey!$A$2:$A$38,MATCH(RUS!J110,sckey!$B$2:$B$38,0))</f>
        <v>8</v>
      </c>
      <c r="M110" s="89"/>
      <c r="N110" s="89" t="str">
        <f t="shared" si="6"/>
        <v>-0.020122 8</v>
      </c>
    </row>
    <row r="111" spans="8:14">
      <c r="J111" s="36" t="s">
        <v>42</v>
      </c>
      <c r="K111" s="36">
        <v>0.59467000000000003</v>
      </c>
      <c r="L111" s="36">
        <f>INDEX(sckey!$A$2:$A$38,MATCH(RUS!J111,sckey!$B$2:$B$38,0))</f>
        <v>17</v>
      </c>
      <c r="M111" s="89"/>
      <c r="N111" s="89" t="str">
        <f t="shared" si="6"/>
        <v>0.59467 17</v>
      </c>
    </row>
    <row r="112" spans="8:14">
      <c r="J112" s="36" t="s">
        <v>58</v>
      </c>
      <c r="K112" s="43">
        <v>1.21126</v>
      </c>
      <c r="L112" s="36">
        <f>INDEX(sckey!$A$2:$A$38,MATCH(RUS!J112,sckey!$B$2:$B$38,0))</f>
        <v>34</v>
      </c>
      <c r="M112" s="89"/>
      <c r="N112" s="89" t="str">
        <f t="shared" si="6"/>
        <v>1.21126 34</v>
      </c>
    </row>
    <row r="113" spans="8:14">
      <c r="J113" s="36" t="s">
        <v>45</v>
      </c>
      <c r="K113" s="36">
        <v>0.123457</v>
      </c>
      <c r="L113" s="36">
        <f>INDEX(sckey!$A$2:$A$38,MATCH(RUS!J113,sckey!$B$2:$B$38,0))</f>
        <v>16</v>
      </c>
      <c r="M113" s="89"/>
      <c r="N113" s="89" t="str">
        <f t="shared" si="6"/>
        <v>0.123457 16</v>
      </c>
    </row>
    <row r="114" spans="8:14">
      <c r="J114" s="36" t="s">
        <v>40</v>
      </c>
      <c r="K114" s="43">
        <v>-2.0999999999999999E-5</v>
      </c>
      <c r="L114" s="36">
        <f>INDEX(sckey!$A$2:$A$38,MATCH(RUS!J114,sckey!$B$2:$B$38,0))</f>
        <v>27</v>
      </c>
      <c r="M114" s="89"/>
      <c r="N114" s="89" t="str">
        <f t="shared" si="6"/>
        <v>-0.000021 27</v>
      </c>
    </row>
    <row r="115" spans="8:14">
      <c r="J115" s="36" t="s">
        <v>49</v>
      </c>
      <c r="K115" s="36">
        <v>7.9600000000000005E-4</v>
      </c>
      <c r="L115" s="36">
        <f>INDEX(sckey!$A$2:$A$38,MATCH(RUS!J115,sckey!$B$2:$B$38,0))</f>
        <v>11</v>
      </c>
      <c r="M115" s="89"/>
      <c r="N115" s="89" t="str">
        <f t="shared" si="6"/>
        <v>0.000796 11</v>
      </c>
    </row>
    <row r="116" spans="8:14">
      <c r="J116" s="37" t="s">
        <v>65</v>
      </c>
      <c r="K116" s="37">
        <v>-3.3859E-2</v>
      </c>
      <c r="L116" s="36">
        <f>INDEX(sckey!$A$2:$A$38,MATCH(RUS!J116,sckey!$B$2:$B$38,0))</f>
        <v>36</v>
      </c>
      <c r="M116" s="89"/>
      <c r="N116" s="89" t="str">
        <f t="shared" si="6"/>
        <v>-0.033859 36</v>
      </c>
    </row>
    <row r="117" spans="8:14">
      <c r="J117" s="37" t="s">
        <v>62</v>
      </c>
      <c r="K117" s="37">
        <v>0.101891</v>
      </c>
      <c r="L117" s="36">
        <f>INDEX(sckey!$A$2:$A$38,MATCH(RUS!J117,sckey!$B$2:$B$38,0))</f>
        <v>4</v>
      </c>
      <c r="M117" s="89"/>
      <c r="N117" s="89" t="str">
        <f t="shared" si="6"/>
        <v>0.101891 4</v>
      </c>
    </row>
    <row r="118" spans="8:14">
      <c r="J118" t="s">
        <v>34</v>
      </c>
      <c r="M118" s="90"/>
      <c r="N118" s="91"/>
    </row>
    <row r="119" spans="8:14">
      <c r="H119">
        <v>0.94958577777777797</v>
      </c>
      <c r="J119" s="36">
        <v>7</v>
      </c>
      <c r="K119" s="36"/>
      <c r="L119" s="36"/>
      <c r="M119" s="86">
        <f>J119</f>
        <v>7</v>
      </c>
      <c r="N119" s="87"/>
    </row>
    <row r="120" spans="8:14">
      <c r="J120" s="36" t="s">
        <v>76</v>
      </c>
      <c r="K120" s="36" t="s">
        <v>77</v>
      </c>
      <c r="L120" s="36"/>
      <c r="M120" s="86"/>
      <c r="N120" s="88">
        <f>K121</f>
        <v>-21.948568000000002</v>
      </c>
    </row>
    <row r="121" spans="8:14">
      <c r="J121" s="36" t="s">
        <v>75</v>
      </c>
      <c r="K121" s="36">
        <v>-21.948568000000002</v>
      </c>
      <c r="L121" s="36"/>
      <c r="M121" s="89">
        <f>COUNTA(J122:J134)</f>
        <v>13</v>
      </c>
      <c r="N121" s="89"/>
    </row>
    <row r="122" spans="8:14">
      <c r="J122" s="36" t="s">
        <v>36</v>
      </c>
      <c r="K122" s="36">
        <v>-8.3789999999999993E-3</v>
      </c>
      <c r="L122" s="36">
        <f>INDEX(sckey!$A$2:$A$38,MATCH(RUS!J122,sckey!$B$2:$B$38,0))</f>
        <v>10</v>
      </c>
      <c r="M122" s="89"/>
      <c r="N122" s="89" t="str">
        <f>K122&amp;" "&amp;L122</f>
        <v>-0.008379 10</v>
      </c>
    </row>
    <row r="123" spans="8:14">
      <c r="J123" s="36" t="s">
        <v>35</v>
      </c>
      <c r="K123" s="36">
        <v>0.35160400000000003</v>
      </c>
      <c r="L123" s="36">
        <f>INDEX(sckey!$A$2:$A$38,MATCH(RUS!J123,sckey!$B$2:$B$38,0))</f>
        <v>0</v>
      </c>
      <c r="M123" s="89"/>
      <c r="N123" s="89" t="str">
        <f>K123&amp;" "&amp;L123</f>
        <v>0.351604 0</v>
      </c>
    </row>
    <row r="124" spans="8:14">
      <c r="J124" s="36" t="s">
        <v>70</v>
      </c>
      <c r="K124" s="36">
        <v>-1.5298000000000001E-2</v>
      </c>
      <c r="L124" s="36">
        <f>INDEX(sckey!$A$2:$A$38,MATCH(RUS!J124,sckey!$B$2:$B$38,0))</f>
        <v>5</v>
      </c>
      <c r="M124" s="89"/>
      <c r="N124" s="89" t="str">
        <f t="shared" ref="N124:N134" si="7">K124&amp;" "&amp;L124</f>
        <v>-0.015298 5</v>
      </c>
    </row>
    <row r="125" spans="8:14">
      <c r="J125" s="36" t="s">
        <v>45</v>
      </c>
      <c r="K125" s="36">
        <v>-0.23002800000000001</v>
      </c>
      <c r="L125" s="36">
        <f>INDEX(sckey!$A$2:$A$38,MATCH(RUS!J125,sckey!$B$2:$B$38,0))</f>
        <v>16</v>
      </c>
      <c r="M125" s="89"/>
      <c r="N125" s="89" t="str">
        <f t="shared" si="7"/>
        <v>-0.230028 16</v>
      </c>
    </row>
    <row r="126" spans="8:14">
      <c r="J126" s="36" t="s">
        <v>49</v>
      </c>
      <c r="K126" s="36">
        <v>8.34E-4</v>
      </c>
      <c r="L126" s="36">
        <f>INDEX(sckey!$A$2:$A$38,MATCH(RUS!J126,sckey!$B$2:$B$38,0))</f>
        <v>11</v>
      </c>
      <c r="M126" s="89"/>
      <c r="N126" s="89" t="str">
        <f t="shared" si="7"/>
        <v>0.000834 11</v>
      </c>
    </row>
    <row r="127" spans="8:14">
      <c r="J127" s="36" t="s">
        <v>38</v>
      </c>
      <c r="K127" s="36">
        <v>1.2317640000000001</v>
      </c>
      <c r="L127" s="36">
        <f>INDEX(sckey!$A$2:$A$38,MATCH(RUS!J127,sckey!$B$2:$B$38,0))</f>
        <v>23</v>
      </c>
      <c r="M127" s="89"/>
      <c r="N127" s="89" t="str">
        <f t="shared" si="7"/>
        <v>1.231764 23</v>
      </c>
    </row>
    <row r="128" spans="8:14">
      <c r="J128" s="36" t="s">
        <v>43</v>
      </c>
      <c r="K128" s="43">
        <v>3.278797</v>
      </c>
      <c r="L128" s="36">
        <f>INDEX(sckey!$A$2:$A$38,MATCH(RUS!J128,sckey!$B$2:$B$38,0))</f>
        <v>21</v>
      </c>
      <c r="M128" s="89"/>
      <c r="N128" s="89" t="str">
        <f t="shared" si="7"/>
        <v>3.278797 21</v>
      </c>
    </row>
    <row r="129" spans="8:14">
      <c r="J129" s="36" t="s">
        <v>60</v>
      </c>
      <c r="K129" s="36">
        <v>-0.11491899999999999</v>
      </c>
      <c r="L129" s="36">
        <f>INDEX(sckey!$A$2:$A$38,MATCH(RUS!J129,sckey!$B$2:$B$38,0))</f>
        <v>2</v>
      </c>
      <c r="M129" s="89"/>
      <c r="N129" s="89" t="str">
        <f t="shared" si="7"/>
        <v>-0.114919 2</v>
      </c>
    </row>
    <row r="130" spans="8:14">
      <c r="J130" s="36" t="s">
        <v>41</v>
      </c>
      <c r="K130" s="36">
        <v>-3.3110000000000001E-3</v>
      </c>
      <c r="L130" s="36">
        <f>INDEX(sckey!$A$2:$A$38,MATCH(RUS!J130,sckey!$B$2:$B$38,0))</f>
        <v>9</v>
      </c>
      <c r="M130" s="89"/>
      <c r="N130" s="89" t="str">
        <f t="shared" si="7"/>
        <v>-0.003311 9</v>
      </c>
    </row>
    <row r="131" spans="8:14">
      <c r="J131" s="36" t="s">
        <v>59</v>
      </c>
      <c r="K131" s="36">
        <v>0.11006000000000001</v>
      </c>
      <c r="L131" s="36">
        <f>INDEX(sckey!$A$2:$A$38,MATCH(RUS!J131,sckey!$B$2:$B$38,0))</f>
        <v>18</v>
      </c>
      <c r="M131" s="89"/>
      <c r="N131" s="89" t="str">
        <f t="shared" si="7"/>
        <v>0.11006 18</v>
      </c>
    </row>
    <row r="132" spans="8:14">
      <c r="J132" s="37" t="s">
        <v>47</v>
      </c>
      <c r="K132" s="37">
        <v>0.15792300000000001</v>
      </c>
      <c r="L132" s="36">
        <f>INDEX(sckey!$A$2:$A$38,MATCH(RUS!J132,sckey!$B$2:$B$38,0))</f>
        <v>15</v>
      </c>
      <c r="M132" s="89"/>
      <c r="N132" s="89" t="str">
        <f t="shared" si="7"/>
        <v>0.157923 15</v>
      </c>
    </row>
    <row r="133" spans="8:14">
      <c r="J133" s="37" t="s">
        <v>40</v>
      </c>
      <c r="K133" s="44">
        <v>-1.4E-5</v>
      </c>
      <c r="L133" s="36">
        <f>INDEX(sckey!$A$2:$A$38,MATCH(RUS!J133,sckey!$B$2:$B$38,0))</f>
        <v>27</v>
      </c>
      <c r="M133" s="89"/>
      <c r="N133" s="89" t="str">
        <f t="shared" si="7"/>
        <v>-0.000014 27</v>
      </c>
    </row>
    <row r="134" spans="8:14">
      <c r="J134" s="37" t="s">
        <v>55</v>
      </c>
      <c r="K134" s="37">
        <v>-1.3247999999999999E-2</v>
      </c>
      <c r="L134" s="36">
        <f>INDEX(sckey!$A$2:$A$38,MATCH(RUS!J134,sckey!$B$2:$B$38,0))</f>
        <v>8</v>
      </c>
      <c r="M134" s="89"/>
      <c r="N134" s="89" t="str">
        <f t="shared" si="7"/>
        <v>-0.013248 8</v>
      </c>
    </row>
    <row r="135" spans="8:14">
      <c r="J135" t="s">
        <v>34</v>
      </c>
      <c r="M135" s="90"/>
      <c r="N135" s="91"/>
    </row>
    <row r="136" spans="8:14">
      <c r="H136">
        <v>0.96923199999999998</v>
      </c>
      <c r="J136" s="38">
        <v>8</v>
      </c>
      <c r="K136" s="38"/>
      <c r="L136" s="38"/>
      <c r="M136" s="86">
        <f>J136</f>
        <v>8</v>
      </c>
      <c r="N136" s="87"/>
    </row>
    <row r="137" spans="8:14">
      <c r="J137" s="38" t="s">
        <v>76</v>
      </c>
      <c r="K137" s="38" t="s">
        <v>77</v>
      </c>
      <c r="L137" s="38"/>
      <c r="M137" s="86"/>
      <c r="N137" s="88">
        <f>K138</f>
        <v>-3.0382609999999999</v>
      </c>
    </row>
    <row r="138" spans="8:14">
      <c r="J138" s="38" t="s">
        <v>75</v>
      </c>
      <c r="K138" s="38">
        <v>-3.0382609999999999</v>
      </c>
      <c r="L138" s="38"/>
      <c r="M138" s="89">
        <f>COUNTA(J139:J152)</f>
        <v>14</v>
      </c>
      <c r="N138" s="89"/>
    </row>
    <row r="139" spans="8:14">
      <c r="J139" s="38" t="s">
        <v>36</v>
      </c>
      <c r="K139" s="38">
        <v>-6.9329999999999999E-3</v>
      </c>
      <c r="L139" s="38">
        <f>INDEX(sckey!$A$2:$A$38,MATCH(RUS!J139,sckey!$B$2:$B$38,0))</f>
        <v>10</v>
      </c>
      <c r="M139" s="89"/>
      <c r="N139" s="89" t="str">
        <f>K139&amp;" "&amp;L139</f>
        <v>-0.006933 10</v>
      </c>
    </row>
    <row r="140" spans="8:14">
      <c r="J140" s="38" t="s">
        <v>49</v>
      </c>
      <c r="K140" s="38">
        <v>-5.0889999999999998E-3</v>
      </c>
      <c r="L140" s="38">
        <f>INDEX(sckey!$A$2:$A$38,MATCH(RUS!J140,sckey!$B$2:$B$38,0))</f>
        <v>11</v>
      </c>
      <c r="M140" s="89"/>
      <c r="N140" s="89" t="str">
        <f>K140&amp;" "&amp;L140</f>
        <v>-0.005089 11</v>
      </c>
    </row>
    <row r="141" spans="8:14">
      <c r="J141" s="38" t="s">
        <v>57</v>
      </c>
      <c r="K141" s="38">
        <v>-4.6394999999999999E-2</v>
      </c>
      <c r="L141" s="38">
        <f>INDEX(sckey!$A$2:$A$38,MATCH(RUS!J141,sckey!$B$2:$B$38,0))</f>
        <v>20</v>
      </c>
      <c r="M141" s="89"/>
      <c r="N141" s="89" t="str">
        <f t="shared" ref="N141:N152" si="8">K141&amp;" "&amp;L141</f>
        <v>-0.046395 20</v>
      </c>
    </row>
    <row r="142" spans="8:14">
      <c r="J142" s="38" t="s">
        <v>60</v>
      </c>
      <c r="K142" s="38">
        <v>-2.4843E-2</v>
      </c>
      <c r="L142" s="38">
        <f>INDEX(sckey!$A$2:$A$38,MATCH(RUS!J142,sckey!$B$2:$B$38,0))</f>
        <v>2</v>
      </c>
      <c r="M142" s="89"/>
      <c r="N142" s="89" t="str">
        <f t="shared" si="8"/>
        <v>-0.024843 2</v>
      </c>
    </row>
    <row r="143" spans="8:14">
      <c r="J143" s="38" t="s">
        <v>35</v>
      </c>
      <c r="K143" s="38">
        <v>8.8065000000000004E-2</v>
      </c>
      <c r="L143" s="38">
        <f>INDEX(sckey!$A$2:$A$38,MATCH(RUS!J143,sckey!$B$2:$B$38,0))</f>
        <v>0</v>
      </c>
      <c r="M143" s="89"/>
      <c r="N143" s="89" t="str">
        <f t="shared" si="8"/>
        <v>0.088065 0</v>
      </c>
    </row>
    <row r="144" spans="8:14">
      <c r="J144" s="38" t="s">
        <v>61</v>
      </c>
      <c r="K144" s="38">
        <v>-0.32806099999999999</v>
      </c>
      <c r="L144" s="38">
        <f>INDEX(sckey!$A$2:$A$38,MATCH(RUS!J144,sckey!$B$2:$B$38,0))</f>
        <v>25</v>
      </c>
      <c r="M144" s="89"/>
      <c r="N144" s="89" t="str">
        <f t="shared" si="8"/>
        <v>-0.328061 25</v>
      </c>
    </row>
    <row r="145" spans="10:14">
      <c r="J145" s="38" t="s">
        <v>47</v>
      </c>
      <c r="K145" s="38">
        <v>0.13550300000000001</v>
      </c>
      <c r="L145" s="38">
        <f>INDEX(sckey!$A$2:$A$38,MATCH(RUS!J145,sckey!$B$2:$B$38,0))</f>
        <v>15</v>
      </c>
      <c r="M145" s="89"/>
      <c r="N145" s="89" t="str">
        <f t="shared" si="8"/>
        <v>0.135503 15</v>
      </c>
    </row>
    <row r="146" spans="10:14">
      <c r="J146" s="38" t="s">
        <v>41</v>
      </c>
      <c r="K146" s="38">
        <v>-4.8970000000000003E-3</v>
      </c>
      <c r="L146" s="38">
        <f>INDEX(sckey!$A$2:$A$38,MATCH(RUS!J146,sckey!$B$2:$B$38,0))</f>
        <v>9</v>
      </c>
      <c r="M146" s="89"/>
      <c r="N146" s="89" t="str">
        <f t="shared" si="8"/>
        <v>-0.004897 9</v>
      </c>
    </row>
    <row r="147" spans="10:14">
      <c r="J147" s="38" t="s">
        <v>48</v>
      </c>
      <c r="K147" s="38">
        <v>1.713862</v>
      </c>
      <c r="L147" s="38">
        <f>INDEX(sckey!$A$2:$A$38,MATCH(RUS!J147,sckey!$B$2:$B$38,0))</f>
        <v>13</v>
      </c>
      <c r="M147" s="89"/>
      <c r="N147" s="89" t="str">
        <f t="shared" si="8"/>
        <v>1.713862 13</v>
      </c>
    </row>
    <row r="148" spans="10:14">
      <c r="J148" s="38" t="s">
        <v>38</v>
      </c>
      <c r="K148" s="38">
        <v>0.59779800000000005</v>
      </c>
      <c r="L148" s="38">
        <f>INDEX(sckey!$A$2:$A$38,MATCH(RUS!J148,sckey!$B$2:$B$38,0))</f>
        <v>23</v>
      </c>
      <c r="M148" s="89"/>
      <c r="N148" s="89" t="str">
        <f t="shared" si="8"/>
        <v>0.597798 23</v>
      </c>
    </row>
    <row r="149" spans="10:14">
      <c r="J149" s="38" t="s">
        <v>42</v>
      </c>
      <c r="K149" s="38">
        <v>0.75981900000000002</v>
      </c>
      <c r="L149" s="38">
        <f>INDEX(sckey!$A$2:$A$38,MATCH(RUS!J149,sckey!$B$2:$B$38,0))</f>
        <v>17</v>
      </c>
      <c r="M149" s="89"/>
      <c r="N149" s="89" t="str">
        <f t="shared" si="8"/>
        <v>0.759819 17</v>
      </c>
    </row>
    <row r="150" spans="10:14">
      <c r="J150" s="38" t="s">
        <v>40</v>
      </c>
      <c r="K150" s="57">
        <v>5.0000000000000002E-5</v>
      </c>
      <c r="L150" s="38">
        <f>INDEX(sckey!$A$2:$A$38,MATCH(RUS!J150,sckey!$B$2:$B$38,0))</f>
        <v>27</v>
      </c>
      <c r="M150" s="89"/>
      <c r="N150" s="89" t="str">
        <f t="shared" si="8"/>
        <v>0.00005 27</v>
      </c>
    </row>
    <row r="151" spans="10:14">
      <c r="J151" s="42" t="s">
        <v>70</v>
      </c>
      <c r="K151" s="42">
        <v>-2.7126999999999998E-2</v>
      </c>
      <c r="L151" s="38">
        <f>INDEX(sckey!$A$2:$A$38,MATCH(RUS!J151,sckey!$B$2:$B$38,0))</f>
        <v>5</v>
      </c>
      <c r="M151" s="89"/>
      <c r="N151" s="89" t="str">
        <f t="shared" si="8"/>
        <v>-0.027127 5</v>
      </c>
    </row>
    <row r="152" spans="10:14">
      <c r="J152" s="42" t="s">
        <v>59</v>
      </c>
      <c r="K152" s="42">
        <v>3.3595E-2</v>
      </c>
      <c r="L152" s="38">
        <f>INDEX(sckey!$A$2:$A$38,MATCH(RUS!J152,sckey!$B$2:$B$38,0))</f>
        <v>18</v>
      </c>
      <c r="M152" s="89"/>
      <c r="N152" s="89" t="str">
        <f t="shared" si="8"/>
        <v>0.033595 18</v>
      </c>
    </row>
    <row r="154" spans="10:14">
      <c r="M154" s="85">
        <v>9</v>
      </c>
      <c r="N154" s="85" t="s">
        <v>531</v>
      </c>
    </row>
    <row r="155" spans="10:14">
      <c r="N155" s="85">
        <v>1.892104</v>
      </c>
    </row>
    <row r="156" spans="10:14">
      <c r="M156" s="85">
        <v>22</v>
      </c>
    </row>
    <row r="157" spans="10:14">
      <c r="N157" s="85" t="s">
        <v>1328</v>
      </c>
    </row>
    <row r="158" spans="10:14">
      <c r="N158" s="85" t="s">
        <v>1329</v>
      </c>
    </row>
    <row r="159" spans="10:14">
      <c r="N159" s="85" t="s">
        <v>1330</v>
      </c>
    </row>
    <row r="160" spans="10:14">
      <c r="N160" s="85" t="s">
        <v>1331</v>
      </c>
    </row>
    <row r="161" spans="14:14">
      <c r="N161" s="85" t="s">
        <v>1332</v>
      </c>
    </row>
    <row r="162" spans="14:14">
      <c r="N162" s="85" t="s">
        <v>1333</v>
      </c>
    </row>
    <row r="163" spans="14:14">
      <c r="N163" s="85" t="s">
        <v>1334</v>
      </c>
    </row>
    <row r="164" spans="14:14">
      <c r="N164" s="85" t="s">
        <v>1335</v>
      </c>
    </row>
    <row r="165" spans="14:14">
      <c r="N165" s="85" t="s">
        <v>1336</v>
      </c>
    </row>
    <row r="166" spans="14:14">
      <c r="N166" s="85" t="s">
        <v>1337</v>
      </c>
    </row>
    <row r="167" spans="14:14">
      <c r="N167" s="85" t="s">
        <v>1338</v>
      </c>
    </row>
    <row r="168" spans="14:14">
      <c r="N168" s="85" t="s">
        <v>1339</v>
      </c>
    </row>
    <row r="169" spans="14:14">
      <c r="N169" s="85" t="s">
        <v>1340</v>
      </c>
    </row>
    <row r="170" spans="14:14">
      <c r="N170" s="85" t="s">
        <v>1341</v>
      </c>
    </row>
    <row r="171" spans="14:14">
      <c r="N171" s="85" t="s">
        <v>1342</v>
      </c>
    </row>
    <row r="172" spans="14:14">
      <c r="N172" s="85" t="s">
        <v>1343</v>
      </c>
    </row>
    <row r="173" spans="14:14">
      <c r="N173" s="85" t="s">
        <v>1344</v>
      </c>
    </row>
    <row r="174" spans="14:14">
      <c r="N174" s="85" t="s">
        <v>1345</v>
      </c>
    </row>
    <row r="175" spans="14:14">
      <c r="N175" s="85" t="s">
        <v>1346</v>
      </c>
    </row>
    <row r="176" spans="14:14">
      <c r="N176" s="85" t="s">
        <v>1347</v>
      </c>
    </row>
    <row r="177" spans="13:14">
      <c r="N177" s="85" t="s">
        <v>1348</v>
      </c>
    </row>
    <row r="178" spans="13:14">
      <c r="N178" s="85" t="s">
        <v>1349</v>
      </c>
    </row>
    <row r="180" spans="13:14">
      <c r="M180" s="85">
        <v>10</v>
      </c>
      <c r="N180" s="85" t="s">
        <v>531</v>
      </c>
    </row>
    <row r="181" spans="13:14">
      <c r="N181" s="85">
        <v>-2.5482719999999999</v>
      </c>
    </row>
    <row r="182" spans="13:14">
      <c r="M182" s="85">
        <v>14</v>
      </c>
    </row>
    <row r="183" spans="13:14">
      <c r="N183" s="85" t="s">
        <v>1350</v>
      </c>
    </row>
    <row r="184" spans="13:14">
      <c r="N184" s="85" t="s">
        <v>1351</v>
      </c>
    </row>
    <row r="185" spans="13:14">
      <c r="N185" s="85" t="s">
        <v>1352</v>
      </c>
    </row>
    <row r="186" spans="13:14">
      <c r="N186" s="85" t="s">
        <v>1353</v>
      </c>
    </row>
    <row r="187" spans="13:14">
      <c r="N187" s="85" t="s">
        <v>1354</v>
      </c>
    </row>
    <row r="188" spans="13:14">
      <c r="N188" s="85" t="s">
        <v>1355</v>
      </c>
    </row>
    <row r="189" spans="13:14">
      <c r="N189" s="85" t="s">
        <v>1356</v>
      </c>
    </row>
    <row r="190" spans="13:14">
      <c r="N190" s="85" t="s">
        <v>1357</v>
      </c>
    </row>
    <row r="191" spans="13:14">
      <c r="N191" s="85" t="s">
        <v>1358</v>
      </c>
    </row>
    <row r="192" spans="13:14">
      <c r="N192" s="85" t="s">
        <v>1359</v>
      </c>
    </row>
    <row r="193" spans="13:14">
      <c r="N193" s="85" t="s">
        <v>1360</v>
      </c>
    </row>
    <row r="194" spans="13:14">
      <c r="N194" s="85" t="s">
        <v>1361</v>
      </c>
    </row>
    <row r="195" spans="13:14">
      <c r="N195" s="85" t="s">
        <v>1362</v>
      </c>
    </row>
    <row r="196" spans="13:14">
      <c r="N196" s="85" t="s">
        <v>1363</v>
      </c>
    </row>
    <row r="198" spans="13:14">
      <c r="M198" s="85">
        <v>11</v>
      </c>
      <c r="N198" s="85" t="s">
        <v>531</v>
      </c>
    </row>
    <row r="199" spans="13:14">
      <c r="N199" s="85">
        <v>0.83764400000000006</v>
      </c>
    </row>
    <row r="200" spans="13:14">
      <c r="M200" s="85">
        <v>14</v>
      </c>
    </row>
    <row r="201" spans="13:14">
      <c r="N201" s="85" t="s">
        <v>1364</v>
      </c>
    </row>
    <row r="202" spans="13:14">
      <c r="N202" s="85" t="s">
        <v>1365</v>
      </c>
    </row>
    <row r="203" spans="13:14">
      <c r="N203" s="85" t="s">
        <v>1366</v>
      </c>
    </row>
    <row r="204" spans="13:14">
      <c r="N204" s="85" t="s">
        <v>1367</v>
      </c>
    </row>
    <row r="205" spans="13:14">
      <c r="N205" s="85" t="s">
        <v>1368</v>
      </c>
    </row>
    <row r="206" spans="13:14">
      <c r="N206" s="85" t="s">
        <v>1369</v>
      </c>
    </row>
    <row r="207" spans="13:14">
      <c r="N207" s="85" t="s">
        <v>1370</v>
      </c>
    </row>
    <row r="208" spans="13:14">
      <c r="N208" s="85" t="s">
        <v>1371</v>
      </c>
    </row>
    <row r="209" spans="13:14">
      <c r="N209" s="85" t="s">
        <v>1372</v>
      </c>
    </row>
    <row r="210" spans="13:14">
      <c r="N210" s="85" t="s">
        <v>1373</v>
      </c>
    </row>
    <row r="211" spans="13:14">
      <c r="N211" s="85" t="s">
        <v>1374</v>
      </c>
    </row>
    <row r="212" spans="13:14">
      <c r="N212" s="85" t="s">
        <v>1375</v>
      </c>
    </row>
    <row r="213" spans="13:14">
      <c r="N213" s="85" t="s">
        <v>1376</v>
      </c>
    </row>
    <row r="214" spans="13:14">
      <c r="N214" s="85" t="s">
        <v>1377</v>
      </c>
    </row>
    <row r="216" spans="13:14">
      <c r="M216" s="85">
        <v>12</v>
      </c>
      <c r="N216" s="85" t="s">
        <v>531</v>
      </c>
    </row>
    <row r="217" spans="13:14">
      <c r="N217" s="85">
        <v>52.641815999999999</v>
      </c>
    </row>
    <row r="218" spans="13:14">
      <c r="M218" s="85">
        <v>13</v>
      </c>
    </row>
    <row r="219" spans="13:14">
      <c r="N219" s="85" t="s">
        <v>1378</v>
      </c>
    </row>
    <row r="220" spans="13:14">
      <c r="N220" s="85" t="s">
        <v>1379</v>
      </c>
    </row>
    <row r="221" spans="13:14">
      <c r="N221" s="85" t="s">
        <v>1380</v>
      </c>
    </row>
    <row r="222" spans="13:14">
      <c r="N222" s="85" t="s">
        <v>1381</v>
      </c>
    </row>
    <row r="223" spans="13:14">
      <c r="N223" s="85" t="s">
        <v>1382</v>
      </c>
    </row>
    <row r="224" spans="13:14">
      <c r="N224" s="85" t="s">
        <v>1383</v>
      </c>
    </row>
    <row r="225" spans="13:14">
      <c r="N225" s="85" t="s">
        <v>1384</v>
      </c>
    </row>
    <row r="226" spans="13:14">
      <c r="N226" s="85" t="s">
        <v>1385</v>
      </c>
    </row>
    <row r="227" spans="13:14">
      <c r="N227" s="85" t="s">
        <v>1386</v>
      </c>
    </row>
    <row r="228" spans="13:14">
      <c r="N228" s="85" t="s">
        <v>1387</v>
      </c>
    </row>
    <row r="229" spans="13:14">
      <c r="N229" s="85" t="s">
        <v>1388</v>
      </c>
    </row>
    <row r="230" spans="13:14">
      <c r="N230" s="85" t="s">
        <v>1389</v>
      </c>
    </row>
    <row r="231" spans="13:14">
      <c r="N231" s="85" t="s">
        <v>1390</v>
      </c>
    </row>
    <row r="233" spans="13:14">
      <c r="M233" s="85">
        <v>13</v>
      </c>
      <c r="N233" s="85" t="s">
        <v>531</v>
      </c>
    </row>
    <row r="234" spans="13:14">
      <c r="N234" s="85">
        <v>9.1939790000000006</v>
      </c>
    </row>
    <row r="235" spans="13:14">
      <c r="M235" s="85">
        <v>17</v>
      </c>
    </row>
    <row r="236" spans="13:14">
      <c r="N236" s="85" t="s">
        <v>1391</v>
      </c>
    </row>
    <row r="237" spans="13:14">
      <c r="N237" s="85" t="s">
        <v>1392</v>
      </c>
    </row>
    <row r="238" spans="13:14">
      <c r="N238" s="85" t="s">
        <v>1393</v>
      </c>
    </row>
    <row r="239" spans="13:14">
      <c r="N239" s="85" t="s">
        <v>1394</v>
      </c>
    </row>
    <row r="240" spans="13:14">
      <c r="N240" s="85" t="s">
        <v>1395</v>
      </c>
    </row>
    <row r="241" spans="13:14">
      <c r="N241" s="85" t="s">
        <v>1396</v>
      </c>
    </row>
    <row r="242" spans="13:14">
      <c r="N242" s="85" t="s">
        <v>1397</v>
      </c>
    </row>
    <row r="243" spans="13:14">
      <c r="N243" s="85" t="s">
        <v>1398</v>
      </c>
    </row>
    <row r="244" spans="13:14">
      <c r="N244" s="85" t="s">
        <v>1399</v>
      </c>
    </row>
    <row r="245" spans="13:14">
      <c r="N245" s="85" t="s">
        <v>1400</v>
      </c>
    </row>
    <row r="246" spans="13:14">
      <c r="N246" s="85" t="s">
        <v>1401</v>
      </c>
    </row>
    <row r="247" spans="13:14">
      <c r="N247" s="85" t="s">
        <v>1402</v>
      </c>
    </row>
    <row r="248" spans="13:14">
      <c r="N248" s="85" t="s">
        <v>1403</v>
      </c>
    </row>
    <row r="249" spans="13:14">
      <c r="N249" s="85" t="s">
        <v>1404</v>
      </c>
    </row>
    <row r="250" spans="13:14">
      <c r="N250" s="85" t="s">
        <v>1405</v>
      </c>
    </row>
    <row r="251" spans="13:14">
      <c r="N251" s="85" t="s">
        <v>1406</v>
      </c>
    </row>
    <row r="252" spans="13:14">
      <c r="N252" s="85" t="s">
        <v>1407</v>
      </c>
    </row>
    <row r="254" spans="13:14">
      <c r="M254" s="85">
        <v>14</v>
      </c>
    </row>
    <row r="255" spans="13:14">
      <c r="N255" s="85">
        <v>-3.045112</v>
      </c>
    </row>
    <row r="256" spans="13:14">
      <c r="M256" s="85">
        <v>11</v>
      </c>
    </row>
    <row r="257" spans="13:14">
      <c r="N257" s="85" t="s">
        <v>1408</v>
      </c>
    </row>
    <row r="258" spans="13:14">
      <c r="N258" s="85" t="s">
        <v>1409</v>
      </c>
    </row>
    <row r="259" spans="13:14">
      <c r="N259" s="85" t="s">
        <v>1410</v>
      </c>
    </row>
    <row r="260" spans="13:14">
      <c r="N260" s="85" t="s">
        <v>1411</v>
      </c>
    </row>
    <row r="261" spans="13:14">
      <c r="N261" s="85" t="s">
        <v>1412</v>
      </c>
    </row>
    <row r="262" spans="13:14">
      <c r="N262" s="85" t="s">
        <v>1413</v>
      </c>
    </row>
    <row r="263" spans="13:14">
      <c r="N263" s="85" t="s">
        <v>1414</v>
      </c>
    </row>
    <row r="264" spans="13:14">
      <c r="N264" s="85" t="s">
        <v>1415</v>
      </c>
    </row>
    <row r="265" spans="13:14">
      <c r="N265" s="85" t="s">
        <v>1416</v>
      </c>
    </row>
    <row r="266" spans="13:14">
      <c r="N266" s="85" t="s">
        <v>1417</v>
      </c>
    </row>
    <row r="267" spans="13:14">
      <c r="N267" s="85" t="s">
        <v>1418</v>
      </c>
    </row>
    <row r="269" spans="13:14">
      <c r="M269" s="85">
        <v>15</v>
      </c>
    </row>
    <row r="270" spans="13:14">
      <c r="N270" s="85">
        <v>-15.837909</v>
      </c>
    </row>
    <row r="271" spans="13:14">
      <c r="M271" s="85">
        <v>10</v>
      </c>
    </row>
    <row r="272" spans="13:14">
      <c r="N272" s="85" t="s">
        <v>1419</v>
      </c>
    </row>
    <row r="273" spans="13:14">
      <c r="N273" s="85" t="s">
        <v>1420</v>
      </c>
    </row>
    <row r="274" spans="13:14">
      <c r="N274" s="85" t="s">
        <v>1421</v>
      </c>
    </row>
    <row r="275" spans="13:14">
      <c r="N275" s="85" t="s">
        <v>1422</v>
      </c>
    </row>
    <row r="276" spans="13:14">
      <c r="N276" s="85" t="s">
        <v>1423</v>
      </c>
    </row>
    <row r="277" spans="13:14">
      <c r="N277" s="85" t="s">
        <v>1424</v>
      </c>
    </row>
    <row r="278" spans="13:14">
      <c r="N278" s="85" t="s">
        <v>1425</v>
      </c>
    </row>
    <row r="279" spans="13:14">
      <c r="N279" s="85" t="s">
        <v>1426</v>
      </c>
    </row>
    <row r="280" spans="13:14">
      <c r="N280" s="85" t="s">
        <v>1427</v>
      </c>
    </row>
    <row r="281" spans="13:14">
      <c r="N281" s="85" t="s">
        <v>1428</v>
      </c>
    </row>
    <row r="282" spans="13:14">
      <c r="N282" s="85" t="s">
        <v>531</v>
      </c>
    </row>
    <row r="283" spans="13:14">
      <c r="M283" s="85">
        <v>16</v>
      </c>
    </row>
    <row r="284" spans="13:14">
      <c r="N284" s="85">
        <v>24.556756</v>
      </c>
    </row>
    <row r="285" spans="13:14">
      <c r="M285" s="85">
        <v>8</v>
      </c>
    </row>
    <row r="286" spans="13:14">
      <c r="N286" s="85" t="s">
        <v>532</v>
      </c>
    </row>
    <row r="287" spans="13:14">
      <c r="N287" s="85" t="s">
        <v>533</v>
      </c>
    </row>
    <row r="288" spans="13:14">
      <c r="N288" s="85" t="s">
        <v>534</v>
      </c>
    </row>
    <row r="289" spans="13:14">
      <c r="N289" s="85" t="s">
        <v>535</v>
      </c>
    </row>
    <row r="290" spans="13:14">
      <c r="N290" s="85" t="s">
        <v>536</v>
      </c>
    </row>
    <row r="291" spans="13:14">
      <c r="N291" s="85" t="s">
        <v>537</v>
      </c>
    </row>
    <row r="292" spans="13:14">
      <c r="N292" s="85" t="s">
        <v>538</v>
      </c>
    </row>
    <row r="293" spans="13:14">
      <c r="N293" s="85" t="s">
        <v>539</v>
      </c>
    </row>
    <row r="295" spans="13:14">
      <c r="M295" s="85">
        <v>17</v>
      </c>
      <c r="N295" s="85" t="s">
        <v>531</v>
      </c>
    </row>
    <row r="296" spans="13:14">
      <c r="N296" s="85">
        <v>0.78152299999999997</v>
      </c>
    </row>
    <row r="297" spans="13:14">
      <c r="M297" s="85">
        <v>6</v>
      </c>
    </row>
    <row r="298" spans="13:14">
      <c r="N298" s="85" t="s">
        <v>1429</v>
      </c>
    </row>
    <row r="299" spans="13:14">
      <c r="N299" s="85" t="s">
        <v>1430</v>
      </c>
    </row>
    <row r="300" spans="13:14">
      <c r="N300" s="85" t="s">
        <v>1431</v>
      </c>
    </row>
    <row r="301" spans="13:14">
      <c r="N301" s="85" t="s">
        <v>1432</v>
      </c>
    </row>
    <row r="302" spans="13:14">
      <c r="N302" s="85" t="s">
        <v>1433</v>
      </c>
    </row>
    <row r="303" spans="13:14">
      <c r="N303" s="85" t="s">
        <v>1434</v>
      </c>
    </row>
    <row r="305" spans="13:14">
      <c r="M305" s="85">
        <v>18</v>
      </c>
      <c r="N305" s="85" t="s">
        <v>531</v>
      </c>
    </row>
    <row r="306" spans="13:14">
      <c r="N306" s="85">
        <v>0.45064199999999999</v>
      </c>
    </row>
    <row r="307" spans="13:14">
      <c r="M307" s="85">
        <v>4</v>
      </c>
    </row>
    <row r="308" spans="13:14">
      <c r="N308" s="85" t="s">
        <v>1435</v>
      </c>
    </row>
    <row r="309" spans="13:14">
      <c r="N309" s="85" t="s">
        <v>1436</v>
      </c>
    </row>
    <row r="310" spans="13:14">
      <c r="N310" s="85" t="s">
        <v>1437</v>
      </c>
    </row>
    <row r="311" spans="13:14">
      <c r="N311" s="85" t="s">
        <v>1438</v>
      </c>
    </row>
    <row r="313" spans="13:14">
      <c r="M313" s="85">
        <v>19</v>
      </c>
      <c r="N313" s="85" t="s">
        <v>531</v>
      </c>
    </row>
    <row r="314" spans="13:14">
      <c r="N314" s="85">
        <v>23.301447</v>
      </c>
    </row>
    <row r="315" spans="13:14">
      <c r="M315" s="85">
        <v>13</v>
      </c>
    </row>
    <row r="316" spans="13:14">
      <c r="N316" s="85" t="s">
        <v>833</v>
      </c>
    </row>
    <row r="317" spans="13:14">
      <c r="N317" s="85" t="s">
        <v>834</v>
      </c>
    </row>
    <row r="318" spans="13:14">
      <c r="N318" s="85" t="s">
        <v>835</v>
      </c>
    </row>
    <row r="319" spans="13:14">
      <c r="N319" s="85" t="s">
        <v>836</v>
      </c>
    </row>
    <row r="320" spans="13:14">
      <c r="N320" s="85" t="s">
        <v>837</v>
      </c>
    </row>
    <row r="321" spans="13:14">
      <c r="N321" s="85" t="s">
        <v>838</v>
      </c>
    </row>
    <row r="322" spans="13:14">
      <c r="N322" s="85" t="s">
        <v>839</v>
      </c>
    </row>
    <row r="323" spans="13:14">
      <c r="N323" s="85" t="s">
        <v>840</v>
      </c>
    </row>
    <row r="324" spans="13:14">
      <c r="N324" s="85" t="s">
        <v>841</v>
      </c>
    </row>
    <row r="325" spans="13:14">
      <c r="N325" s="85" t="s">
        <v>842</v>
      </c>
    </row>
    <row r="326" spans="13:14">
      <c r="N326" s="85" t="s">
        <v>843</v>
      </c>
    </row>
    <row r="327" spans="13:14">
      <c r="N327" s="85" t="s">
        <v>844</v>
      </c>
    </row>
    <row r="328" spans="13:14">
      <c r="N328" s="85" t="s">
        <v>845</v>
      </c>
    </row>
    <row r="330" spans="13:14">
      <c r="M330" s="85">
        <v>20</v>
      </c>
    </row>
    <row r="331" spans="13:14">
      <c r="N331" s="85">
        <v>0.54290899999999997</v>
      </c>
    </row>
    <row r="332" spans="13:14">
      <c r="M332" s="85">
        <v>15</v>
      </c>
    </row>
    <row r="333" spans="13:14">
      <c r="N333" s="85" t="s">
        <v>565</v>
      </c>
    </row>
    <row r="334" spans="13:14">
      <c r="N334" s="85" t="s">
        <v>566</v>
      </c>
    </row>
    <row r="335" spans="13:14">
      <c r="N335" s="85" t="s">
        <v>567</v>
      </c>
    </row>
    <row r="336" spans="13:14">
      <c r="N336" s="85" t="s">
        <v>568</v>
      </c>
    </row>
    <row r="337" spans="13:14">
      <c r="N337" s="85" t="s">
        <v>569</v>
      </c>
    </row>
    <row r="338" spans="13:14">
      <c r="N338" s="85" t="s">
        <v>570</v>
      </c>
    </row>
    <row r="339" spans="13:14">
      <c r="N339" s="85" t="s">
        <v>571</v>
      </c>
    </row>
    <row r="340" spans="13:14">
      <c r="N340" s="85" t="s">
        <v>572</v>
      </c>
    </row>
    <row r="341" spans="13:14">
      <c r="N341" s="85" t="s">
        <v>573</v>
      </c>
    </row>
    <row r="342" spans="13:14">
      <c r="N342" s="85" t="s">
        <v>574</v>
      </c>
    </row>
    <row r="343" spans="13:14">
      <c r="N343" s="85" t="s">
        <v>575</v>
      </c>
    </row>
    <row r="344" spans="13:14">
      <c r="N344" s="85" t="s">
        <v>576</v>
      </c>
    </row>
    <row r="345" spans="13:14">
      <c r="N345" s="85" t="s">
        <v>577</v>
      </c>
    </row>
    <row r="346" spans="13:14">
      <c r="N346" s="85" t="s">
        <v>578</v>
      </c>
    </row>
    <row r="347" spans="13:14">
      <c r="N347" s="85" t="s">
        <v>579</v>
      </c>
    </row>
    <row r="349" spans="13:14">
      <c r="M349" s="85">
        <v>21</v>
      </c>
    </row>
    <row r="350" spans="13:14">
      <c r="N350" s="85">
        <v>13.963198999999999</v>
      </c>
    </row>
    <row r="351" spans="13:14">
      <c r="M351" s="85">
        <v>12</v>
      </c>
    </row>
    <row r="352" spans="13:14">
      <c r="N352" s="85" t="s">
        <v>1439</v>
      </c>
    </row>
    <row r="353" spans="13:14">
      <c r="N353" s="85" t="s">
        <v>1440</v>
      </c>
    </row>
    <row r="354" spans="13:14">
      <c r="N354" s="85" t="s">
        <v>1441</v>
      </c>
    </row>
    <row r="355" spans="13:14">
      <c r="N355" s="85" t="s">
        <v>1442</v>
      </c>
    </row>
    <row r="356" spans="13:14">
      <c r="N356" s="85" t="s">
        <v>1443</v>
      </c>
    </row>
    <row r="357" spans="13:14">
      <c r="N357" s="85" t="s">
        <v>1444</v>
      </c>
    </row>
    <row r="358" spans="13:14">
      <c r="N358" s="85" t="s">
        <v>1445</v>
      </c>
    </row>
    <row r="359" spans="13:14">
      <c r="N359" s="85" t="s">
        <v>1446</v>
      </c>
    </row>
    <row r="360" spans="13:14">
      <c r="N360" s="85" t="s">
        <v>1447</v>
      </c>
    </row>
    <row r="361" spans="13:14">
      <c r="N361" s="85" t="s">
        <v>1448</v>
      </c>
    </row>
    <row r="362" spans="13:14">
      <c r="N362" s="85" t="s">
        <v>1449</v>
      </c>
    </row>
    <row r="363" spans="13:14">
      <c r="N363" s="85" t="s">
        <v>1450</v>
      </c>
    </row>
    <row r="365" spans="13:14">
      <c r="M365" s="85">
        <v>22</v>
      </c>
    </row>
    <row r="366" spans="13:14">
      <c r="N366" s="85">
        <v>16.010912000000001</v>
      </c>
    </row>
    <row r="367" spans="13:14">
      <c r="M367" s="85">
        <v>5</v>
      </c>
    </row>
    <row r="368" spans="13:14">
      <c r="N368" s="85" t="s">
        <v>1136</v>
      </c>
    </row>
    <row r="369" spans="14:14">
      <c r="N369" s="85" t="s">
        <v>1137</v>
      </c>
    </row>
    <row r="370" spans="14:14">
      <c r="N370" s="85" t="s">
        <v>1138</v>
      </c>
    </row>
    <row r="371" spans="14:14">
      <c r="N371" s="85" t="s">
        <v>1139</v>
      </c>
    </row>
    <row r="372" spans="14:14">
      <c r="N372" s="85" t="s">
        <v>1140</v>
      </c>
    </row>
  </sheetData>
  <conditionalFormatting sqref="B1">
    <cfRule type="expression" dxfId="21" priority="1">
      <formula>OR($F1="",$G1="",$H1="")</formula>
    </cfRule>
  </conditionalFormatting>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958D8F-EB50-4AE9-85AD-91959591782F}">
  <dimension ref="A1:O322"/>
  <sheetViews>
    <sheetView zoomScale="80" zoomScaleNormal="80" workbookViewId="0">
      <selection activeCell="N1" sqref="N1:O1048576"/>
    </sheetView>
  </sheetViews>
  <sheetFormatPr defaultRowHeight="15"/>
  <cols>
    <col min="1" max="1" width="36.140625" bestFit="1" customWidth="1"/>
    <col min="4" max="4" width="18.7109375" bestFit="1" customWidth="1"/>
    <col min="5" max="5" width="19.5703125" bestFit="1" customWidth="1"/>
    <col min="14" max="14" width="9.140625" style="85"/>
    <col min="15" max="15" width="12.7109375" style="85" bestFit="1" customWidth="1"/>
  </cols>
  <sheetData>
    <row r="1" spans="1:15">
      <c r="A1" t="s">
        <v>0</v>
      </c>
      <c r="B1" t="s">
        <v>1</v>
      </c>
      <c r="C1" t="s">
        <v>2</v>
      </c>
      <c r="D1" t="s">
        <v>3</v>
      </c>
      <c r="E1" t="s">
        <v>31</v>
      </c>
      <c r="F1" t="s">
        <v>4</v>
      </c>
      <c r="G1" t="s">
        <v>5</v>
      </c>
      <c r="H1" t="s">
        <v>6</v>
      </c>
      <c r="J1" t="s">
        <v>34</v>
      </c>
      <c r="N1" s="84" t="s">
        <v>1539</v>
      </c>
      <c r="O1" s="84" t="s">
        <v>1540</v>
      </c>
    </row>
    <row r="2" spans="1:15">
      <c r="A2" s="1" t="s">
        <v>7</v>
      </c>
      <c r="B2" s="1">
        <v>0</v>
      </c>
      <c r="C2">
        <v>408</v>
      </c>
      <c r="E2" t="s">
        <v>30</v>
      </c>
      <c r="F2">
        <v>300</v>
      </c>
      <c r="G2">
        <v>0</v>
      </c>
      <c r="H2">
        <v>0.91177777777777802</v>
      </c>
      <c r="J2">
        <v>0</v>
      </c>
      <c r="N2" s="85">
        <f>J2</f>
        <v>0</v>
      </c>
    </row>
    <row r="3" spans="1:15">
      <c r="A3" s="2" t="s">
        <v>8</v>
      </c>
      <c r="B3" s="2">
        <v>1</v>
      </c>
      <c r="C3">
        <v>233</v>
      </c>
      <c r="D3">
        <v>1797</v>
      </c>
      <c r="E3" t="s">
        <v>106</v>
      </c>
      <c r="F3">
        <v>800</v>
      </c>
      <c r="G3">
        <v>1</v>
      </c>
      <c r="J3" t="s">
        <v>76</v>
      </c>
      <c r="K3" t="s">
        <v>77</v>
      </c>
      <c r="L3" t="s">
        <v>1538</v>
      </c>
      <c r="O3" s="85">
        <f>K4</f>
        <v>7.827242</v>
      </c>
    </row>
    <row r="4" spans="1:15">
      <c r="A4" s="3" t="s">
        <v>9</v>
      </c>
      <c r="B4" s="3">
        <v>2</v>
      </c>
      <c r="C4">
        <v>32</v>
      </c>
      <c r="D4">
        <v>126</v>
      </c>
      <c r="E4" t="s">
        <v>106</v>
      </c>
      <c r="F4">
        <v>200</v>
      </c>
      <c r="G4">
        <v>0</v>
      </c>
      <c r="J4" t="s">
        <v>75</v>
      </c>
      <c r="K4">
        <v>7.827242</v>
      </c>
      <c r="N4" s="85">
        <f>COUNT(K5:K15)</f>
        <v>11</v>
      </c>
    </row>
    <row r="5" spans="1:15">
      <c r="A5" s="4" t="s">
        <v>10</v>
      </c>
      <c r="B5" s="4">
        <v>3</v>
      </c>
      <c r="C5">
        <v>1640</v>
      </c>
      <c r="E5" t="s">
        <v>30</v>
      </c>
      <c r="F5">
        <v>800</v>
      </c>
      <c r="G5">
        <v>1</v>
      </c>
      <c r="H5">
        <v>0.856850000000001</v>
      </c>
      <c r="J5" t="s">
        <v>45</v>
      </c>
      <c r="K5">
        <v>2.0027E-2</v>
      </c>
      <c r="L5">
        <f>INDEX(sckey!$A$2:$A$38,MATCH(SAF!J5,sckey!$B$2:$B$38,0))</f>
        <v>16</v>
      </c>
      <c r="O5" s="85" t="str">
        <f t="shared" ref="O5:O15" si="0">K5&amp;" "&amp;L5</f>
        <v>0.020027 16</v>
      </c>
    </row>
    <row r="6" spans="1:15">
      <c r="A6" s="5" t="s">
        <v>11</v>
      </c>
      <c r="B6" s="5">
        <v>4</v>
      </c>
      <c r="C6">
        <v>322</v>
      </c>
      <c r="E6" t="s">
        <v>30</v>
      </c>
      <c r="F6">
        <v>300</v>
      </c>
      <c r="G6">
        <v>0</v>
      </c>
      <c r="H6">
        <v>0.88191111111111098</v>
      </c>
      <c r="J6" t="s">
        <v>38</v>
      </c>
      <c r="K6">
        <v>-1.694226</v>
      </c>
      <c r="L6">
        <f>INDEX(sckey!$A$2:$A$38,MATCH(SAF!J6,sckey!$B$2:$B$38,0))</f>
        <v>23</v>
      </c>
      <c r="O6" s="85" t="str">
        <f t="shared" si="0"/>
        <v>-1.694226 23</v>
      </c>
    </row>
    <row r="7" spans="1:15">
      <c r="A7" s="6" t="s">
        <v>12</v>
      </c>
      <c r="B7" s="6">
        <v>5</v>
      </c>
      <c r="C7">
        <v>102</v>
      </c>
      <c r="D7">
        <v>310</v>
      </c>
      <c r="E7" t="s">
        <v>106</v>
      </c>
      <c r="F7">
        <v>300</v>
      </c>
      <c r="G7">
        <v>0</v>
      </c>
      <c r="J7" t="s">
        <v>54</v>
      </c>
      <c r="K7">
        <v>8.8509999999999995E-3</v>
      </c>
      <c r="L7">
        <f>INDEX(sckey!$A$2:$A$38,MATCH(SAF!J7,sckey!$B$2:$B$38,0))</f>
        <v>26</v>
      </c>
      <c r="O7" s="85" t="str">
        <f t="shared" si="0"/>
        <v>0.008851 26</v>
      </c>
    </row>
    <row r="8" spans="1:15">
      <c r="A8" s="7" t="s">
        <v>13</v>
      </c>
      <c r="B8" s="7">
        <v>6</v>
      </c>
      <c r="C8">
        <v>233</v>
      </c>
      <c r="D8">
        <v>6519</v>
      </c>
      <c r="E8" t="s">
        <v>87</v>
      </c>
      <c r="F8">
        <v>2000</v>
      </c>
      <c r="G8">
        <v>1</v>
      </c>
      <c r="H8">
        <v>0.83012400000000197</v>
      </c>
      <c r="J8" t="s">
        <v>37</v>
      </c>
      <c r="K8">
        <v>3.2993000000000001</v>
      </c>
      <c r="L8">
        <f>INDEX(sckey!$A$2:$A$38,MATCH(SAF!J8,sckey!$B$2:$B$38,0))</f>
        <v>19</v>
      </c>
      <c r="O8" s="85" t="str">
        <f t="shared" si="0"/>
        <v>3.2993 19</v>
      </c>
    </row>
    <row r="9" spans="1:15">
      <c r="A9" s="8" t="s">
        <v>14</v>
      </c>
      <c r="B9" s="8">
        <v>7</v>
      </c>
      <c r="C9">
        <v>22</v>
      </c>
      <c r="D9">
        <v>2506</v>
      </c>
      <c r="E9" t="s">
        <v>106</v>
      </c>
      <c r="F9">
        <v>1000</v>
      </c>
      <c r="G9">
        <v>1</v>
      </c>
      <c r="H9">
        <v>0.94176399999999805</v>
      </c>
      <c r="J9" t="s">
        <v>56</v>
      </c>
      <c r="K9">
        <v>-0.43623099999999998</v>
      </c>
      <c r="L9">
        <f>INDEX(sckey!$A$2:$A$38,MATCH(SAF!J9,sckey!$B$2:$B$38,0))</f>
        <v>3</v>
      </c>
      <c r="O9" s="85" t="str">
        <f t="shared" si="0"/>
        <v>-0.436231 3</v>
      </c>
    </row>
    <row r="10" spans="1:15">
      <c r="A10" s="9" t="s">
        <v>15</v>
      </c>
      <c r="B10" s="9">
        <v>8</v>
      </c>
      <c r="C10">
        <v>66</v>
      </c>
      <c r="D10">
        <v>311</v>
      </c>
      <c r="E10" t="s">
        <v>106</v>
      </c>
      <c r="F10">
        <v>300</v>
      </c>
      <c r="G10">
        <v>0</v>
      </c>
      <c r="J10" t="s">
        <v>39</v>
      </c>
      <c r="K10">
        <v>-0.150897</v>
      </c>
      <c r="L10">
        <f>INDEX(sckey!$A$2:$A$38,MATCH(SAF!J10,sckey!$B$2:$B$38,0))</f>
        <v>24</v>
      </c>
      <c r="O10" s="85" t="str">
        <f t="shared" si="0"/>
        <v>-0.150897 24</v>
      </c>
    </row>
    <row r="11" spans="1:15">
      <c r="A11" s="10" t="s">
        <v>16</v>
      </c>
      <c r="B11" s="10">
        <v>9</v>
      </c>
      <c r="C11" s="28">
        <v>9</v>
      </c>
      <c r="D11" s="28">
        <v>2672</v>
      </c>
      <c r="E11" s="28" t="s">
        <v>87</v>
      </c>
      <c r="F11" s="28">
        <v>1000</v>
      </c>
      <c r="G11" s="28">
        <v>1</v>
      </c>
      <c r="H11" s="28">
        <v>0.93989599999999895</v>
      </c>
      <c r="J11" t="s">
        <v>46</v>
      </c>
      <c r="K11">
        <v>-0.192694</v>
      </c>
      <c r="L11">
        <f>INDEX(sckey!$A$2:$A$38,MATCH(SAF!J11,sckey!$B$2:$B$38,0))</f>
        <v>14</v>
      </c>
      <c r="O11" s="85" t="str">
        <f t="shared" si="0"/>
        <v>-0.192694 14</v>
      </c>
    </row>
    <row r="12" spans="1:15">
      <c r="A12" s="11" t="s">
        <v>17</v>
      </c>
      <c r="B12" s="11">
        <v>10</v>
      </c>
      <c r="C12">
        <v>216</v>
      </c>
      <c r="D12">
        <v>9689</v>
      </c>
      <c r="E12" t="s">
        <v>87</v>
      </c>
      <c r="F12">
        <v>2000</v>
      </c>
      <c r="G12">
        <v>1</v>
      </c>
      <c r="H12">
        <v>0.87647599999999803</v>
      </c>
      <c r="J12" t="s">
        <v>36</v>
      </c>
      <c r="K12">
        <v>-1.2749999999999999E-2</v>
      </c>
      <c r="L12">
        <f>INDEX(sckey!$A$2:$A$38,MATCH(SAF!J12,sckey!$B$2:$B$38,0))</f>
        <v>10</v>
      </c>
      <c r="O12" s="85" t="str">
        <f t="shared" si="0"/>
        <v>-0.01275 10</v>
      </c>
    </row>
    <row r="13" spans="1:15">
      <c r="A13" s="12" t="s">
        <v>18</v>
      </c>
      <c r="B13" s="12">
        <v>11</v>
      </c>
      <c r="C13">
        <v>1186</v>
      </c>
      <c r="E13" t="s">
        <v>30</v>
      </c>
      <c r="F13">
        <v>500</v>
      </c>
      <c r="G13">
        <v>1</v>
      </c>
      <c r="H13">
        <v>0.92214399999999996</v>
      </c>
      <c r="J13" t="s">
        <v>41</v>
      </c>
      <c r="K13">
        <v>-4.4860000000000004E-3</v>
      </c>
      <c r="L13">
        <f>INDEX(sckey!$A$2:$A$38,MATCH(SAF!J13,sckey!$B$2:$B$38,0))</f>
        <v>9</v>
      </c>
      <c r="O13" s="85" t="str">
        <f t="shared" si="0"/>
        <v>-0.004486 9</v>
      </c>
    </row>
    <row r="14" spans="1:15">
      <c r="A14" s="13" t="s">
        <v>19</v>
      </c>
      <c r="B14" s="13">
        <v>12</v>
      </c>
      <c r="C14">
        <v>1637</v>
      </c>
      <c r="E14" t="s">
        <v>30</v>
      </c>
      <c r="F14">
        <v>750</v>
      </c>
      <c r="G14">
        <v>1</v>
      </c>
      <c r="H14">
        <v>0.90664533333333297</v>
      </c>
      <c r="J14" t="s">
        <v>49</v>
      </c>
      <c r="K14">
        <v>5.5409999999999999E-3</v>
      </c>
      <c r="L14">
        <f>INDEX(sckey!$A$2:$A$38,MATCH(SAF!J14,sckey!$B$2:$B$38,0))</f>
        <v>11</v>
      </c>
      <c r="O14" s="85" t="str">
        <f t="shared" si="0"/>
        <v>0.005541 11</v>
      </c>
    </row>
    <row r="15" spans="1:15">
      <c r="A15" s="14" t="s">
        <v>20</v>
      </c>
      <c r="B15" s="14">
        <v>13</v>
      </c>
      <c r="C15">
        <v>4446</v>
      </c>
      <c r="E15" t="s">
        <v>30</v>
      </c>
      <c r="F15">
        <v>1000</v>
      </c>
      <c r="G15">
        <v>1</v>
      </c>
      <c r="H15">
        <v>0.77168799999999704</v>
      </c>
      <c r="J15" t="s">
        <v>53</v>
      </c>
      <c r="K15">
        <v>-1.2899999999999999E-4</v>
      </c>
      <c r="L15">
        <f>INDEX(sckey!$A$2:$A$38,MATCH(SAF!J15,sckey!$B$2:$B$38,0))</f>
        <v>12</v>
      </c>
      <c r="O15" s="85" t="str">
        <f t="shared" si="0"/>
        <v>-0.000129 12</v>
      </c>
    </row>
    <row r="16" spans="1:15">
      <c r="A16" s="15" t="s">
        <v>21</v>
      </c>
      <c r="B16" s="15">
        <v>14</v>
      </c>
      <c r="C16">
        <v>1</v>
      </c>
      <c r="E16" t="s">
        <v>89</v>
      </c>
    </row>
    <row r="17" spans="1:15">
      <c r="A17" s="16" t="s">
        <v>22</v>
      </c>
      <c r="B17" s="16">
        <v>15</v>
      </c>
      <c r="C17">
        <v>4</v>
      </c>
      <c r="E17" t="s">
        <v>86</v>
      </c>
      <c r="J17">
        <v>1</v>
      </c>
      <c r="N17" s="85">
        <f>J17</f>
        <v>1</v>
      </c>
    </row>
    <row r="18" spans="1:15">
      <c r="A18" s="17" t="s">
        <v>23</v>
      </c>
      <c r="B18" s="17">
        <v>16</v>
      </c>
      <c r="C18">
        <v>2</v>
      </c>
      <c r="E18" t="s">
        <v>88</v>
      </c>
      <c r="J18" t="s">
        <v>76</v>
      </c>
      <c r="K18" t="s">
        <v>77</v>
      </c>
      <c r="O18" s="85">
        <f>K19</f>
        <v>-2.8497499999999998</v>
      </c>
    </row>
    <row r="19" spans="1:15">
      <c r="A19" s="18" t="s">
        <v>24</v>
      </c>
      <c r="B19" s="18">
        <v>17</v>
      </c>
      <c r="C19">
        <v>421</v>
      </c>
      <c r="E19" t="s">
        <v>30</v>
      </c>
      <c r="F19">
        <v>300</v>
      </c>
      <c r="G19">
        <v>1</v>
      </c>
      <c r="H19">
        <v>0.94084444444444504</v>
      </c>
      <c r="J19" t="s">
        <v>75</v>
      </c>
      <c r="K19">
        <v>-2.8497499999999998</v>
      </c>
      <c r="N19" s="85">
        <f>COUNT(K20:K26)</f>
        <v>7</v>
      </c>
    </row>
    <row r="20" spans="1:15" ht="15.75" thickBot="1">
      <c r="A20" s="19" t="s">
        <v>25</v>
      </c>
      <c r="B20" s="19">
        <v>18</v>
      </c>
      <c r="C20">
        <v>124</v>
      </c>
      <c r="E20" t="s">
        <v>106</v>
      </c>
      <c r="J20" t="s">
        <v>36</v>
      </c>
      <c r="K20">
        <v>-1.0949E-2</v>
      </c>
      <c r="L20">
        <f>INDEX(sckey!$A$2:$A$38,MATCH(SAF!J20,sckey!$B$2:$B$38,0))</f>
        <v>10</v>
      </c>
      <c r="O20" s="85" t="str">
        <f t="shared" ref="O20:O26" si="1">K20&amp;" "&amp;L20</f>
        <v>-0.010949 10</v>
      </c>
    </row>
    <row r="21" spans="1:15" ht="15.75" thickBot="1">
      <c r="A21" s="20" t="s">
        <v>26</v>
      </c>
      <c r="B21" s="20">
        <v>19</v>
      </c>
      <c r="C21">
        <v>153</v>
      </c>
      <c r="E21" t="s">
        <v>106</v>
      </c>
      <c r="J21" t="s">
        <v>46</v>
      </c>
      <c r="K21">
        <v>0.132716</v>
      </c>
      <c r="L21">
        <f>INDEX(sckey!$A$2:$A$38,MATCH(SAF!J21,sckey!$B$2:$B$38,0))</f>
        <v>14</v>
      </c>
      <c r="O21" s="85" t="str">
        <f t="shared" si="1"/>
        <v>0.132716 14</v>
      </c>
    </row>
    <row r="22" spans="1:15" ht="15.75" thickBot="1">
      <c r="A22" s="21" t="s">
        <v>27</v>
      </c>
      <c r="B22" s="21">
        <v>20</v>
      </c>
      <c r="C22">
        <v>14</v>
      </c>
      <c r="E22" t="s">
        <v>88</v>
      </c>
      <c r="J22" t="s">
        <v>53</v>
      </c>
      <c r="K22">
        <v>4.2900000000000002E-4</v>
      </c>
      <c r="L22">
        <f>INDEX(sckey!$A$2:$A$38,MATCH(SAF!J22,sckey!$B$2:$B$38,0))</f>
        <v>12</v>
      </c>
      <c r="O22" s="85" t="str">
        <f t="shared" si="1"/>
        <v>0.000429 12</v>
      </c>
    </row>
    <row r="23" spans="1:15">
      <c r="A23" s="22" t="s">
        <v>28</v>
      </c>
      <c r="B23" s="22">
        <v>21</v>
      </c>
      <c r="C23">
        <v>1499</v>
      </c>
      <c r="E23" t="s">
        <v>30</v>
      </c>
      <c r="F23">
        <v>600</v>
      </c>
      <c r="G23">
        <v>1</v>
      </c>
      <c r="H23">
        <v>0.98958888888888896</v>
      </c>
      <c r="J23" t="s">
        <v>65</v>
      </c>
      <c r="K23">
        <v>9.4260000000000004E-3</v>
      </c>
      <c r="L23">
        <f>INDEX(sckey!$A$2:$A$38,MATCH(SAF!J23,sckey!$B$2:$B$38,0))</f>
        <v>36</v>
      </c>
      <c r="O23" s="85" t="str">
        <f t="shared" si="1"/>
        <v>0.009426 36</v>
      </c>
    </row>
    <row r="24" spans="1:15">
      <c r="A24" s="23" t="s">
        <v>29</v>
      </c>
      <c r="B24" s="23">
        <v>22</v>
      </c>
      <c r="C24">
        <v>0</v>
      </c>
      <c r="E24" t="s">
        <v>84</v>
      </c>
      <c r="J24" t="s">
        <v>54</v>
      </c>
      <c r="K24">
        <v>2.3319999999999999E-3</v>
      </c>
      <c r="L24">
        <f>INDEX(sckey!$A$2:$A$38,MATCH(SAF!J24,sckey!$B$2:$B$38,0))</f>
        <v>26</v>
      </c>
      <c r="O24" s="85" t="str">
        <f t="shared" si="1"/>
        <v>0.002332 26</v>
      </c>
    </row>
    <row r="25" spans="1:15">
      <c r="J25" t="s">
        <v>57</v>
      </c>
      <c r="K25">
        <v>-5.5545999999999998E-2</v>
      </c>
      <c r="L25">
        <f>INDEX(sckey!$A$2:$A$38,MATCH(SAF!J25,sckey!$B$2:$B$38,0))</f>
        <v>20</v>
      </c>
      <c r="O25" s="85" t="str">
        <f t="shared" si="1"/>
        <v>-0.055546 20</v>
      </c>
    </row>
    <row r="26" spans="1:15">
      <c r="J26" t="s">
        <v>41</v>
      </c>
      <c r="K26">
        <v>1.8580000000000001E-3</v>
      </c>
      <c r="L26">
        <f>INDEX(sckey!$A$2:$A$38,MATCH(SAF!J26,sckey!$B$2:$B$38,0))</f>
        <v>9</v>
      </c>
      <c r="O26" s="85" t="str">
        <f t="shared" si="1"/>
        <v>0.001858 9</v>
      </c>
    </row>
    <row r="27" spans="1:15">
      <c r="A27" t="s">
        <v>110</v>
      </c>
    </row>
    <row r="28" spans="1:15">
      <c r="J28">
        <v>2</v>
      </c>
      <c r="N28" s="85">
        <f>J28</f>
        <v>2</v>
      </c>
    </row>
    <row r="29" spans="1:15">
      <c r="J29" t="s">
        <v>76</v>
      </c>
      <c r="K29" t="s">
        <v>77</v>
      </c>
      <c r="O29" s="85">
        <f>K30</f>
        <v>0.268069</v>
      </c>
    </row>
    <row r="30" spans="1:15">
      <c r="A30" t="s">
        <v>112</v>
      </c>
      <c r="B30" t="s">
        <v>2</v>
      </c>
      <c r="J30" t="s">
        <v>75</v>
      </c>
      <c r="K30">
        <v>0.268069</v>
      </c>
      <c r="N30" s="85">
        <f>COUNT(K31:K36)</f>
        <v>6</v>
      </c>
    </row>
    <row r="31" spans="1:15">
      <c r="A31">
        <v>0</v>
      </c>
      <c r="B31">
        <v>408</v>
      </c>
      <c r="J31" t="s">
        <v>36</v>
      </c>
      <c r="K31">
        <v>-2.3729E-2</v>
      </c>
      <c r="L31">
        <f>INDEX(sckey!$A$2:$A$38,MATCH(SAF!J31,sckey!$B$2:$B$38,0))</f>
        <v>10</v>
      </c>
      <c r="O31" s="85" t="str">
        <f t="shared" ref="O31:O36" si="2">K31&amp;" "&amp;L31</f>
        <v>-0.023729 10</v>
      </c>
    </row>
    <row r="32" spans="1:15">
      <c r="A32">
        <v>1</v>
      </c>
      <c r="B32">
        <v>233</v>
      </c>
      <c r="J32" t="s">
        <v>46</v>
      </c>
      <c r="K32">
        <v>0.13850399999999999</v>
      </c>
      <c r="L32">
        <f>INDEX(sckey!$A$2:$A$38,MATCH(SAF!J32,sckey!$B$2:$B$38,0))</f>
        <v>14</v>
      </c>
      <c r="O32" s="85" t="str">
        <f t="shared" si="2"/>
        <v>0.138504 14</v>
      </c>
    </row>
    <row r="33" spans="1:15">
      <c r="A33">
        <v>2</v>
      </c>
      <c r="B33">
        <v>32</v>
      </c>
      <c r="J33" t="s">
        <v>63</v>
      </c>
      <c r="K33">
        <v>-5.0333999999999997E-2</v>
      </c>
      <c r="L33">
        <f>INDEX(sckey!$A$2:$A$38,MATCH(SAF!J33,sckey!$B$2:$B$38,0))</f>
        <v>6</v>
      </c>
      <c r="O33" s="85" t="str">
        <f t="shared" si="2"/>
        <v>-0.050334 6</v>
      </c>
    </row>
    <row r="34" spans="1:15">
      <c r="A34">
        <v>3</v>
      </c>
      <c r="B34">
        <v>1640</v>
      </c>
      <c r="J34" t="s">
        <v>38</v>
      </c>
      <c r="K34">
        <v>-1.302778</v>
      </c>
      <c r="L34">
        <f>INDEX(sckey!$A$2:$A$38,MATCH(SAF!J34,sckey!$B$2:$B$38,0))</f>
        <v>23</v>
      </c>
      <c r="O34" s="85" t="str">
        <f t="shared" si="2"/>
        <v>-1.302778 23</v>
      </c>
    </row>
    <row r="35" spans="1:15">
      <c r="A35">
        <v>4</v>
      </c>
      <c r="B35">
        <v>322</v>
      </c>
      <c r="J35" t="s">
        <v>65</v>
      </c>
      <c r="K35">
        <v>6.0670000000000002E-2</v>
      </c>
      <c r="L35">
        <f>INDEX(sckey!$A$2:$A$38,MATCH(SAF!J35,sckey!$B$2:$B$38,0))</f>
        <v>36</v>
      </c>
      <c r="O35" s="85" t="str">
        <f t="shared" si="2"/>
        <v>0.06067 36</v>
      </c>
    </row>
    <row r="36" spans="1:15">
      <c r="A36">
        <v>5</v>
      </c>
      <c r="B36">
        <v>102</v>
      </c>
      <c r="J36" t="s">
        <v>40</v>
      </c>
      <c r="K36">
        <v>2.2900000000000001E-4</v>
      </c>
      <c r="L36">
        <f>INDEX(sckey!$A$2:$A$38,MATCH(SAF!J36,sckey!$B$2:$B$38,0))</f>
        <v>27</v>
      </c>
      <c r="O36" s="85" t="str">
        <f t="shared" si="2"/>
        <v>0.000229 27</v>
      </c>
    </row>
    <row r="37" spans="1:15">
      <c r="A37">
        <v>6</v>
      </c>
      <c r="B37">
        <v>233</v>
      </c>
    </row>
    <row r="38" spans="1:15">
      <c r="A38">
        <v>7</v>
      </c>
      <c r="B38">
        <v>22</v>
      </c>
      <c r="J38">
        <v>3</v>
      </c>
      <c r="N38" s="85">
        <f>J38</f>
        <v>3</v>
      </c>
    </row>
    <row r="39" spans="1:15">
      <c r="A39">
        <v>8</v>
      </c>
      <c r="B39">
        <v>66</v>
      </c>
      <c r="J39" t="s">
        <v>76</v>
      </c>
      <c r="K39" t="s">
        <v>77</v>
      </c>
      <c r="O39" s="85">
        <f>K40</f>
        <v>4.8722469999999998</v>
      </c>
    </row>
    <row r="40" spans="1:15">
      <c r="A40">
        <v>9</v>
      </c>
      <c r="B40">
        <v>9</v>
      </c>
      <c r="J40" t="s">
        <v>75</v>
      </c>
      <c r="K40">
        <v>4.8722469999999998</v>
      </c>
      <c r="N40" s="85">
        <f>COUNT(K41:K48)</f>
        <v>8</v>
      </c>
    </row>
    <row r="41" spans="1:15">
      <c r="A41">
        <v>10</v>
      </c>
      <c r="B41">
        <v>216</v>
      </c>
      <c r="J41" t="s">
        <v>45</v>
      </c>
      <c r="K41">
        <v>-0.249166</v>
      </c>
      <c r="L41">
        <f>INDEX(sckey!$A$2:$A$38,MATCH(SAF!J41,sckey!$B$2:$B$38,0))</f>
        <v>16</v>
      </c>
      <c r="O41" s="85" t="str">
        <f t="shared" ref="O41:O48" si="3">K41&amp;" "&amp;L41</f>
        <v>-0.249166 16</v>
      </c>
    </row>
    <row r="42" spans="1:15">
      <c r="A42">
        <v>11</v>
      </c>
      <c r="B42">
        <v>1186</v>
      </c>
      <c r="J42" t="s">
        <v>62</v>
      </c>
      <c r="K42">
        <v>-0.267758</v>
      </c>
      <c r="L42">
        <f>INDEX(sckey!$A$2:$A$38,MATCH(SAF!J42,sckey!$B$2:$B$38,0))</f>
        <v>4</v>
      </c>
      <c r="O42" s="85" t="str">
        <f t="shared" si="3"/>
        <v>-0.267758 4</v>
      </c>
    </row>
    <row r="43" spans="1:15">
      <c r="A43">
        <v>12</v>
      </c>
      <c r="B43">
        <v>1637</v>
      </c>
      <c r="J43" t="s">
        <v>54</v>
      </c>
      <c r="K43">
        <v>3.5869999999999999E-3</v>
      </c>
      <c r="L43">
        <f>INDEX(sckey!$A$2:$A$38,MATCH(SAF!J43,sckey!$B$2:$B$38,0))</f>
        <v>26</v>
      </c>
      <c r="O43" s="85" t="str">
        <f t="shared" si="3"/>
        <v>0.003587 26</v>
      </c>
    </row>
    <row r="44" spans="1:15">
      <c r="A44">
        <v>13</v>
      </c>
      <c r="B44">
        <v>4446</v>
      </c>
      <c r="J44" t="s">
        <v>39</v>
      </c>
      <c r="K44">
        <v>-5.2193000000000003E-2</v>
      </c>
      <c r="L44">
        <f>INDEX(sckey!$A$2:$A$38,MATCH(SAF!J44,sckey!$B$2:$B$38,0))</f>
        <v>24</v>
      </c>
      <c r="O44" s="85" t="str">
        <f t="shared" si="3"/>
        <v>-0.052193 24</v>
      </c>
    </row>
    <row r="45" spans="1:15">
      <c r="A45">
        <v>14</v>
      </c>
      <c r="B45">
        <v>1</v>
      </c>
      <c r="J45" t="s">
        <v>41</v>
      </c>
      <c r="K45">
        <v>-2.2790000000000002E-3</v>
      </c>
      <c r="L45">
        <f>INDEX(sckey!$A$2:$A$38,MATCH(SAF!J45,sckey!$B$2:$B$38,0))</f>
        <v>9</v>
      </c>
      <c r="O45" s="85" t="str">
        <f t="shared" si="3"/>
        <v>-0.002279 9</v>
      </c>
    </row>
    <row r="46" spans="1:15">
      <c r="A46">
        <v>15</v>
      </c>
      <c r="B46">
        <v>4</v>
      </c>
      <c r="J46" t="s">
        <v>36</v>
      </c>
      <c r="K46">
        <v>-9.7999999999999997E-3</v>
      </c>
      <c r="L46">
        <f>INDEX(sckey!$A$2:$A$38,MATCH(SAF!J46,sckey!$B$2:$B$38,0))</f>
        <v>10</v>
      </c>
      <c r="O46" s="85" t="str">
        <f t="shared" si="3"/>
        <v>-0.0098 10</v>
      </c>
    </row>
    <row r="47" spans="1:15">
      <c r="A47">
        <v>16</v>
      </c>
      <c r="B47">
        <v>2</v>
      </c>
      <c r="J47" t="s">
        <v>48</v>
      </c>
      <c r="K47">
        <v>-1.4027639999999999</v>
      </c>
      <c r="L47">
        <f>INDEX(sckey!$A$2:$A$38,MATCH(SAF!J47,sckey!$B$2:$B$38,0))</f>
        <v>13</v>
      </c>
      <c r="O47" s="85" t="str">
        <f t="shared" si="3"/>
        <v>-1.402764 13</v>
      </c>
    </row>
    <row r="48" spans="1:15">
      <c r="A48">
        <v>17</v>
      </c>
      <c r="B48">
        <v>421</v>
      </c>
      <c r="J48" t="s">
        <v>55</v>
      </c>
      <c r="K48">
        <v>-3.8209E-2</v>
      </c>
      <c r="L48">
        <f>INDEX(sckey!$A$2:$A$38,MATCH(SAF!J48,sckey!$B$2:$B$38,0))</f>
        <v>8</v>
      </c>
      <c r="O48" s="85" t="str">
        <f t="shared" si="3"/>
        <v>-0.038209 8</v>
      </c>
    </row>
    <row r="49" spans="1:15">
      <c r="A49">
        <v>18</v>
      </c>
      <c r="B49">
        <v>124</v>
      </c>
    </row>
    <row r="50" spans="1:15">
      <c r="A50">
        <v>19</v>
      </c>
      <c r="B50">
        <v>153</v>
      </c>
      <c r="J50">
        <v>4</v>
      </c>
      <c r="N50" s="85">
        <f>J50</f>
        <v>4</v>
      </c>
    </row>
    <row r="51" spans="1:15">
      <c r="A51">
        <v>20</v>
      </c>
      <c r="B51">
        <v>14</v>
      </c>
      <c r="J51" t="s">
        <v>76</v>
      </c>
      <c r="K51" t="s">
        <v>77</v>
      </c>
      <c r="O51" s="85">
        <f>K52</f>
        <v>28.83052</v>
      </c>
    </row>
    <row r="52" spans="1:15">
      <c r="A52">
        <v>21</v>
      </c>
      <c r="B52">
        <v>1499</v>
      </c>
      <c r="J52" t="s">
        <v>75</v>
      </c>
      <c r="K52">
        <v>28.83052</v>
      </c>
      <c r="N52" s="85">
        <f>COUNT(K53:K60)</f>
        <v>8</v>
      </c>
    </row>
    <row r="53" spans="1:15">
      <c r="B53">
        <v>10930</v>
      </c>
      <c r="J53" t="s">
        <v>48</v>
      </c>
      <c r="K53">
        <v>4.0241660000000001</v>
      </c>
      <c r="L53">
        <f>INDEX(sckey!$A$2:$A$38,MATCH(SAF!J53,sckey!$B$2:$B$38,0))</f>
        <v>13</v>
      </c>
      <c r="O53" s="85" t="str">
        <f t="shared" ref="O53:O60" si="4">K53&amp;" "&amp;L53</f>
        <v>4.024166 13</v>
      </c>
    </row>
    <row r="54" spans="1:15">
      <c r="J54" t="s">
        <v>63</v>
      </c>
      <c r="K54">
        <v>-7.2292999999999996E-2</v>
      </c>
      <c r="L54">
        <f>INDEX(sckey!$A$2:$A$38,MATCH(SAF!J54,sckey!$B$2:$B$38,0))</f>
        <v>6</v>
      </c>
      <c r="O54" s="85" t="str">
        <f t="shared" si="4"/>
        <v>-0.072293 6</v>
      </c>
    </row>
    <row r="55" spans="1:15">
      <c r="J55" t="s">
        <v>39</v>
      </c>
      <c r="K55">
        <v>-0.101594</v>
      </c>
      <c r="L55">
        <f>INDEX(sckey!$A$2:$A$38,MATCH(SAF!J55,sckey!$B$2:$B$38,0))</f>
        <v>24</v>
      </c>
      <c r="O55" s="85" t="str">
        <f t="shared" si="4"/>
        <v>-0.101594 24</v>
      </c>
    </row>
    <row r="56" spans="1:15">
      <c r="J56" t="s">
        <v>45</v>
      </c>
      <c r="K56">
        <v>-0.457733</v>
      </c>
      <c r="L56">
        <f>INDEX(sckey!$A$2:$A$38,MATCH(SAF!J56,sckey!$B$2:$B$38,0))</f>
        <v>16</v>
      </c>
      <c r="O56" s="85" t="str">
        <f t="shared" si="4"/>
        <v>-0.457733 16</v>
      </c>
    </row>
    <row r="57" spans="1:15">
      <c r="J57" t="s">
        <v>35</v>
      </c>
      <c r="K57">
        <v>-3.5390999999999999E-2</v>
      </c>
      <c r="L57">
        <f>INDEX(sckey!$A$2:$A$38,MATCH(SAF!J57,sckey!$B$2:$B$38,0))</f>
        <v>0</v>
      </c>
      <c r="O57" s="85" t="str">
        <f t="shared" si="4"/>
        <v>-0.035391 0</v>
      </c>
    </row>
    <row r="58" spans="1:15">
      <c r="J58" t="s">
        <v>37</v>
      </c>
      <c r="K58">
        <v>-8.0644609999999997</v>
      </c>
      <c r="L58">
        <f>INDEX(sckey!$A$2:$A$38,MATCH(SAF!J58,sckey!$B$2:$B$38,0))</f>
        <v>19</v>
      </c>
      <c r="O58" s="85" t="str">
        <f t="shared" si="4"/>
        <v>-8.064461 19</v>
      </c>
    </row>
    <row r="59" spans="1:15">
      <c r="J59" t="s">
        <v>56</v>
      </c>
      <c r="K59">
        <v>-0.27841300000000002</v>
      </c>
      <c r="L59">
        <f>INDEX(sckey!$A$2:$A$38,MATCH(SAF!J59,sckey!$B$2:$B$38,0))</f>
        <v>3</v>
      </c>
      <c r="O59" s="85" t="str">
        <f t="shared" si="4"/>
        <v>-0.278413 3</v>
      </c>
    </row>
    <row r="60" spans="1:15">
      <c r="J60" t="s">
        <v>59</v>
      </c>
      <c r="K60">
        <v>4.3945999999999999E-2</v>
      </c>
      <c r="L60">
        <f>INDEX(sckey!$A$2:$A$38,MATCH(SAF!J60,sckey!$B$2:$B$38,0))</f>
        <v>18</v>
      </c>
      <c r="O60" s="85" t="str">
        <f t="shared" si="4"/>
        <v>0.043946 18</v>
      </c>
    </row>
    <row r="62" spans="1:15">
      <c r="J62">
        <v>5</v>
      </c>
      <c r="N62" s="85">
        <f>J62</f>
        <v>5</v>
      </c>
    </row>
    <row r="63" spans="1:15">
      <c r="J63" t="s">
        <v>76</v>
      </c>
      <c r="K63" t="s">
        <v>77</v>
      </c>
      <c r="O63" s="85">
        <f>K64</f>
        <v>21.985569999999999</v>
      </c>
    </row>
    <row r="64" spans="1:15">
      <c r="J64" t="s">
        <v>75</v>
      </c>
      <c r="K64">
        <v>21.985569999999999</v>
      </c>
      <c r="N64" s="85">
        <f>COUNT(K65:K74)</f>
        <v>10</v>
      </c>
    </row>
    <row r="65" spans="10:15">
      <c r="J65" t="s">
        <v>36</v>
      </c>
      <c r="K65">
        <v>-2.3265000000000001E-2</v>
      </c>
      <c r="L65">
        <f>INDEX(sckey!$A$2:$A$38,MATCH(SAF!J65,sckey!$B$2:$B$38,0))</f>
        <v>10</v>
      </c>
      <c r="O65" s="85" t="str">
        <f>K65&amp;" "&amp;L65</f>
        <v>-0.023265 10</v>
      </c>
    </row>
    <row r="66" spans="10:15">
      <c r="J66" t="s">
        <v>45</v>
      </c>
      <c r="K66">
        <v>-8.7123000000000006E-2</v>
      </c>
      <c r="L66">
        <f>INDEX(sckey!$A$2:$A$38,MATCH(SAF!J66,sckey!$B$2:$B$38,0))</f>
        <v>16</v>
      </c>
      <c r="O66" s="85" t="str">
        <f t="shared" ref="O66:O74" si="5">K66&amp;" "&amp;L66</f>
        <v>-0.087123 16</v>
      </c>
    </row>
    <row r="67" spans="10:15">
      <c r="J67" t="s">
        <v>37</v>
      </c>
      <c r="K67">
        <v>-13.413103</v>
      </c>
      <c r="L67">
        <f>INDEX(sckey!$A$2:$A$38,MATCH(SAF!J67,sckey!$B$2:$B$38,0))</f>
        <v>19</v>
      </c>
      <c r="O67" s="85" t="str">
        <f t="shared" si="5"/>
        <v>-13.413103 19</v>
      </c>
    </row>
    <row r="68" spans="10:15">
      <c r="J68" t="s">
        <v>70</v>
      </c>
      <c r="K68">
        <v>-2.3323E-2</v>
      </c>
      <c r="L68">
        <f>INDEX(sckey!$A$2:$A$38,MATCH(SAF!J68,sckey!$B$2:$B$38,0))</f>
        <v>5</v>
      </c>
      <c r="O68" s="85" t="str">
        <f t="shared" si="5"/>
        <v>-0.023323 5</v>
      </c>
    </row>
    <row r="69" spans="10:15">
      <c r="J69" t="s">
        <v>64</v>
      </c>
      <c r="K69">
        <v>2.6743760000000001</v>
      </c>
      <c r="L69">
        <f>INDEX(sckey!$A$2:$A$38,MATCH(SAF!J69,sckey!$B$2:$B$38,0))</f>
        <v>29</v>
      </c>
      <c r="O69" s="85" t="str">
        <f t="shared" si="5"/>
        <v>2.674376 29</v>
      </c>
    </row>
    <row r="70" spans="10:15">
      <c r="J70" t="s">
        <v>48</v>
      </c>
      <c r="K70">
        <v>2.0555059999999998</v>
      </c>
      <c r="L70">
        <f>INDEX(sckey!$A$2:$A$38,MATCH(SAF!J70,sckey!$B$2:$B$38,0))</f>
        <v>13</v>
      </c>
      <c r="O70" s="85" t="str">
        <f t="shared" si="5"/>
        <v>2.055506 13</v>
      </c>
    </row>
    <row r="71" spans="10:15">
      <c r="J71" t="s">
        <v>39</v>
      </c>
      <c r="K71">
        <v>-3.5095000000000001E-2</v>
      </c>
      <c r="L71">
        <f>INDEX(sckey!$A$2:$A$38,MATCH(SAF!J71,sckey!$B$2:$B$38,0))</f>
        <v>24</v>
      </c>
      <c r="O71" s="85" t="str">
        <f t="shared" si="5"/>
        <v>-0.035095 24</v>
      </c>
    </row>
    <row r="72" spans="10:15">
      <c r="J72" t="s">
        <v>58</v>
      </c>
      <c r="K72">
        <v>-0.95530199999999998</v>
      </c>
      <c r="L72">
        <f>INDEX(sckey!$A$2:$A$38,MATCH(SAF!J72,sckey!$B$2:$B$38,0))</f>
        <v>34</v>
      </c>
      <c r="O72" s="85" t="str">
        <f t="shared" si="5"/>
        <v>-0.955302 34</v>
      </c>
    </row>
    <row r="73" spans="10:15">
      <c r="J73" t="s">
        <v>41</v>
      </c>
      <c r="K73">
        <v>-2.0479999999999999E-3</v>
      </c>
      <c r="L73">
        <f>INDEX(sckey!$A$2:$A$38,MATCH(SAF!J73,sckey!$B$2:$B$38,0))</f>
        <v>9</v>
      </c>
      <c r="O73" s="85" t="str">
        <f t="shared" si="5"/>
        <v>-0.002048 9</v>
      </c>
    </row>
    <row r="74" spans="10:15">
      <c r="J74" t="s">
        <v>65</v>
      </c>
      <c r="K74">
        <v>1.9448E-2</v>
      </c>
      <c r="L74">
        <f>INDEX(sckey!$A$2:$A$38,MATCH(SAF!J74,sckey!$B$2:$B$38,0))</f>
        <v>36</v>
      </c>
      <c r="O74" s="85" t="str">
        <f t="shared" si="5"/>
        <v>0.019448 36</v>
      </c>
    </row>
    <row r="76" spans="10:15">
      <c r="J76">
        <v>6</v>
      </c>
      <c r="N76" s="85">
        <f>J76</f>
        <v>6</v>
      </c>
    </row>
    <row r="77" spans="10:15">
      <c r="J77" t="s">
        <v>76</v>
      </c>
      <c r="K77" t="s">
        <v>77</v>
      </c>
      <c r="O77" s="85">
        <f>K78</f>
        <v>12.201617000000001</v>
      </c>
    </row>
    <row r="78" spans="10:15">
      <c r="J78" t="s">
        <v>75</v>
      </c>
      <c r="K78">
        <v>12.201617000000001</v>
      </c>
      <c r="N78" s="85">
        <f>COUNT(K79:K95)</f>
        <v>17</v>
      </c>
    </row>
    <row r="79" spans="10:15">
      <c r="J79" t="s">
        <v>43</v>
      </c>
      <c r="K79">
        <v>-2.3611800000000001</v>
      </c>
      <c r="L79">
        <f>INDEX(sckey!$A$2:$A$38,MATCH(SAF!J79,sckey!$B$2:$B$38,0))</f>
        <v>21</v>
      </c>
      <c r="O79" s="85" t="str">
        <f t="shared" ref="O79:O95" si="6">K79&amp;" "&amp;L79</f>
        <v>-2.36118 21</v>
      </c>
    </row>
    <row r="80" spans="10:15">
      <c r="J80" t="s">
        <v>36</v>
      </c>
      <c r="K80">
        <v>-2.9250000000000001E-3</v>
      </c>
      <c r="L80">
        <f>INDEX(sckey!$A$2:$A$38,MATCH(SAF!J80,sckey!$B$2:$B$38,0))</f>
        <v>10</v>
      </c>
      <c r="O80" s="85" t="str">
        <f t="shared" si="6"/>
        <v>-0.002925 10</v>
      </c>
    </row>
    <row r="81" spans="10:15">
      <c r="J81" t="s">
        <v>53</v>
      </c>
      <c r="K81">
        <v>-4.5600000000000003E-4</v>
      </c>
      <c r="L81">
        <f>INDEX(sckey!$A$2:$A$38,MATCH(SAF!J81,sckey!$B$2:$B$38,0))</f>
        <v>12</v>
      </c>
      <c r="O81" s="85" t="str">
        <f t="shared" si="6"/>
        <v>-0.000456 12</v>
      </c>
    </row>
    <row r="82" spans="10:15">
      <c r="J82" t="s">
        <v>52</v>
      </c>
      <c r="K82">
        <v>-1.8699E-2</v>
      </c>
      <c r="L82">
        <f>INDEX(sckey!$A$2:$A$38,MATCH(SAF!J82,sckey!$B$2:$B$38,0))</f>
        <v>7</v>
      </c>
      <c r="O82" s="85" t="str">
        <f t="shared" si="6"/>
        <v>-0.018699 7</v>
      </c>
    </row>
    <row r="83" spans="10:15">
      <c r="J83" t="s">
        <v>38</v>
      </c>
      <c r="K83">
        <v>0.59012500000000001</v>
      </c>
      <c r="L83">
        <f>INDEX(sckey!$A$2:$A$38,MATCH(SAF!J83,sckey!$B$2:$B$38,0))</f>
        <v>23</v>
      </c>
      <c r="O83" s="85" t="str">
        <f t="shared" si="6"/>
        <v>0.590125 23</v>
      </c>
    </row>
    <row r="84" spans="10:15">
      <c r="J84" t="s">
        <v>55</v>
      </c>
      <c r="K84">
        <v>-6.672E-3</v>
      </c>
      <c r="L84">
        <f>INDEX(sckey!$A$2:$A$38,MATCH(SAF!J84,sckey!$B$2:$B$38,0))</f>
        <v>8</v>
      </c>
      <c r="O84" s="85" t="str">
        <f t="shared" si="6"/>
        <v>-0.006672 8</v>
      </c>
    </row>
    <row r="85" spans="10:15">
      <c r="J85" t="s">
        <v>42</v>
      </c>
      <c r="K85">
        <v>-1.694051</v>
      </c>
      <c r="L85">
        <f>INDEX(sckey!$A$2:$A$38,MATCH(SAF!J85,sckey!$B$2:$B$38,0))</f>
        <v>17</v>
      </c>
      <c r="O85" s="85" t="str">
        <f t="shared" si="6"/>
        <v>-1.694051 17</v>
      </c>
    </row>
    <row r="86" spans="10:15">
      <c r="J86" t="s">
        <v>47</v>
      </c>
      <c r="K86">
        <v>5.2276000000000003E-2</v>
      </c>
      <c r="L86">
        <f>INDEX(sckey!$A$2:$A$38,MATCH(SAF!J86,sckey!$B$2:$B$38,0))</f>
        <v>15</v>
      </c>
      <c r="O86" s="85" t="str">
        <f t="shared" si="6"/>
        <v>0.052276 15</v>
      </c>
    </row>
    <row r="87" spans="10:15">
      <c r="J87" t="s">
        <v>63</v>
      </c>
      <c r="K87">
        <v>-1.5628E-2</v>
      </c>
      <c r="L87">
        <f>INDEX(sckey!$A$2:$A$38,MATCH(SAF!J87,sckey!$B$2:$B$38,0))</f>
        <v>6</v>
      </c>
      <c r="O87" s="85" t="str">
        <f t="shared" si="6"/>
        <v>-0.015628 6</v>
      </c>
    </row>
    <row r="88" spans="10:15">
      <c r="J88" t="s">
        <v>37</v>
      </c>
      <c r="K88">
        <v>7.5307440000000003</v>
      </c>
      <c r="L88">
        <f>INDEX(sckey!$A$2:$A$38,MATCH(SAF!J88,sckey!$B$2:$B$38,0))</f>
        <v>19</v>
      </c>
      <c r="O88" s="85" t="str">
        <f t="shared" si="6"/>
        <v>7.530744 19</v>
      </c>
    </row>
    <row r="89" spans="10:15">
      <c r="J89" t="s">
        <v>62</v>
      </c>
      <c r="K89">
        <v>0.258046</v>
      </c>
      <c r="L89">
        <f>INDEX(sckey!$A$2:$A$38,MATCH(SAF!J89,sckey!$B$2:$B$38,0))</f>
        <v>4</v>
      </c>
      <c r="O89" s="85" t="str">
        <f t="shared" si="6"/>
        <v>0.258046 4</v>
      </c>
    </row>
    <row r="90" spans="10:15">
      <c r="J90" t="s">
        <v>56</v>
      </c>
      <c r="K90">
        <v>-0.279366</v>
      </c>
      <c r="L90">
        <f>INDEX(sckey!$A$2:$A$38,MATCH(SAF!J90,sckey!$B$2:$B$38,0))</f>
        <v>3</v>
      </c>
      <c r="O90" s="85" t="str">
        <f t="shared" si="6"/>
        <v>-0.279366 3</v>
      </c>
    </row>
    <row r="91" spans="10:15">
      <c r="J91" t="s">
        <v>74</v>
      </c>
      <c r="K91">
        <v>-0.92661000000000004</v>
      </c>
      <c r="L91">
        <f>INDEX(sckey!$A$2:$A$38,MATCH(SAF!J91,sckey!$B$2:$B$38,0))</f>
        <v>35</v>
      </c>
      <c r="O91" s="85" t="str">
        <f t="shared" si="6"/>
        <v>-0.92661 35</v>
      </c>
    </row>
    <row r="92" spans="10:15">
      <c r="J92" t="s">
        <v>61</v>
      </c>
      <c r="K92">
        <v>8.2027000000000003E-2</v>
      </c>
      <c r="L92">
        <f>INDEX(sckey!$A$2:$A$38,MATCH(SAF!J92,sckey!$B$2:$B$38,0))</f>
        <v>25</v>
      </c>
      <c r="O92" s="85" t="str">
        <f t="shared" si="6"/>
        <v>0.082027 25</v>
      </c>
    </row>
    <row r="93" spans="10:15">
      <c r="J93" t="s">
        <v>49</v>
      </c>
      <c r="K93">
        <v>-7.3899999999999997E-4</v>
      </c>
      <c r="L93">
        <f>INDEX(sckey!$A$2:$A$38,MATCH(SAF!J93,sckey!$B$2:$B$38,0))</f>
        <v>11</v>
      </c>
      <c r="O93" s="85" t="str">
        <f t="shared" si="6"/>
        <v>-0.000739 11</v>
      </c>
    </row>
    <row r="94" spans="10:15">
      <c r="J94" t="s">
        <v>45</v>
      </c>
      <c r="K94">
        <v>4.5283999999999998E-2</v>
      </c>
      <c r="L94">
        <f>INDEX(sckey!$A$2:$A$38,MATCH(SAF!J94,sckey!$B$2:$B$38,0))</f>
        <v>16</v>
      </c>
      <c r="O94" s="85" t="str">
        <f t="shared" si="6"/>
        <v>0.045284 16</v>
      </c>
    </row>
    <row r="95" spans="10:15">
      <c r="J95" t="s">
        <v>65</v>
      </c>
      <c r="K95">
        <v>-5.8450000000000004E-3</v>
      </c>
      <c r="L95">
        <f>INDEX(sckey!$A$2:$A$38,MATCH(SAF!J95,sckey!$B$2:$B$38,0))</f>
        <v>36</v>
      </c>
      <c r="O95" s="85" t="str">
        <f t="shared" si="6"/>
        <v>-0.005845 36</v>
      </c>
    </row>
    <row r="97" spans="10:15">
      <c r="J97">
        <v>7</v>
      </c>
      <c r="N97" s="85">
        <f>J97</f>
        <v>7</v>
      </c>
    </row>
    <row r="98" spans="10:15">
      <c r="J98" t="s">
        <v>76</v>
      </c>
      <c r="K98" t="s">
        <v>77</v>
      </c>
      <c r="O98" s="85">
        <f>K99</f>
        <v>8.4779070000000001</v>
      </c>
    </row>
    <row r="99" spans="10:15">
      <c r="J99" t="s">
        <v>75</v>
      </c>
      <c r="K99">
        <v>8.4779070000000001</v>
      </c>
      <c r="N99" s="85">
        <f>COUNT(K100:K114)</f>
        <v>15</v>
      </c>
    </row>
    <row r="100" spans="10:15">
      <c r="J100" t="s">
        <v>36</v>
      </c>
      <c r="K100">
        <v>-1.3027E-2</v>
      </c>
      <c r="L100">
        <f>INDEX(sckey!$A$2:$A$38,MATCH(SAF!J100,sckey!$B$2:$B$38,0))</f>
        <v>10</v>
      </c>
      <c r="O100" s="85" t="str">
        <f t="shared" ref="O100:O114" si="7">K100&amp;" "&amp;L100</f>
        <v>-0.013027 10</v>
      </c>
    </row>
    <row r="101" spans="10:15">
      <c r="J101" t="s">
        <v>66</v>
      </c>
      <c r="K101">
        <v>-7.7923999999999993E-2</v>
      </c>
      <c r="L101">
        <f>INDEX(sckey!$A$2:$A$38,MATCH(SAF!J101,sckey!$B$2:$B$38,0))</f>
        <v>1</v>
      </c>
      <c r="O101" s="85" t="str">
        <f t="shared" si="7"/>
        <v>-0.077924 1</v>
      </c>
    </row>
    <row r="102" spans="10:15">
      <c r="J102" t="s">
        <v>41</v>
      </c>
      <c r="K102">
        <v>6.914E-3</v>
      </c>
      <c r="L102">
        <f>INDEX(sckey!$A$2:$A$38,MATCH(SAF!J102,sckey!$B$2:$B$38,0))</f>
        <v>9</v>
      </c>
      <c r="O102" s="85" t="str">
        <f t="shared" si="7"/>
        <v>0.006914 9</v>
      </c>
    </row>
    <row r="103" spans="10:15">
      <c r="J103" t="s">
        <v>45</v>
      </c>
      <c r="K103">
        <v>7.8450000000000006E-2</v>
      </c>
      <c r="L103">
        <f>INDEX(sckey!$A$2:$A$38,MATCH(SAF!J103,sckey!$B$2:$B$38,0))</f>
        <v>16</v>
      </c>
      <c r="O103" s="85" t="str">
        <f t="shared" si="7"/>
        <v>0.07845 16</v>
      </c>
    </row>
    <row r="104" spans="10:15">
      <c r="J104" t="s">
        <v>52</v>
      </c>
      <c r="K104">
        <v>-3.5589000000000003E-2</v>
      </c>
      <c r="L104">
        <f>INDEX(sckey!$A$2:$A$38,MATCH(SAF!J104,sckey!$B$2:$B$38,0))</f>
        <v>7</v>
      </c>
      <c r="O104" s="85" t="str">
        <f t="shared" si="7"/>
        <v>-0.035589 7</v>
      </c>
    </row>
    <row r="105" spans="10:15">
      <c r="J105" t="s">
        <v>37</v>
      </c>
      <c r="K105">
        <v>-5.9885020000000004</v>
      </c>
      <c r="L105">
        <f>INDEX(sckey!$A$2:$A$38,MATCH(SAF!J105,sckey!$B$2:$B$38,0))</f>
        <v>19</v>
      </c>
      <c r="O105" s="85" t="str">
        <f t="shared" si="7"/>
        <v>-5.988502 19</v>
      </c>
    </row>
    <row r="106" spans="10:15">
      <c r="J106" t="s">
        <v>63</v>
      </c>
      <c r="K106">
        <v>7.5730000000000006E-2</v>
      </c>
      <c r="L106">
        <f>INDEX(sckey!$A$2:$A$38,MATCH(SAF!J106,sckey!$B$2:$B$38,0))</f>
        <v>6</v>
      </c>
      <c r="O106" s="85" t="str">
        <f t="shared" si="7"/>
        <v>0.07573 6</v>
      </c>
    </row>
    <row r="107" spans="10:15">
      <c r="J107" t="s">
        <v>55</v>
      </c>
      <c r="K107">
        <v>5.9829999999999996E-3</v>
      </c>
      <c r="L107">
        <f>INDEX(sckey!$A$2:$A$38,MATCH(SAF!J107,sckey!$B$2:$B$38,0))</f>
        <v>8</v>
      </c>
      <c r="O107" s="85" t="str">
        <f t="shared" si="7"/>
        <v>0.005983 8</v>
      </c>
    </row>
    <row r="108" spans="10:15">
      <c r="J108" t="s">
        <v>65</v>
      </c>
      <c r="K108">
        <v>-1.2067E-2</v>
      </c>
      <c r="L108">
        <f>INDEX(sckey!$A$2:$A$38,MATCH(SAF!J108,sckey!$B$2:$B$38,0))</f>
        <v>36</v>
      </c>
      <c r="O108" s="85" t="str">
        <f t="shared" si="7"/>
        <v>-0.012067 36</v>
      </c>
    </row>
    <row r="109" spans="10:15">
      <c r="J109" t="s">
        <v>42</v>
      </c>
      <c r="K109">
        <v>-0.55517300000000003</v>
      </c>
      <c r="L109">
        <f>INDEX(sckey!$A$2:$A$38,MATCH(SAF!J109,sckey!$B$2:$B$38,0))</f>
        <v>17</v>
      </c>
      <c r="O109" s="85" t="str">
        <f t="shared" si="7"/>
        <v>-0.555173 17</v>
      </c>
    </row>
    <row r="110" spans="10:15">
      <c r="J110" t="s">
        <v>46</v>
      </c>
      <c r="K110">
        <v>7.1504999999999999E-2</v>
      </c>
      <c r="L110">
        <f>INDEX(sckey!$A$2:$A$38,MATCH(SAF!J110,sckey!$B$2:$B$38,0))</f>
        <v>14</v>
      </c>
      <c r="O110" s="85" t="str">
        <f t="shared" si="7"/>
        <v>0.071505 14</v>
      </c>
    </row>
    <row r="111" spans="10:15">
      <c r="J111" t="s">
        <v>59</v>
      </c>
      <c r="K111">
        <v>2.6787999999999999E-2</v>
      </c>
      <c r="L111">
        <f>INDEX(sckey!$A$2:$A$38,MATCH(SAF!J111,sckey!$B$2:$B$38,0))</f>
        <v>18</v>
      </c>
      <c r="O111" s="85" t="str">
        <f t="shared" si="7"/>
        <v>0.026788 18</v>
      </c>
    </row>
    <row r="112" spans="10:15">
      <c r="J112" t="s">
        <v>56</v>
      </c>
      <c r="K112">
        <v>-0.152001</v>
      </c>
      <c r="L112">
        <f>INDEX(sckey!$A$2:$A$38,MATCH(SAF!J112,sckey!$B$2:$B$38,0))</f>
        <v>3</v>
      </c>
      <c r="O112" s="85" t="str">
        <f t="shared" si="7"/>
        <v>-0.152001 3</v>
      </c>
    </row>
    <row r="113" spans="10:15">
      <c r="J113" t="s">
        <v>74</v>
      </c>
      <c r="K113">
        <v>0.71248900000000004</v>
      </c>
      <c r="L113">
        <f>INDEX(sckey!$A$2:$A$38,MATCH(SAF!J113,sckey!$B$2:$B$38,0))</f>
        <v>35</v>
      </c>
      <c r="O113" s="85" t="str">
        <f t="shared" si="7"/>
        <v>0.712489 35</v>
      </c>
    </row>
    <row r="114" spans="10:15">
      <c r="J114" t="s">
        <v>38</v>
      </c>
      <c r="K114">
        <v>-0.46813199999999999</v>
      </c>
      <c r="L114">
        <f>INDEX(sckey!$A$2:$A$38,MATCH(SAF!J114,sckey!$B$2:$B$38,0))</f>
        <v>23</v>
      </c>
      <c r="O114" s="85" t="str">
        <f t="shared" si="7"/>
        <v>-0.468132 23</v>
      </c>
    </row>
    <row r="116" spans="10:15">
      <c r="J116">
        <v>8</v>
      </c>
      <c r="N116" s="85">
        <f>J116</f>
        <v>8</v>
      </c>
    </row>
    <row r="117" spans="10:15">
      <c r="J117" t="s">
        <v>76</v>
      </c>
      <c r="K117" t="s">
        <v>77</v>
      </c>
      <c r="O117" s="85">
        <f>K118</f>
        <v>5.1313519999999997</v>
      </c>
    </row>
    <row r="118" spans="10:15">
      <c r="J118" t="s">
        <v>75</v>
      </c>
      <c r="K118">
        <v>5.1313519999999997</v>
      </c>
      <c r="N118" s="85">
        <f>COUNT(K119:K126)</f>
        <v>8</v>
      </c>
    </row>
    <row r="119" spans="10:15">
      <c r="J119" t="s">
        <v>36</v>
      </c>
      <c r="K119">
        <v>-5.1098999999999999E-2</v>
      </c>
      <c r="L119">
        <f>INDEX(sckey!$A$2:$A$38,MATCH(SAF!J119,sckey!$B$2:$B$38,0))</f>
        <v>10</v>
      </c>
      <c r="O119" s="85" t="str">
        <f t="shared" ref="O119:O126" si="8">K119&amp;" "&amp;L119</f>
        <v>-0.051099 10</v>
      </c>
    </row>
    <row r="120" spans="10:15">
      <c r="J120" t="s">
        <v>66</v>
      </c>
      <c r="K120">
        <v>-8.1241999999999995E-2</v>
      </c>
      <c r="L120">
        <f>INDEX(sckey!$A$2:$A$38,MATCH(SAF!J120,sckey!$B$2:$B$38,0))</f>
        <v>1</v>
      </c>
      <c r="O120" s="85" t="str">
        <f t="shared" si="8"/>
        <v>-0.081242 1</v>
      </c>
    </row>
    <row r="121" spans="10:15">
      <c r="J121" t="s">
        <v>44</v>
      </c>
      <c r="K121">
        <v>-3.4359999999999998E-3</v>
      </c>
      <c r="L121">
        <f>INDEX(sckey!$A$2:$A$38,MATCH(SAF!J121,sckey!$B$2:$B$38,0))</f>
        <v>22</v>
      </c>
      <c r="O121" s="85" t="str">
        <f t="shared" si="8"/>
        <v>-0.003436 22</v>
      </c>
    </row>
    <row r="122" spans="10:15">
      <c r="J122" t="s">
        <v>55</v>
      </c>
      <c r="K122">
        <v>-2.23E-4</v>
      </c>
      <c r="L122">
        <f>INDEX(sckey!$A$2:$A$38,MATCH(SAF!J122,sckey!$B$2:$B$38,0))</f>
        <v>8</v>
      </c>
      <c r="O122" s="85" t="str">
        <f t="shared" si="8"/>
        <v>-0.000223 8</v>
      </c>
    </row>
    <row r="123" spans="10:15">
      <c r="J123" t="s">
        <v>46</v>
      </c>
      <c r="K123">
        <v>0.14752899999999999</v>
      </c>
      <c r="L123">
        <f>INDEX(sckey!$A$2:$A$38,MATCH(SAF!J123,sckey!$B$2:$B$38,0))</f>
        <v>14</v>
      </c>
      <c r="O123" s="85" t="str">
        <f t="shared" si="8"/>
        <v>0.147529 14</v>
      </c>
    </row>
    <row r="124" spans="10:15">
      <c r="J124" t="s">
        <v>74</v>
      </c>
      <c r="K124">
        <v>4.138522</v>
      </c>
      <c r="L124">
        <f>INDEX(sckey!$A$2:$A$38,MATCH(SAF!J124,sckey!$B$2:$B$38,0))</f>
        <v>35</v>
      </c>
      <c r="O124" s="85" t="str">
        <f t="shared" si="8"/>
        <v>4.138522 35</v>
      </c>
    </row>
    <row r="125" spans="10:15">
      <c r="J125" t="s">
        <v>47</v>
      </c>
      <c r="K125">
        <v>0.15035599999999999</v>
      </c>
      <c r="L125">
        <f>INDEX(sckey!$A$2:$A$38,MATCH(SAF!J125,sckey!$B$2:$B$38,0))</f>
        <v>15</v>
      </c>
      <c r="O125" s="85" t="str">
        <f t="shared" si="8"/>
        <v>0.150356 15</v>
      </c>
    </row>
    <row r="126" spans="10:15">
      <c r="J126" t="s">
        <v>52</v>
      </c>
      <c r="K126">
        <v>-4.7163999999999998E-2</v>
      </c>
      <c r="L126">
        <f>INDEX(sckey!$A$2:$A$38,MATCH(SAF!J126,sckey!$B$2:$B$38,0))</f>
        <v>7</v>
      </c>
      <c r="O126" s="85" t="str">
        <f t="shared" si="8"/>
        <v>-0.047164 7</v>
      </c>
    </row>
    <row r="128" spans="10:15">
      <c r="J128">
        <v>9</v>
      </c>
      <c r="N128" s="85">
        <f>J128</f>
        <v>9</v>
      </c>
    </row>
    <row r="129" spans="10:15">
      <c r="J129" t="s">
        <v>76</v>
      </c>
      <c r="K129" t="s">
        <v>77</v>
      </c>
      <c r="O129" s="85">
        <f>K130</f>
        <v>1.580368</v>
      </c>
    </row>
    <row r="130" spans="10:15">
      <c r="J130" t="s">
        <v>75</v>
      </c>
      <c r="K130">
        <v>1.580368</v>
      </c>
      <c r="N130" s="85">
        <f>COUNT(K131:K143)</f>
        <v>13</v>
      </c>
    </row>
    <row r="131" spans="10:15">
      <c r="J131" t="s">
        <v>43</v>
      </c>
      <c r="K131">
        <v>-1.885626</v>
      </c>
      <c r="L131">
        <f>INDEX(sckey!$A$2:$A$38,MATCH(SAF!J131,sckey!$B$2:$B$38,0))</f>
        <v>21</v>
      </c>
      <c r="O131" s="85" t="str">
        <f>K131&amp;" "&amp;L131</f>
        <v>-1.885626 21</v>
      </c>
    </row>
    <row r="132" spans="10:15">
      <c r="J132" t="s">
        <v>55</v>
      </c>
      <c r="K132">
        <v>2.0462999999999999E-2</v>
      </c>
      <c r="L132">
        <f>INDEX(sckey!$A$2:$A$38,MATCH(SAF!J132,sckey!$B$2:$B$38,0))</f>
        <v>8</v>
      </c>
      <c r="O132" s="85" t="str">
        <f t="shared" ref="O132:O143" si="9">K132&amp;" "&amp;L132</f>
        <v>0.020463 8</v>
      </c>
    </row>
    <row r="133" spans="10:15">
      <c r="J133" t="s">
        <v>63</v>
      </c>
      <c r="K133">
        <v>-6.8797999999999998E-2</v>
      </c>
      <c r="L133">
        <f>INDEX(sckey!$A$2:$A$38,MATCH(SAF!J133,sckey!$B$2:$B$38,0))</f>
        <v>6</v>
      </c>
      <c r="O133" s="85" t="str">
        <f t="shared" si="9"/>
        <v>-0.068798 6</v>
      </c>
    </row>
    <row r="134" spans="10:15">
      <c r="J134" t="s">
        <v>65</v>
      </c>
      <c r="K134">
        <v>3.2776E-2</v>
      </c>
      <c r="L134">
        <f>INDEX(sckey!$A$2:$A$38,MATCH(SAF!J134,sckey!$B$2:$B$38,0))</f>
        <v>36</v>
      </c>
      <c r="O134" s="85" t="str">
        <f t="shared" si="9"/>
        <v>0.032776 36</v>
      </c>
    </row>
    <row r="135" spans="10:15">
      <c r="J135" t="s">
        <v>39</v>
      </c>
      <c r="K135">
        <v>5.9318999999999997E-2</v>
      </c>
      <c r="L135">
        <f>INDEX(sckey!$A$2:$A$38,MATCH(SAF!J135,sckey!$B$2:$B$38,0))</f>
        <v>24</v>
      </c>
      <c r="O135" s="85" t="str">
        <f t="shared" si="9"/>
        <v>0.059319 24</v>
      </c>
    </row>
    <row r="136" spans="10:15">
      <c r="J136" t="s">
        <v>45</v>
      </c>
      <c r="K136">
        <v>-0.18391099999999999</v>
      </c>
      <c r="L136">
        <f>INDEX(sckey!$A$2:$A$38,MATCH(SAF!J136,sckey!$B$2:$B$38,0))</f>
        <v>16</v>
      </c>
      <c r="O136" s="85" t="str">
        <f t="shared" si="9"/>
        <v>-0.183911 16</v>
      </c>
    </row>
    <row r="137" spans="10:15">
      <c r="J137" t="s">
        <v>57</v>
      </c>
      <c r="K137">
        <v>0.132158</v>
      </c>
      <c r="L137">
        <f>INDEX(sckey!$A$2:$A$38,MATCH(SAF!J137,sckey!$B$2:$B$38,0))</f>
        <v>20</v>
      </c>
      <c r="O137" s="85" t="str">
        <f t="shared" si="9"/>
        <v>0.132158 20</v>
      </c>
    </row>
    <row r="138" spans="10:15">
      <c r="J138" t="s">
        <v>38</v>
      </c>
      <c r="K138">
        <v>0.93312099999999998</v>
      </c>
      <c r="L138">
        <f>INDEX(sckey!$A$2:$A$38,MATCH(SAF!J138,sckey!$B$2:$B$38,0))</f>
        <v>23</v>
      </c>
      <c r="O138" s="85" t="str">
        <f t="shared" si="9"/>
        <v>0.933121 23</v>
      </c>
    </row>
    <row r="139" spans="10:15">
      <c r="J139" t="s">
        <v>62</v>
      </c>
      <c r="K139">
        <v>-0.30918899999999999</v>
      </c>
      <c r="L139">
        <f>INDEX(sckey!$A$2:$A$38,MATCH(SAF!J139,sckey!$B$2:$B$38,0))</f>
        <v>4</v>
      </c>
      <c r="O139" s="85" t="str">
        <f t="shared" si="9"/>
        <v>-0.309189 4</v>
      </c>
    </row>
    <row r="140" spans="10:15">
      <c r="J140" t="s">
        <v>56</v>
      </c>
      <c r="K140">
        <v>0.49126399999999998</v>
      </c>
      <c r="L140">
        <f>INDEX(sckey!$A$2:$A$38,MATCH(SAF!J140,sckey!$B$2:$B$38,0))</f>
        <v>3</v>
      </c>
      <c r="O140" s="85" t="str">
        <f t="shared" si="9"/>
        <v>0.491264 3</v>
      </c>
    </row>
    <row r="141" spans="10:15">
      <c r="J141" t="s">
        <v>52</v>
      </c>
      <c r="K141">
        <v>-1.983E-2</v>
      </c>
      <c r="L141">
        <f>INDEX(sckey!$A$2:$A$38,MATCH(SAF!J141,sckey!$B$2:$B$38,0))</f>
        <v>7</v>
      </c>
      <c r="O141" s="85" t="str">
        <f t="shared" si="9"/>
        <v>-0.01983 7</v>
      </c>
    </row>
    <row r="142" spans="10:15">
      <c r="J142" t="s">
        <v>74</v>
      </c>
      <c r="K142">
        <v>1.219714</v>
      </c>
      <c r="L142">
        <f>INDEX(sckey!$A$2:$A$38,MATCH(SAF!J142,sckey!$B$2:$B$38,0))</f>
        <v>35</v>
      </c>
      <c r="O142" s="85" t="str">
        <f t="shared" si="9"/>
        <v>1.219714 35</v>
      </c>
    </row>
    <row r="143" spans="10:15">
      <c r="J143" t="s">
        <v>64</v>
      </c>
      <c r="K143">
        <v>3.9458090000000001</v>
      </c>
      <c r="L143">
        <f>INDEX(sckey!$A$2:$A$38,MATCH(SAF!J143,sckey!$B$2:$B$38,0))</f>
        <v>29</v>
      </c>
      <c r="O143" s="85" t="str">
        <f t="shared" si="9"/>
        <v>3.945809 29</v>
      </c>
    </row>
    <row r="145" spans="10:15">
      <c r="J145">
        <v>10</v>
      </c>
      <c r="N145" s="85">
        <f>J145</f>
        <v>10</v>
      </c>
    </row>
    <row r="146" spans="10:15">
      <c r="J146" t="s">
        <v>76</v>
      </c>
      <c r="K146" t="s">
        <v>77</v>
      </c>
      <c r="O146" s="85">
        <f>K147</f>
        <v>7.1998800000000003</v>
      </c>
    </row>
    <row r="147" spans="10:15">
      <c r="J147" t="s">
        <v>75</v>
      </c>
      <c r="K147">
        <v>7.1998800000000003</v>
      </c>
      <c r="N147" s="85">
        <f>COUNT(K148:K158)</f>
        <v>11</v>
      </c>
    </row>
    <row r="148" spans="10:15">
      <c r="J148" t="s">
        <v>35</v>
      </c>
      <c r="K148">
        <v>4.9530999999999999E-2</v>
      </c>
      <c r="L148">
        <f>INDEX(sckey!$A$2:$A$38,MATCH(SAF!J148,sckey!$B$2:$B$38,0))</f>
        <v>0</v>
      </c>
      <c r="O148" s="85" t="str">
        <f>K148&amp;" "&amp;L148</f>
        <v>0.049531 0</v>
      </c>
    </row>
    <row r="149" spans="10:15">
      <c r="J149" t="s">
        <v>44</v>
      </c>
      <c r="K149">
        <v>-2.323E-3</v>
      </c>
      <c r="L149">
        <f>INDEX(sckey!$A$2:$A$38,MATCH(SAF!J149,sckey!$B$2:$B$38,0))</f>
        <v>22</v>
      </c>
      <c r="O149" s="85" t="str">
        <f t="shared" ref="O149:O158" si="10">K149&amp;" "&amp;L149</f>
        <v>-0.002323 22</v>
      </c>
    </row>
    <row r="150" spans="10:15">
      <c r="J150" t="s">
        <v>46</v>
      </c>
      <c r="K150">
        <v>-0.13564799999999999</v>
      </c>
      <c r="L150">
        <f>INDEX(sckey!$A$2:$A$38,MATCH(SAF!J150,sckey!$B$2:$B$38,0))</f>
        <v>14</v>
      </c>
      <c r="O150" s="85" t="str">
        <f t="shared" si="10"/>
        <v>-0.135648 14</v>
      </c>
    </row>
    <row r="151" spans="10:15">
      <c r="J151" t="s">
        <v>63</v>
      </c>
      <c r="K151">
        <v>-5.5260999999999998E-2</v>
      </c>
      <c r="L151">
        <f>INDEX(sckey!$A$2:$A$38,MATCH(SAF!J151,sckey!$B$2:$B$38,0))</f>
        <v>6</v>
      </c>
      <c r="O151" s="85" t="str">
        <f t="shared" si="10"/>
        <v>-0.055261 6</v>
      </c>
    </row>
    <row r="152" spans="10:15">
      <c r="J152" t="s">
        <v>49</v>
      </c>
      <c r="K152">
        <v>1.3389999999999999E-3</v>
      </c>
      <c r="L152">
        <f>INDEX(sckey!$A$2:$A$38,MATCH(SAF!J152,sckey!$B$2:$B$38,0))</f>
        <v>11</v>
      </c>
      <c r="O152" s="85" t="str">
        <f t="shared" si="10"/>
        <v>0.001339 11</v>
      </c>
    </row>
    <row r="153" spans="10:15">
      <c r="J153" t="s">
        <v>48</v>
      </c>
      <c r="K153">
        <v>-2.3638319999999999</v>
      </c>
      <c r="L153">
        <f>INDEX(sckey!$A$2:$A$38,MATCH(SAF!J153,sckey!$B$2:$B$38,0))</f>
        <v>13</v>
      </c>
      <c r="O153" s="85" t="str">
        <f t="shared" si="10"/>
        <v>-2.363832 13</v>
      </c>
    </row>
    <row r="154" spans="10:15">
      <c r="J154" t="s">
        <v>74</v>
      </c>
      <c r="K154">
        <v>0.94695200000000002</v>
      </c>
      <c r="L154">
        <f>INDEX(sckey!$A$2:$A$38,MATCH(SAF!J154,sckey!$B$2:$B$38,0))</f>
        <v>35</v>
      </c>
      <c r="O154" s="85" t="str">
        <f t="shared" si="10"/>
        <v>0.946952 35</v>
      </c>
    </row>
    <row r="155" spans="10:15">
      <c r="J155" t="s">
        <v>61</v>
      </c>
      <c r="K155">
        <v>0.17752000000000001</v>
      </c>
      <c r="L155">
        <f>INDEX(sckey!$A$2:$A$38,MATCH(SAF!J155,sckey!$B$2:$B$38,0))</f>
        <v>25</v>
      </c>
      <c r="O155" s="85" t="str">
        <f t="shared" si="10"/>
        <v>0.17752 25</v>
      </c>
    </row>
    <row r="156" spans="10:15">
      <c r="J156" t="s">
        <v>65</v>
      </c>
      <c r="K156">
        <v>1.0991000000000001E-2</v>
      </c>
      <c r="L156">
        <f>INDEX(sckey!$A$2:$A$38,MATCH(SAF!J156,sckey!$B$2:$B$38,0))</f>
        <v>36</v>
      </c>
      <c r="O156" s="85" t="str">
        <f t="shared" si="10"/>
        <v>0.010991 36</v>
      </c>
    </row>
    <row r="157" spans="10:15">
      <c r="J157" t="s">
        <v>62</v>
      </c>
      <c r="K157">
        <v>-7.8836000000000003E-2</v>
      </c>
      <c r="L157">
        <f>INDEX(sckey!$A$2:$A$38,MATCH(SAF!J157,sckey!$B$2:$B$38,0))</f>
        <v>4</v>
      </c>
      <c r="O157" s="85" t="str">
        <f t="shared" si="10"/>
        <v>-0.078836 4</v>
      </c>
    </row>
    <row r="158" spans="10:15">
      <c r="J158" t="s">
        <v>42</v>
      </c>
      <c r="K158">
        <v>-0.56078300000000003</v>
      </c>
      <c r="L158">
        <f>INDEX(sckey!$A$2:$A$38,MATCH(SAF!J158,sckey!$B$2:$B$38,0))</f>
        <v>17</v>
      </c>
      <c r="O158" s="85" t="str">
        <f t="shared" si="10"/>
        <v>-0.560783 17</v>
      </c>
    </row>
    <row r="160" spans="10:15">
      <c r="J160">
        <v>11</v>
      </c>
      <c r="N160" s="85">
        <f>J160</f>
        <v>11</v>
      </c>
    </row>
    <row r="161" spans="10:15">
      <c r="J161" t="s">
        <v>76</v>
      </c>
      <c r="K161" t="s">
        <v>77</v>
      </c>
      <c r="O161" s="85">
        <f>K162</f>
        <v>4.9602000000000004</v>
      </c>
    </row>
    <row r="162" spans="10:15">
      <c r="J162" t="s">
        <v>75</v>
      </c>
      <c r="K162">
        <v>4.9602000000000004</v>
      </c>
      <c r="N162" s="85">
        <f>COUNT(K163:K175)</f>
        <v>13</v>
      </c>
    </row>
    <row r="163" spans="10:15">
      <c r="J163" t="s">
        <v>43</v>
      </c>
      <c r="K163">
        <v>-2.783684</v>
      </c>
      <c r="L163">
        <f>INDEX(sckey!$A$2:$A$38,MATCH(SAF!J163,sckey!$B$2:$B$38,0))</f>
        <v>21</v>
      </c>
      <c r="O163" s="85" t="str">
        <f>K163&amp;" "&amp;L163</f>
        <v>-2.783684 21</v>
      </c>
    </row>
    <row r="164" spans="10:15">
      <c r="J164" t="s">
        <v>62</v>
      </c>
      <c r="K164">
        <v>0.137769</v>
      </c>
      <c r="L164">
        <f>INDEX(sckey!$A$2:$A$38,MATCH(SAF!J164,sckey!$B$2:$B$38,0))</f>
        <v>4</v>
      </c>
      <c r="O164" s="85" t="str">
        <f t="shared" ref="O164:O175" si="11">K164&amp;" "&amp;L164</f>
        <v>0.137769 4</v>
      </c>
    </row>
    <row r="165" spans="10:15">
      <c r="J165" t="s">
        <v>41</v>
      </c>
      <c r="K165">
        <v>-9.4129999999999995E-3</v>
      </c>
      <c r="L165">
        <f>INDEX(sckey!$A$2:$A$38,MATCH(SAF!J165,sckey!$B$2:$B$38,0))</f>
        <v>9</v>
      </c>
      <c r="O165" s="85" t="str">
        <f t="shared" si="11"/>
        <v>-0.009413 9</v>
      </c>
    </row>
    <row r="166" spans="10:15">
      <c r="J166" t="s">
        <v>56</v>
      </c>
      <c r="K166">
        <v>0.87956500000000004</v>
      </c>
      <c r="L166">
        <f>INDEX(sckey!$A$2:$A$38,MATCH(SAF!J166,sckey!$B$2:$B$38,0))</f>
        <v>3</v>
      </c>
      <c r="O166" s="85" t="str">
        <f t="shared" si="11"/>
        <v>0.879565 3</v>
      </c>
    </row>
    <row r="167" spans="10:15">
      <c r="J167" t="s">
        <v>61</v>
      </c>
      <c r="K167">
        <v>0.38120900000000002</v>
      </c>
      <c r="L167">
        <f>INDEX(sckey!$A$2:$A$38,MATCH(SAF!J167,sckey!$B$2:$B$38,0))</f>
        <v>25</v>
      </c>
      <c r="O167" s="85" t="str">
        <f t="shared" si="11"/>
        <v>0.381209 25</v>
      </c>
    </row>
    <row r="168" spans="10:15">
      <c r="J168" t="s">
        <v>63</v>
      </c>
      <c r="K168">
        <v>-6.1962000000000003E-2</v>
      </c>
      <c r="L168">
        <f>INDEX(sckey!$A$2:$A$38,MATCH(SAF!J168,sckey!$B$2:$B$38,0))</f>
        <v>6</v>
      </c>
      <c r="O168" s="85" t="str">
        <f t="shared" si="11"/>
        <v>-0.061962 6</v>
      </c>
    </row>
    <row r="169" spans="10:15">
      <c r="J169" t="s">
        <v>40</v>
      </c>
      <c r="K169">
        <v>1.63E-4</v>
      </c>
      <c r="L169">
        <f>INDEX(sckey!$A$2:$A$38,MATCH(SAF!J169,sckey!$B$2:$B$38,0))</f>
        <v>27</v>
      </c>
      <c r="O169" s="85" t="str">
        <f t="shared" si="11"/>
        <v>0.000163 27</v>
      </c>
    </row>
    <row r="170" spans="10:15">
      <c r="J170" t="s">
        <v>59</v>
      </c>
      <c r="K170">
        <v>-0.18132499999999999</v>
      </c>
      <c r="L170">
        <f>INDEX(sckey!$A$2:$A$38,MATCH(SAF!J170,sckey!$B$2:$B$38,0))</f>
        <v>18</v>
      </c>
      <c r="O170" s="85" t="str">
        <f t="shared" si="11"/>
        <v>-0.181325 18</v>
      </c>
    </row>
    <row r="171" spans="10:15">
      <c r="J171" t="s">
        <v>47</v>
      </c>
      <c r="K171">
        <v>-0.25530199999999997</v>
      </c>
      <c r="L171">
        <f>INDEX(sckey!$A$2:$A$38,MATCH(SAF!J171,sckey!$B$2:$B$38,0))</f>
        <v>15</v>
      </c>
      <c r="O171" s="85" t="str">
        <f t="shared" si="11"/>
        <v>-0.255302 15</v>
      </c>
    </row>
    <row r="172" spans="10:15">
      <c r="J172" t="s">
        <v>65</v>
      </c>
      <c r="K172">
        <v>-1.5004E-2</v>
      </c>
      <c r="L172">
        <f>INDEX(sckey!$A$2:$A$38,MATCH(SAF!J172,sckey!$B$2:$B$38,0))</f>
        <v>36</v>
      </c>
      <c r="O172" s="85" t="str">
        <f t="shared" si="11"/>
        <v>-0.015004 36</v>
      </c>
    </row>
    <row r="173" spans="10:15">
      <c r="J173" t="s">
        <v>52</v>
      </c>
      <c r="K173">
        <v>0.183999</v>
      </c>
      <c r="L173">
        <f>INDEX(sckey!$A$2:$A$38,MATCH(SAF!J173,sckey!$B$2:$B$38,0))</f>
        <v>7</v>
      </c>
      <c r="O173" s="85" t="str">
        <f t="shared" si="11"/>
        <v>0.183999 7</v>
      </c>
    </row>
    <row r="174" spans="10:15">
      <c r="J174" t="s">
        <v>53</v>
      </c>
      <c r="K174">
        <v>1.56E-4</v>
      </c>
      <c r="L174">
        <f>INDEX(sckey!$A$2:$A$38,MATCH(SAF!J174,sckey!$B$2:$B$38,0))</f>
        <v>12</v>
      </c>
      <c r="O174" s="85" t="str">
        <f t="shared" si="11"/>
        <v>0.000156 12</v>
      </c>
    </row>
    <row r="175" spans="10:15">
      <c r="J175" t="s">
        <v>37</v>
      </c>
      <c r="K175">
        <v>7.6994990000000003</v>
      </c>
      <c r="L175">
        <f>INDEX(sckey!$A$2:$A$38,MATCH(SAF!J175,sckey!$B$2:$B$38,0))</f>
        <v>19</v>
      </c>
      <c r="O175" s="85" t="str">
        <f t="shared" si="11"/>
        <v>7.699499 19</v>
      </c>
    </row>
    <row r="177" spans="10:15">
      <c r="J177">
        <v>12</v>
      </c>
      <c r="N177" s="85">
        <f>J177</f>
        <v>12</v>
      </c>
    </row>
    <row r="178" spans="10:15">
      <c r="J178" t="s">
        <v>76</v>
      </c>
      <c r="K178" t="s">
        <v>77</v>
      </c>
      <c r="O178" s="85">
        <f>K179</f>
        <v>4.4888899999999996</v>
      </c>
    </row>
    <row r="179" spans="10:15">
      <c r="J179" t="s">
        <v>75</v>
      </c>
      <c r="K179">
        <v>4.4888899999999996</v>
      </c>
      <c r="N179" s="85">
        <f>COUNT(K180:K189)</f>
        <v>10</v>
      </c>
    </row>
    <row r="180" spans="10:15">
      <c r="J180" t="s">
        <v>52</v>
      </c>
      <c r="K180">
        <v>-0.151005</v>
      </c>
      <c r="L180">
        <f>INDEX(sckey!$A$2:$A$38,MATCH(SAF!J180,sckey!$B$2:$B$38,0))</f>
        <v>7</v>
      </c>
      <c r="O180" s="85" t="str">
        <f>K180&amp;" "&amp;L180</f>
        <v>-0.151005 7</v>
      </c>
    </row>
    <row r="181" spans="10:15">
      <c r="J181" t="s">
        <v>43</v>
      </c>
      <c r="K181">
        <v>3.5363340000000001</v>
      </c>
      <c r="L181">
        <f>INDEX(sckey!$A$2:$A$38,MATCH(SAF!J181,sckey!$B$2:$B$38,0))</f>
        <v>21</v>
      </c>
      <c r="O181" s="85" t="str">
        <f t="shared" ref="O181:O189" si="12">K181&amp;" "&amp;L181</f>
        <v>3.536334 21</v>
      </c>
    </row>
    <row r="182" spans="10:15">
      <c r="J182" t="s">
        <v>37</v>
      </c>
      <c r="K182">
        <v>-18.564945999999999</v>
      </c>
      <c r="L182">
        <f>INDEX(sckey!$A$2:$A$38,MATCH(SAF!J182,sckey!$B$2:$B$38,0))</f>
        <v>19</v>
      </c>
      <c r="O182" s="85" t="str">
        <f t="shared" si="12"/>
        <v>-18.564946 19</v>
      </c>
    </row>
    <row r="183" spans="10:15">
      <c r="J183" t="s">
        <v>47</v>
      </c>
      <c r="K183">
        <v>-7.2396000000000002E-2</v>
      </c>
      <c r="L183">
        <f>INDEX(sckey!$A$2:$A$38,MATCH(SAF!J183,sckey!$B$2:$B$38,0))</f>
        <v>15</v>
      </c>
      <c r="O183" s="85" t="str">
        <f t="shared" si="12"/>
        <v>-0.072396 15</v>
      </c>
    </row>
    <row r="184" spans="10:15">
      <c r="J184" t="s">
        <v>45</v>
      </c>
      <c r="K184">
        <v>-0.14064199999999999</v>
      </c>
      <c r="L184">
        <f>INDEX(sckey!$A$2:$A$38,MATCH(SAF!J184,sckey!$B$2:$B$38,0))</f>
        <v>16</v>
      </c>
      <c r="O184" s="85" t="str">
        <f t="shared" si="12"/>
        <v>-0.140642 16</v>
      </c>
    </row>
    <row r="185" spans="10:15">
      <c r="J185" t="s">
        <v>42</v>
      </c>
      <c r="K185">
        <v>-2.9360059999999999</v>
      </c>
      <c r="L185">
        <f>INDEX(sckey!$A$2:$A$38,MATCH(SAF!J185,sckey!$B$2:$B$38,0))</f>
        <v>17</v>
      </c>
      <c r="O185" s="85" t="str">
        <f t="shared" si="12"/>
        <v>-2.936006 17</v>
      </c>
    </row>
    <row r="186" spans="10:15">
      <c r="J186" t="s">
        <v>39</v>
      </c>
      <c r="K186">
        <v>0.11155900000000001</v>
      </c>
      <c r="L186">
        <f>INDEX(sckey!$A$2:$A$38,MATCH(SAF!J186,sckey!$B$2:$B$38,0))</f>
        <v>24</v>
      </c>
      <c r="O186" s="85" t="str">
        <f t="shared" si="12"/>
        <v>0.111559 24</v>
      </c>
    </row>
    <row r="187" spans="10:15">
      <c r="J187" t="s">
        <v>74</v>
      </c>
      <c r="K187">
        <v>-1.4742409999999999</v>
      </c>
      <c r="L187">
        <f>INDEX(sckey!$A$2:$A$38,MATCH(SAF!J187,sckey!$B$2:$B$38,0))</f>
        <v>35</v>
      </c>
      <c r="O187" s="85" t="str">
        <f t="shared" si="12"/>
        <v>-1.474241 35</v>
      </c>
    </row>
    <row r="188" spans="10:15">
      <c r="J188" t="s">
        <v>38</v>
      </c>
      <c r="K188">
        <v>0.44529099999999999</v>
      </c>
      <c r="L188">
        <f>INDEX(sckey!$A$2:$A$38,MATCH(SAF!J188,sckey!$B$2:$B$38,0))</f>
        <v>23</v>
      </c>
      <c r="O188" s="85" t="str">
        <f t="shared" si="12"/>
        <v>0.445291 23</v>
      </c>
    </row>
    <row r="189" spans="10:15">
      <c r="J189" t="s">
        <v>46</v>
      </c>
      <c r="K189">
        <v>-7.5309000000000001E-2</v>
      </c>
      <c r="L189">
        <f>INDEX(sckey!$A$2:$A$38,MATCH(SAF!J189,sckey!$B$2:$B$38,0))</f>
        <v>14</v>
      </c>
      <c r="O189" s="85" t="str">
        <f t="shared" si="12"/>
        <v>-0.075309 14</v>
      </c>
    </row>
    <row r="191" spans="10:15">
      <c r="J191">
        <v>13</v>
      </c>
      <c r="N191" s="85">
        <f>J191</f>
        <v>13</v>
      </c>
    </row>
    <row r="192" spans="10:15">
      <c r="J192" t="s">
        <v>76</v>
      </c>
      <c r="K192" t="s">
        <v>77</v>
      </c>
      <c r="O192" s="85">
        <f>K193</f>
        <v>2.4880300000000002</v>
      </c>
    </row>
    <row r="193" spans="10:15">
      <c r="J193" t="s">
        <v>75</v>
      </c>
      <c r="K193">
        <v>2.4880300000000002</v>
      </c>
      <c r="N193" s="85">
        <f>COUNT(K194:K202)</f>
        <v>9</v>
      </c>
    </row>
    <row r="194" spans="10:15">
      <c r="J194" t="s">
        <v>55</v>
      </c>
      <c r="K194">
        <v>-7.6272999999999994E-2</v>
      </c>
      <c r="L194">
        <f>INDEX(sckey!$A$2:$A$38,MATCH(SAF!J194,sckey!$B$2:$B$38,0))</f>
        <v>8</v>
      </c>
      <c r="O194" s="85" t="str">
        <f>K194&amp;" "&amp;L194</f>
        <v>-0.076273 8</v>
      </c>
    </row>
    <row r="195" spans="10:15">
      <c r="J195" t="s">
        <v>45</v>
      </c>
      <c r="K195">
        <v>-0.29747499999999999</v>
      </c>
      <c r="L195">
        <f>INDEX(sckey!$A$2:$A$38,MATCH(SAF!J195,sckey!$B$2:$B$38,0))</f>
        <v>16</v>
      </c>
      <c r="O195" s="85" t="str">
        <f t="shared" ref="O195:O202" si="13">K195&amp;" "&amp;L195</f>
        <v>-0.297475 16</v>
      </c>
    </row>
    <row r="196" spans="10:15">
      <c r="J196" t="s">
        <v>61</v>
      </c>
      <c r="K196">
        <v>0.33420899999999998</v>
      </c>
      <c r="L196">
        <f>INDEX(sckey!$A$2:$A$38,MATCH(SAF!J196,sckey!$B$2:$B$38,0))</f>
        <v>25</v>
      </c>
      <c r="O196" s="85" t="str">
        <f t="shared" si="13"/>
        <v>0.334209 25</v>
      </c>
    </row>
    <row r="197" spans="10:15">
      <c r="J197" t="s">
        <v>53</v>
      </c>
      <c r="K197">
        <v>-2.8899999999999998E-4</v>
      </c>
      <c r="L197">
        <f>INDEX(sckey!$A$2:$A$38,MATCH(SAF!J197,sckey!$B$2:$B$38,0))</f>
        <v>12</v>
      </c>
      <c r="O197" s="85" t="str">
        <f t="shared" si="13"/>
        <v>-0.000289 12</v>
      </c>
    </row>
    <row r="198" spans="10:15">
      <c r="J198" t="s">
        <v>46</v>
      </c>
      <c r="K198">
        <v>0.17490800000000001</v>
      </c>
      <c r="L198">
        <f>INDEX(sckey!$A$2:$A$38,MATCH(SAF!J198,sckey!$B$2:$B$38,0))</f>
        <v>14</v>
      </c>
      <c r="O198" s="85" t="str">
        <f t="shared" si="13"/>
        <v>0.174908 14</v>
      </c>
    </row>
    <row r="199" spans="10:15">
      <c r="J199" t="s">
        <v>54</v>
      </c>
      <c r="K199">
        <v>-2.1410000000000001E-3</v>
      </c>
      <c r="L199">
        <f>INDEX(sckey!$A$2:$A$38,MATCH(SAF!J199,sckey!$B$2:$B$38,0))</f>
        <v>26</v>
      </c>
      <c r="O199" s="85" t="str">
        <f t="shared" si="13"/>
        <v>-0.002141 26</v>
      </c>
    </row>
    <row r="200" spans="10:15">
      <c r="J200" t="s">
        <v>47</v>
      </c>
      <c r="K200">
        <v>-7.3270000000000002E-2</v>
      </c>
      <c r="L200">
        <f>INDEX(sckey!$A$2:$A$38,MATCH(SAF!J200,sckey!$B$2:$B$38,0))</f>
        <v>15</v>
      </c>
      <c r="O200" s="85" t="str">
        <f t="shared" si="13"/>
        <v>-0.07327 15</v>
      </c>
    </row>
    <row r="201" spans="10:15">
      <c r="J201" t="s">
        <v>74</v>
      </c>
      <c r="K201">
        <v>0.53578899999999996</v>
      </c>
      <c r="L201">
        <f>INDEX(sckey!$A$2:$A$38,MATCH(SAF!J201,sckey!$B$2:$B$38,0))</f>
        <v>35</v>
      </c>
      <c r="O201" s="85" t="str">
        <f t="shared" si="13"/>
        <v>0.535789 35</v>
      </c>
    </row>
    <row r="202" spans="10:15">
      <c r="J202" t="s">
        <v>65</v>
      </c>
      <c r="K202">
        <v>-6.535E-3</v>
      </c>
      <c r="L202">
        <f>INDEX(sckey!$A$2:$A$38,MATCH(SAF!J202,sckey!$B$2:$B$38,0))</f>
        <v>36</v>
      </c>
      <c r="O202" s="85" t="str">
        <f t="shared" si="13"/>
        <v>-0.006535 36</v>
      </c>
    </row>
    <row r="204" spans="10:15">
      <c r="J204">
        <v>14</v>
      </c>
      <c r="N204" s="85">
        <f>J204</f>
        <v>14</v>
      </c>
    </row>
    <row r="205" spans="10:15">
      <c r="J205" t="s">
        <v>76</v>
      </c>
      <c r="K205" t="s">
        <v>77</v>
      </c>
      <c r="O205" s="85">
        <f>K206</f>
        <v>-30.683436</v>
      </c>
    </row>
    <row r="206" spans="10:15">
      <c r="J206" t="s">
        <v>75</v>
      </c>
      <c r="K206">
        <v>-30.683436</v>
      </c>
      <c r="N206" s="85">
        <f>COUNT(K207:K219)</f>
        <v>13</v>
      </c>
    </row>
    <row r="207" spans="10:15">
      <c r="J207" t="s">
        <v>36</v>
      </c>
      <c r="K207">
        <v>-2.1909999999999998E-3</v>
      </c>
      <c r="L207">
        <f>INDEX(sckey!$A$2:$A$38,MATCH(SAF!J207,sckey!$B$2:$B$38,0))</f>
        <v>10</v>
      </c>
      <c r="O207" s="85" t="str">
        <f>K207&amp;" "&amp;L207</f>
        <v>-0.002191 10</v>
      </c>
    </row>
    <row r="208" spans="10:15">
      <c r="J208" t="s">
        <v>56</v>
      </c>
      <c r="K208">
        <v>0.90518100000000001</v>
      </c>
      <c r="L208">
        <f>INDEX(sckey!$A$2:$A$38,MATCH(SAF!J208,sckey!$B$2:$B$38,0))</f>
        <v>3</v>
      </c>
      <c r="O208" s="85" t="str">
        <f t="shared" ref="O208:O219" si="14">K208&amp;" "&amp;L208</f>
        <v>0.905181 3</v>
      </c>
    </row>
    <row r="209" spans="10:15">
      <c r="J209" t="s">
        <v>44</v>
      </c>
      <c r="K209">
        <v>3.5010000000000002E-3</v>
      </c>
      <c r="L209">
        <f>INDEX(sckey!$A$2:$A$38,MATCH(SAF!J209,sckey!$B$2:$B$38,0))</f>
        <v>22</v>
      </c>
      <c r="O209" s="85" t="str">
        <f t="shared" si="14"/>
        <v>0.003501 22</v>
      </c>
    </row>
    <row r="210" spans="10:15">
      <c r="J210" t="s">
        <v>66</v>
      </c>
      <c r="K210">
        <v>-4.9694000000000002E-2</v>
      </c>
      <c r="L210">
        <f>INDEX(sckey!$A$2:$A$38,MATCH(SAF!J210,sckey!$B$2:$B$38,0))</f>
        <v>1</v>
      </c>
      <c r="O210" s="85" t="str">
        <f t="shared" si="14"/>
        <v>-0.049694 1</v>
      </c>
    </row>
    <row r="211" spans="10:15">
      <c r="J211" t="s">
        <v>55</v>
      </c>
      <c r="K211">
        <v>-4.65E-2</v>
      </c>
      <c r="L211">
        <f>INDEX(sckey!$A$2:$A$38,MATCH(SAF!J211,sckey!$B$2:$B$38,0))</f>
        <v>8</v>
      </c>
      <c r="O211" s="85" t="str">
        <f t="shared" si="14"/>
        <v>-0.0465 8</v>
      </c>
    </row>
    <row r="212" spans="10:15">
      <c r="J212" t="s">
        <v>59</v>
      </c>
      <c r="K212">
        <v>3.4956000000000001E-2</v>
      </c>
      <c r="L212">
        <f>INDEX(sckey!$A$2:$A$38,MATCH(SAF!J212,sckey!$B$2:$B$38,0))</f>
        <v>18</v>
      </c>
      <c r="O212" s="85" t="str">
        <f t="shared" si="14"/>
        <v>0.034956 18</v>
      </c>
    </row>
    <row r="213" spans="10:15">
      <c r="J213" t="s">
        <v>45</v>
      </c>
      <c r="K213">
        <v>-6.7042000000000004E-2</v>
      </c>
      <c r="L213">
        <f>INDEX(sckey!$A$2:$A$38,MATCH(SAF!J213,sckey!$B$2:$B$38,0))</f>
        <v>16</v>
      </c>
      <c r="O213" s="85" t="str">
        <f t="shared" si="14"/>
        <v>-0.067042 16</v>
      </c>
    </row>
    <row r="214" spans="10:15">
      <c r="J214" t="s">
        <v>52</v>
      </c>
      <c r="K214">
        <v>-3.6505999999999997E-2</v>
      </c>
      <c r="L214">
        <f>INDEX(sckey!$A$2:$A$38,MATCH(SAF!J214,sckey!$B$2:$B$38,0))</f>
        <v>7</v>
      </c>
      <c r="O214" s="85" t="str">
        <f t="shared" si="14"/>
        <v>-0.036506 7</v>
      </c>
    </row>
    <row r="215" spans="10:15">
      <c r="J215" t="s">
        <v>64</v>
      </c>
      <c r="K215">
        <v>-14.897161000000001</v>
      </c>
      <c r="L215">
        <f>INDEX(sckey!$A$2:$A$38,MATCH(SAF!J215,sckey!$B$2:$B$38,0))</f>
        <v>29</v>
      </c>
      <c r="O215" s="85" t="str">
        <f t="shared" si="14"/>
        <v>-14.897161 29</v>
      </c>
    </row>
    <row r="216" spans="10:15">
      <c r="J216" t="s">
        <v>40</v>
      </c>
      <c r="K216">
        <v>-2.2000000000000001E-4</v>
      </c>
      <c r="L216">
        <f>INDEX(sckey!$A$2:$A$38,MATCH(SAF!J216,sckey!$B$2:$B$38,0))</f>
        <v>27</v>
      </c>
      <c r="O216" s="85" t="str">
        <f t="shared" si="14"/>
        <v>-0.00022 27</v>
      </c>
    </row>
    <row r="217" spans="10:15">
      <c r="J217" t="s">
        <v>37</v>
      </c>
      <c r="K217">
        <v>3.5659529999999999</v>
      </c>
      <c r="L217">
        <f>INDEX(sckey!$A$2:$A$38,MATCH(SAF!J217,sckey!$B$2:$B$38,0))</f>
        <v>19</v>
      </c>
      <c r="O217" s="85" t="str">
        <f t="shared" si="14"/>
        <v>3.565953 19</v>
      </c>
    </row>
    <row r="218" spans="10:15">
      <c r="J218" t="s">
        <v>39</v>
      </c>
      <c r="K218">
        <v>2.4854999999999999E-2</v>
      </c>
      <c r="L218">
        <f>INDEX(sckey!$A$2:$A$38,MATCH(SAF!J218,sckey!$B$2:$B$38,0))</f>
        <v>24</v>
      </c>
      <c r="O218" s="85" t="str">
        <f t="shared" si="14"/>
        <v>0.024855 24</v>
      </c>
    </row>
    <row r="219" spans="10:15">
      <c r="J219" t="s">
        <v>48</v>
      </c>
      <c r="K219">
        <v>-1.3402240000000001</v>
      </c>
      <c r="L219">
        <f>INDEX(sckey!$A$2:$A$38,MATCH(SAF!J219,sckey!$B$2:$B$38,0))</f>
        <v>13</v>
      </c>
      <c r="O219" s="85" t="str">
        <f t="shared" si="14"/>
        <v>-1.340224 13</v>
      </c>
    </row>
    <row r="221" spans="10:15">
      <c r="J221">
        <v>15</v>
      </c>
      <c r="N221" s="85">
        <f>J221</f>
        <v>15</v>
      </c>
    </row>
    <row r="222" spans="10:15">
      <c r="J222" t="s">
        <v>76</v>
      </c>
      <c r="K222" t="s">
        <v>77</v>
      </c>
      <c r="O222" s="85">
        <f>K223</f>
        <v>-2.4933920000000001</v>
      </c>
    </row>
    <row r="223" spans="10:15">
      <c r="J223" t="s">
        <v>75</v>
      </c>
      <c r="K223">
        <v>-2.4933920000000001</v>
      </c>
      <c r="N223" s="85">
        <f>COUNT(K224:K240)</f>
        <v>17</v>
      </c>
    </row>
    <row r="224" spans="10:15">
      <c r="J224" t="s">
        <v>35</v>
      </c>
      <c r="K224">
        <v>7.7901999999999999E-2</v>
      </c>
      <c r="L224">
        <f>INDEX(sckey!$A$2:$A$38,MATCH(SAF!J224,sckey!$B$2:$B$38,0))</f>
        <v>0</v>
      </c>
      <c r="O224" s="85" t="str">
        <f>K224&amp;" "&amp;L224</f>
        <v>0.077902 0</v>
      </c>
    </row>
    <row r="225" spans="10:15">
      <c r="J225" t="s">
        <v>52</v>
      </c>
      <c r="K225">
        <v>-3.6103999999999997E-2</v>
      </c>
      <c r="L225">
        <f>INDEX(sckey!$A$2:$A$38,MATCH(SAF!J225,sckey!$B$2:$B$38,0))</f>
        <v>7</v>
      </c>
      <c r="O225" s="85" t="str">
        <f t="shared" ref="O225:O240" si="15">K225&amp;" "&amp;L225</f>
        <v>-0.036104 7</v>
      </c>
    </row>
    <row r="226" spans="10:15">
      <c r="J226" t="s">
        <v>55</v>
      </c>
      <c r="K226">
        <v>1.0801E-2</v>
      </c>
      <c r="L226">
        <f>INDEX(sckey!$A$2:$A$38,MATCH(SAF!J226,sckey!$B$2:$B$38,0))</f>
        <v>8</v>
      </c>
      <c r="O226" s="85" t="str">
        <f t="shared" si="15"/>
        <v>0.010801 8</v>
      </c>
    </row>
    <row r="227" spans="10:15">
      <c r="J227" t="s">
        <v>64</v>
      </c>
      <c r="K227">
        <v>15.242323000000001</v>
      </c>
      <c r="L227">
        <f>INDEX(sckey!$A$2:$A$38,MATCH(SAF!J227,sckey!$B$2:$B$38,0))</f>
        <v>29</v>
      </c>
      <c r="O227" s="85" t="str">
        <f t="shared" si="15"/>
        <v>15.242323 29</v>
      </c>
    </row>
    <row r="228" spans="10:15">
      <c r="J228" t="s">
        <v>48</v>
      </c>
      <c r="K228">
        <v>-1.360301</v>
      </c>
      <c r="L228">
        <f>INDEX(sckey!$A$2:$A$38,MATCH(SAF!J228,sckey!$B$2:$B$38,0))</f>
        <v>13</v>
      </c>
      <c r="O228" s="85" t="str">
        <f t="shared" si="15"/>
        <v>-1.360301 13</v>
      </c>
    </row>
    <row r="229" spans="10:15">
      <c r="J229" t="s">
        <v>60</v>
      </c>
      <c r="K229">
        <v>-7.3331999999999994E-2</v>
      </c>
      <c r="L229">
        <f>INDEX(sckey!$A$2:$A$38,MATCH(SAF!J229,sckey!$B$2:$B$38,0))</f>
        <v>2</v>
      </c>
      <c r="O229" s="85" t="str">
        <f t="shared" si="15"/>
        <v>-0.073332 2</v>
      </c>
    </row>
    <row r="230" spans="10:15">
      <c r="J230" t="s">
        <v>46</v>
      </c>
      <c r="K230">
        <v>8.4620000000000001E-2</v>
      </c>
      <c r="L230">
        <f>INDEX(sckey!$A$2:$A$38,MATCH(SAF!J230,sckey!$B$2:$B$38,0))</f>
        <v>14</v>
      </c>
      <c r="O230" s="85" t="str">
        <f t="shared" si="15"/>
        <v>0.08462 14</v>
      </c>
    </row>
    <row r="231" spans="10:15">
      <c r="J231" t="s">
        <v>56</v>
      </c>
      <c r="K231">
        <v>0.26971200000000001</v>
      </c>
      <c r="L231">
        <f>INDEX(sckey!$A$2:$A$38,MATCH(SAF!J231,sckey!$B$2:$B$38,0))</f>
        <v>3</v>
      </c>
      <c r="O231" s="85" t="str">
        <f t="shared" si="15"/>
        <v>0.269712 3</v>
      </c>
    </row>
    <row r="232" spans="10:15">
      <c r="J232" t="s">
        <v>44</v>
      </c>
      <c r="K232">
        <v>8.1499999999999997E-4</v>
      </c>
      <c r="L232">
        <f>INDEX(sckey!$A$2:$A$38,MATCH(SAF!J232,sckey!$B$2:$B$38,0))</f>
        <v>22</v>
      </c>
      <c r="O232" s="85" t="str">
        <f t="shared" si="15"/>
        <v>0.000815 22</v>
      </c>
    </row>
    <row r="233" spans="10:15">
      <c r="J233" t="s">
        <v>45</v>
      </c>
      <c r="K233">
        <v>8.1283999999999995E-2</v>
      </c>
      <c r="L233">
        <f>INDEX(sckey!$A$2:$A$38,MATCH(SAF!J233,sckey!$B$2:$B$38,0))</f>
        <v>16</v>
      </c>
      <c r="O233" s="85" t="str">
        <f t="shared" si="15"/>
        <v>0.081284 16</v>
      </c>
    </row>
    <row r="234" spans="10:15">
      <c r="J234" t="s">
        <v>47</v>
      </c>
      <c r="K234">
        <v>-4.6212000000000003E-2</v>
      </c>
      <c r="L234">
        <f>INDEX(sckey!$A$2:$A$38,MATCH(SAF!J234,sckey!$B$2:$B$38,0))</f>
        <v>15</v>
      </c>
      <c r="O234" s="85" t="str">
        <f t="shared" si="15"/>
        <v>-0.046212 15</v>
      </c>
    </row>
    <row r="235" spans="10:15">
      <c r="J235" t="s">
        <v>37</v>
      </c>
      <c r="K235">
        <v>3.8846319999999999</v>
      </c>
      <c r="L235">
        <f>INDEX(sckey!$A$2:$A$38,MATCH(SAF!J235,sckey!$B$2:$B$38,0))</f>
        <v>19</v>
      </c>
      <c r="O235" s="85" t="str">
        <f t="shared" si="15"/>
        <v>3.884632 19</v>
      </c>
    </row>
    <row r="236" spans="10:15">
      <c r="J236" t="s">
        <v>65</v>
      </c>
      <c r="K236">
        <v>-9.4730000000000005E-3</v>
      </c>
      <c r="L236">
        <f>INDEX(sckey!$A$2:$A$38,MATCH(SAF!J236,sckey!$B$2:$B$38,0))</f>
        <v>36</v>
      </c>
      <c r="O236" s="85" t="str">
        <f t="shared" si="15"/>
        <v>-0.009473 36</v>
      </c>
    </row>
    <row r="237" spans="10:15">
      <c r="J237" t="s">
        <v>38</v>
      </c>
      <c r="K237">
        <v>-0.42622599999999999</v>
      </c>
      <c r="L237">
        <f>INDEX(sckey!$A$2:$A$38,MATCH(SAF!J237,sckey!$B$2:$B$38,0))</f>
        <v>23</v>
      </c>
      <c r="O237" s="85" t="str">
        <f t="shared" si="15"/>
        <v>-0.426226 23</v>
      </c>
    </row>
    <row r="238" spans="10:15">
      <c r="J238" t="s">
        <v>41</v>
      </c>
      <c r="K238">
        <v>-2.715E-3</v>
      </c>
      <c r="L238">
        <f>INDEX(sckey!$A$2:$A$38,MATCH(SAF!J238,sckey!$B$2:$B$38,0))</f>
        <v>9</v>
      </c>
      <c r="O238" s="85" t="str">
        <f t="shared" si="15"/>
        <v>-0.002715 9</v>
      </c>
    </row>
    <row r="239" spans="10:15">
      <c r="J239" t="s">
        <v>36</v>
      </c>
      <c r="K239">
        <v>-8.2799999999999996E-4</v>
      </c>
      <c r="L239">
        <f>INDEX(sckey!$A$2:$A$38,MATCH(SAF!J239,sckey!$B$2:$B$38,0))</f>
        <v>10</v>
      </c>
      <c r="O239" s="85" t="str">
        <f t="shared" si="15"/>
        <v>-0.000828 10</v>
      </c>
    </row>
    <row r="240" spans="10:15">
      <c r="J240" t="s">
        <v>61</v>
      </c>
      <c r="K240">
        <v>7.8175999999999995E-2</v>
      </c>
      <c r="L240">
        <f>INDEX(sckey!$A$2:$A$38,MATCH(SAF!J240,sckey!$B$2:$B$38,0))</f>
        <v>25</v>
      </c>
      <c r="O240" s="85" t="str">
        <f t="shared" si="15"/>
        <v>0.078176 25</v>
      </c>
    </row>
    <row r="242" spans="10:15">
      <c r="J242">
        <v>16</v>
      </c>
      <c r="N242" s="85">
        <f>J242</f>
        <v>16</v>
      </c>
    </row>
    <row r="243" spans="10:15">
      <c r="J243" t="s">
        <v>76</v>
      </c>
      <c r="K243" t="s">
        <v>77</v>
      </c>
      <c r="O243" s="85">
        <f>K244</f>
        <v>-54.738401000000003</v>
      </c>
    </row>
    <row r="244" spans="10:15">
      <c r="J244" t="s">
        <v>75</v>
      </c>
      <c r="K244">
        <v>-54.738401000000003</v>
      </c>
      <c r="N244" s="85">
        <f>COUNT(K245:K252)</f>
        <v>8</v>
      </c>
    </row>
    <row r="245" spans="10:15">
      <c r="J245" t="s">
        <v>57</v>
      </c>
      <c r="K245">
        <v>-0.42722700000000002</v>
      </c>
      <c r="L245">
        <f>INDEX(sckey!$A$2:$A$38,MATCH(SAF!J245,sckey!$B$2:$B$38,0))</f>
        <v>20</v>
      </c>
      <c r="O245" s="85" t="str">
        <f>K245&amp;" "&amp;L245</f>
        <v>-0.427227 20</v>
      </c>
    </row>
    <row r="246" spans="10:15">
      <c r="J246" t="s">
        <v>37</v>
      </c>
      <c r="K246">
        <v>7.3980079999999999</v>
      </c>
      <c r="L246">
        <f>INDEX(sckey!$A$2:$A$38,MATCH(SAF!J246,sckey!$B$2:$B$38,0))</f>
        <v>19</v>
      </c>
      <c r="O246" s="85" t="str">
        <f t="shared" ref="O246:O252" si="16">K246&amp;" "&amp;L246</f>
        <v>7.398008 19</v>
      </c>
    </row>
    <row r="247" spans="10:15">
      <c r="J247" t="s">
        <v>62</v>
      </c>
      <c r="K247">
        <v>1.2409559999999999</v>
      </c>
      <c r="L247">
        <f>INDEX(sckey!$A$2:$A$38,MATCH(SAF!J247,sckey!$B$2:$B$38,0))</f>
        <v>4</v>
      </c>
      <c r="O247" s="85" t="str">
        <f t="shared" si="16"/>
        <v>1.240956 4</v>
      </c>
    </row>
    <row r="248" spans="10:15">
      <c r="J248" t="s">
        <v>60</v>
      </c>
      <c r="K248">
        <v>0.101663</v>
      </c>
      <c r="L248">
        <f>INDEX(sckey!$A$2:$A$38,MATCH(SAF!J248,sckey!$B$2:$B$38,0))</f>
        <v>2</v>
      </c>
      <c r="O248" s="85" t="str">
        <f t="shared" si="16"/>
        <v>0.101663 2</v>
      </c>
    </row>
    <row r="249" spans="10:15">
      <c r="J249" t="s">
        <v>44</v>
      </c>
      <c r="K249">
        <v>4.1780000000000003E-3</v>
      </c>
      <c r="L249">
        <f>INDEX(sckey!$A$2:$A$38,MATCH(SAF!J249,sckey!$B$2:$B$38,0))</f>
        <v>22</v>
      </c>
      <c r="O249" s="85" t="str">
        <f t="shared" si="16"/>
        <v>0.004178 22</v>
      </c>
    </row>
    <row r="250" spans="10:15">
      <c r="J250" t="s">
        <v>55</v>
      </c>
      <c r="K250">
        <v>-8.2488000000000006E-2</v>
      </c>
      <c r="L250">
        <f>INDEX(sckey!$A$2:$A$38,MATCH(SAF!J250,sckey!$B$2:$B$38,0))</f>
        <v>8</v>
      </c>
      <c r="O250" s="85" t="str">
        <f t="shared" si="16"/>
        <v>-0.082488 8</v>
      </c>
    </row>
    <row r="251" spans="10:15">
      <c r="J251" t="s">
        <v>47</v>
      </c>
      <c r="K251">
        <v>0.17919499999999999</v>
      </c>
      <c r="L251">
        <f>INDEX(sckey!$A$2:$A$38,MATCH(SAF!J251,sckey!$B$2:$B$38,0))</f>
        <v>15</v>
      </c>
      <c r="O251" s="85" t="str">
        <f t="shared" si="16"/>
        <v>0.179195 15</v>
      </c>
    </row>
    <row r="252" spans="10:15">
      <c r="J252" t="s">
        <v>46</v>
      </c>
      <c r="K252">
        <v>-0.14968200000000001</v>
      </c>
      <c r="L252">
        <f>INDEX(sckey!$A$2:$A$38,MATCH(SAF!J252,sckey!$B$2:$B$38,0))</f>
        <v>14</v>
      </c>
      <c r="O252" s="85" t="str">
        <f t="shared" si="16"/>
        <v>-0.149682 14</v>
      </c>
    </row>
    <row r="254" spans="10:15">
      <c r="J254">
        <v>17</v>
      </c>
      <c r="N254" s="85">
        <f>J254</f>
        <v>17</v>
      </c>
    </row>
    <row r="255" spans="10:15">
      <c r="J255" t="s">
        <v>76</v>
      </c>
      <c r="K255" t="s">
        <v>77</v>
      </c>
      <c r="O255" s="85">
        <f>K256</f>
        <v>-1.641227</v>
      </c>
    </row>
    <row r="256" spans="10:15">
      <c r="J256" t="s">
        <v>75</v>
      </c>
      <c r="K256">
        <v>-1.641227</v>
      </c>
      <c r="N256" s="85">
        <f>COUNT(K257:K258)</f>
        <v>2</v>
      </c>
    </row>
    <row r="257" spans="10:15">
      <c r="J257" t="s">
        <v>41</v>
      </c>
      <c r="K257">
        <v>3.9594999999999998E-2</v>
      </c>
      <c r="L257">
        <f>INDEX(sckey!$A$2:$A$38,MATCH(SAF!J257,sckey!$B$2:$B$38,0))</f>
        <v>9</v>
      </c>
      <c r="O257" s="85" t="str">
        <f>K257&amp;" "&amp;L257</f>
        <v>0.039595 9</v>
      </c>
    </row>
    <row r="258" spans="10:15">
      <c r="J258" t="s">
        <v>39</v>
      </c>
      <c r="K258">
        <v>-5.7203999999999998E-2</v>
      </c>
      <c r="L258">
        <f>INDEX(sckey!$A$2:$A$38,MATCH(SAF!J258,sckey!$B$2:$B$38,0))</f>
        <v>24</v>
      </c>
      <c r="O258" s="85" t="str">
        <f>K258&amp;" "&amp;L258</f>
        <v>-0.057204 24</v>
      </c>
    </row>
    <row r="260" spans="10:15">
      <c r="J260">
        <v>18</v>
      </c>
      <c r="N260" s="85">
        <f>J260</f>
        <v>18</v>
      </c>
    </row>
    <row r="261" spans="10:15">
      <c r="J261" t="s">
        <v>76</v>
      </c>
      <c r="K261" t="s">
        <v>77</v>
      </c>
      <c r="O261" s="85">
        <f>K262</f>
        <v>-1.0632889999999999</v>
      </c>
    </row>
    <row r="262" spans="10:15">
      <c r="J262" t="s">
        <v>75</v>
      </c>
      <c r="K262">
        <v>-1.0632889999999999</v>
      </c>
      <c r="N262" s="85">
        <f>COUNT(K263:K267)</f>
        <v>5</v>
      </c>
    </row>
    <row r="263" spans="10:15">
      <c r="J263" t="s">
        <v>41</v>
      </c>
      <c r="K263">
        <v>1.1440000000000001E-2</v>
      </c>
      <c r="L263">
        <f>INDEX(sckey!$A$2:$A$38,MATCH(SAF!J263,sckey!$B$2:$B$38,0))</f>
        <v>9</v>
      </c>
      <c r="O263" s="85" t="str">
        <f>K263&amp;" "&amp;L263</f>
        <v>0.01144 9</v>
      </c>
    </row>
    <row r="264" spans="10:15">
      <c r="J264" t="s">
        <v>36</v>
      </c>
      <c r="K264">
        <v>-9.4009999999999996E-3</v>
      </c>
      <c r="L264">
        <f>INDEX(sckey!$A$2:$A$38,MATCH(SAF!J264,sckey!$B$2:$B$38,0))</f>
        <v>10</v>
      </c>
      <c r="O264" s="85" t="str">
        <f t="shared" ref="O264:O267" si="17">K264&amp;" "&amp;L264</f>
        <v>-0.009401 10</v>
      </c>
    </row>
    <row r="265" spans="10:15">
      <c r="J265" t="s">
        <v>48</v>
      </c>
      <c r="K265">
        <v>2.0194549999999998</v>
      </c>
      <c r="L265">
        <f>INDEX(sckey!$A$2:$A$38,MATCH(SAF!J265,sckey!$B$2:$B$38,0))</f>
        <v>13</v>
      </c>
      <c r="O265" s="85" t="str">
        <f t="shared" si="17"/>
        <v>2.019455 13</v>
      </c>
    </row>
    <row r="266" spans="10:15">
      <c r="J266" t="s">
        <v>39</v>
      </c>
      <c r="K266">
        <v>-7.2336999999999999E-2</v>
      </c>
      <c r="L266">
        <f>INDEX(sckey!$A$2:$A$38,MATCH(SAF!J266,sckey!$B$2:$B$38,0))</f>
        <v>24</v>
      </c>
      <c r="O266" s="85" t="str">
        <f t="shared" si="17"/>
        <v>-0.072337 24</v>
      </c>
    </row>
    <row r="267" spans="10:15">
      <c r="J267" t="s">
        <v>40</v>
      </c>
      <c r="K267" s="26">
        <v>7.4999999999999993E-5</v>
      </c>
      <c r="L267">
        <f>INDEX(sckey!$A$2:$A$38,MATCH(SAF!J267,sckey!$B$2:$B$38,0))</f>
        <v>27</v>
      </c>
      <c r="O267" s="85" t="str">
        <f t="shared" si="17"/>
        <v>0.000075 27</v>
      </c>
    </row>
    <row r="269" spans="10:15">
      <c r="J269">
        <v>19</v>
      </c>
      <c r="N269" s="85">
        <f>J269</f>
        <v>19</v>
      </c>
    </row>
    <row r="270" spans="10:15">
      <c r="J270" t="s">
        <v>76</v>
      </c>
      <c r="K270" t="s">
        <v>77</v>
      </c>
      <c r="O270" s="85">
        <f>K271</f>
        <v>3.56535</v>
      </c>
    </row>
    <row r="271" spans="10:15">
      <c r="J271" t="s">
        <v>75</v>
      </c>
      <c r="K271">
        <v>3.56535</v>
      </c>
      <c r="N271" s="85">
        <f>COUNT(K272:K286)</f>
        <v>15</v>
      </c>
    </row>
    <row r="272" spans="10:15">
      <c r="J272" t="s">
        <v>66</v>
      </c>
      <c r="K272">
        <v>-7.0246000000000003E-2</v>
      </c>
      <c r="L272">
        <f>INDEX(sckey!$A$2:$A$38,MATCH(SAF!J272,sckey!$B$2:$B$38,0))</f>
        <v>1</v>
      </c>
      <c r="O272" s="85" t="str">
        <f>K272&amp;" "&amp;L272</f>
        <v>-0.070246 1</v>
      </c>
    </row>
    <row r="273" spans="10:15">
      <c r="J273" t="s">
        <v>65</v>
      </c>
      <c r="K273">
        <v>-4.7395E-2</v>
      </c>
      <c r="L273">
        <f>INDEX(sckey!$A$2:$A$38,MATCH(SAF!J273,sckey!$B$2:$B$38,0))</f>
        <v>36</v>
      </c>
      <c r="O273" s="85" t="str">
        <f t="shared" ref="O273:O286" si="18">K273&amp;" "&amp;L273</f>
        <v>-0.047395 36</v>
      </c>
    </row>
    <row r="274" spans="10:15">
      <c r="J274" t="s">
        <v>61</v>
      </c>
      <c r="K274">
        <v>0.494668</v>
      </c>
      <c r="L274">
        <f>INDEX(sckey!$A$2:$A$38,MATCH(SAF!J274,sckey!$B$2:$B$38,0))</f>
        <v>25</v>
      </c>
      <c r="O274" s="85" t="str">
        <f t="shared" si="18"/>
        <v>0.494668 25</v>
      </c>
    </row>
    <row r="275" spans="10:15">
      <c r="J275" t="s">
        <v>52</v>
      </c>
      <c r="K275">
        <v>-2.9433000000000001E-2</v>
      </c>
      <c r="L275">
        <f>INDEX(sckey!$A$2:$A$38,MATCH(SAF!J275,sckey!$B$2:$B$38,0))</f>
        <v>7</v>
      </c>
      <c r="O275" s="85" t="str">
        <f t="shared" si="18"/>
        <v>-0.029433 7</v>
      </c>
    </row>
    <row r="276" spans="10:15">
      <c r="J276" t="s">
        <v>56</v>
      </c>
      <c r="K276">
        <v>0.57962499999999995</v>
      </c>
      <c r="L276">
        <f>INDEX(sckey!$A$2:$A$38,MATCH(SAF!J276,sckey!$B$2:$B$38,0))</f>
        <v>3</v>
      </c>
      <c r="O276" s="85" t="str">
        <f t="shared" si="18"/>
        <v>0.579625 3</v>
      </c>
    </row>
    <row r="277" spans="10:15">
      <c r="J277" t="s">
        <v>62</v>
      </c>
      <c r="K277">
        <v>-0.25810100000000002</v>
      </c>
      <c r="L277">
        <f>INDEX(sckey!$A$2:$A$38,MATCH(SAF!J277,sckey!$B$2:$B$38,0))</f>
        <v>4</v>
      </c>
      <c r="O277" s="85" t="str">
        <f t="shared" si="18"/>
        <v>-0.258101 4</v>
      </c>
    </row>
    <row r="278" spans="10:15">
      <c r="J278" t="s">
        <v>36</v>
      </c>
      <c r="K278">
        <v>-1.874E-3</v>
      </c>
      <c r="L278">
        <f>INDEX(sckey!$A$2:$A$38,MATCH(SAF!J278,sckey!$B$2:$B$38,0))</f>
        <v>10</v>
      </c>
      <c r="O278" s="85" t="str">
        <f t="shared" si="18"/>
        <v>-0.001874 10</v>
      </c>
    </row>
    <row r="279" spans="10:15">
      <c r="J279" t="s">
        <v>64</v>
      </c>
      <c r="K279">
        <v>3.072308</v>
      </c>
      <c r="L279">
        <f>INDEX(sckey!$A$2:$A$38,MATCH(SAF!J279,sckey!$B$2:$B$38,0))</f>
        <v>29</v>
      </c>
      <c r="O279" s="85" t="str">
        <f t="shared" si="18"/>
        <v>3.072308 29</v>
      </c>
    </row>
    <row r="280" spans="10:15">
      <c r="J280" t="s">
        <v>45</v>
      </c>
      <c r="K280">
        <v>8.4075999999999998E-2</v>
      </c>
      <c r="L280">
        <f>INDEX(sckey!$A$2:$A$38,MATCH(SAF!J280,sckey!$B$2:$B$38,0))</f>
        <v>16</v>
      </c>
      <c r="O280" s="85" t="str">
        <f t="shared" si="18"/>
        <v>0.084076 16</v>
      </c>
    </row>
    <row r="281" spans="10:15">
      <c r="J281" t="s">
        <v>38</v>
      </c>
      <c r="K281">
        <v>-0.74449500000000002</v>
      </c>
      <c r="L281">
        <f>INDEX(sckey!$A$2:$A$38,MATCH(SAF!J281,sckey!$B$2:$B$38,0))</f>
        <v>23</v>
      </c>
      <c r="O281" s="85" t="str">
        <f t="shared" si="18"/>
        <v>-0.744495 23</v>
      </c>
    </row>
    <row r="282" spans="10:15">
      <c r="J282" t="s">
        <v>40</v>
      </c>
      <c r="K282" s="26">
        <v>8.7999999999999998E-5</v>
      </c>
      <c r="L282">
        <f>INDEX(sckey!$A$2:$A$38,MATCH(SAF!J282,sckey!$B$2:$B$38,0))</f>
        <v>27</v>
      </c>
      <c r="O282" s="85" t="str">
        <f t="shared" si="18"/>
        <v>0.000088 27</v>
      </c>
    </row>
    <row r="283" spans="10:15">
      <c r="J283" t="s">
        <v>41</v>
      </c>
      <c r="K283">
        <v>3.5660000000000002E-3</v>
      </c>
      <c r="L283">
        <f>INDEX(sckey!$A$2:$A$38,MATCH(SAF!J283,sckey!$B$2:$B$38,0))</f>
        <v>9</v>
      </c>
      <c r="O283" s="85" t="str">
        <f t="shared" si="18"/>
        <v>0.003566 9</v>
      </c>
    </row>
    <row r="284" spans="10:15">
      <c r="J284" t="s">
        <v>48</v>
      </c>
      <c r="K284">
        <v>-5.7914529999999997</v>
      </c>
      <c r="L284">
        <f>INDEX(sckey!$A$2:$A$38,MATCH(SAF!J284,sckey!$B$2:$B$38,0))</f>
        <v>13</v>
      </c>
      <c r="O284" s="85" t="str">
        <f t="shared" si="18"/>
        <v>-5.791453 13</v>
      </c>
    </row>
    <row r="285" spans="10:15">
      <c r="J285" t="s">
        <v>53</v>
      </c>
      <c r="K285">
        <v>7.45E-4</v>
      </c>
      <c r="L285">
        <f>INDEX(sckey!$A$2:$A$38,MATCH(SAF!J285,sckey!$B$2:$B$38,0))</f>
        <v>12</v>
      </c>
      <c r="O285" s="85" t="str">
        <f t="shared" si="18"/>
        <v>0.000745 12</v>
      </c>
    </row>
    <row r="286" spans="10:15">
      <c r="J286" t="s">
        <v>50</v>
      </c>
      <c r="K286">
        <v>-17.867446000000001</v>
      </c>
      <c r="L286">
        <f>INDEX(sckey!$A$2:$A$38,MATCH(SAF!J286,sckey!$B$2:$B$38,0))</f>
        <v>28</v>
      </c>
      <c r="O286" s="85" t="str">
        <f t="shared" si="18"/>
        <v>-17.867446 28</v>
      </c>
    </row>
    <row r="288" spans="10:15">
      <c r="J288">
        <v>20</v>
      </c>
      <c r="N288" s="85">
        <f>J288</f>
        <v>20</v>
      </c>
    </row>
    <row r="289" spans="10:15">
      <c r="J289" t="s">
        <v>76</v>
      </c>
      <c r="K289" t="s">
        <v>77</v>
      </c>
      <c r="O289" s="85">
        <f>K290</f>
        <v>-9.1302579999999995</v>
      </c>
    </row>
    <row r="290" spans="10:15">
      <c r="J290" t="s">
        <v>75</v>
      </c>
      <c r="K290">
        <v>-9.1302579999999995</v>
      </c>
      <c r="N290" s="85">
        <f>COUNT(K291:K301)</f>
        <v>11</v>
      </c>
    </row>
    <row r="291" spans="10:15">
      <c r="J291" t="s">
        <v>38</v>
      </c>
      <c r="K291">
        <v>-0.93694</v>
      </c>
      <c r="L291">
        <f>INDEX(sckey!$A$2:$A$38,MATCH(SAF!J291,sckey!$B$2:$B$38,0))</f>
        <v>23</v>
      </c>
      <c r="O291" s="85" t="str">
        <f>K291&amp;" "&amp;L291</f>
        <v>-0.93694 23</v>
      </c>
    </row>
    <row r="292" spans="10:15">
      <c r="J292" t="s">
        <v>57</v>
      </c>
      <c r="K292">
        <v>0.26109199999999999</v>
      </c>
      <c r="L292">
        <f>INDEX(sckey!$A$2:$A$38,MATCH(SAF!J292,sckey!$B$2:$B$38,0))</f>
        <v>20</v>
      </c>
      <c r="O292" s="85" t="str">
        <f t="shared" ref="O292:O301" si="19">K292&amp;" "&amp;L292</f>
        <v>0.261092 20</v>
      </c>
    </row>
    <row r="293" spans="10:15">
      <c r="J293" t="s">
        <v>45</v>
      </c>
      <c r="K293">
        <v>-0.16506299999999999</v>
      </c>
      <c r="L293">
        <f>INDEX(sckey!$A$2:$A$38,MATCH(SAF!J293,sckey!$B$2:$B$38,0))</f>
        <v>16</v>
      </c>
      <c r="O293" s="85" t="str">
        <f t="shared" si="19"/>
        <v>-0.165063 16</v>
      </c>
    </row>
    <row r="294" spans="10:15">
      <c r="J294" t="s">
        <v>64</v>
      </c>
      <c r="K294">
        <v>15.583430999999999</v>
      </c>
      <c r="L294">
        <f>INDEX(sckey!$A$2:$A$38,MATCH(SAF!J294,sckey!$B$2:$B$38,0))</f>
        <v>29</v>
      </c>
      <c r="O294" s="85" t="str">
        <f t="shared" si="19"/>
        <v>15.583431 29</v>
      </c>
    </row>
    <row r="295" spans="10:15">
      <c r="J295" t="s">
        <v>39</v>
      </c>
      <c r="K295">
        <v>-0.10760500000000001</v>
      </c>
      <c r="L295">
        <f>INDEX(sckey!$A$2:$A$38,MATCH(SAF!J295,sckey!$B$2:$B$38,0))</f>
        <v>24</v>
      </c>
      <c r="O295" s="85" t="str">
        <f t="shared" si="19"/>
        <v>-0.107605 24</v>
      </c>
    </row>
    <row r="296" spans="10:15">
      <c r="J296" t="s">
        <v>59</v>
      </c>
      <c r="K296">
        <v>2.0414999999999999E-2</v>
      </c>
      <c r="L296">
        <f>INDEX(sckey!$A$2:$A$38,MATCH(SAF!J296,sckey!$B$2:$B$38,0))</f>
        <v>18</v>
      </c>
      <c r="O296" s="85" t="str">
        <f t="shared" si="19"/>
        <v>0.020415 18</v>
      </c>
    </row>
    <row r="297" spans="10:15">
      <c r="J297" t="s">
        <v>52</v>
      </c>
      <c r="K297">
        <v>3.0853999999999999E-2</v>
      </c>
      <c r="L297">
        <f>INDEX(sckey!$A$2:$A$38,MATCH(SAF!J297,sckey!$B$2:$B$38,0))</f>
        <v>7</v>
      </c>
      <c r="O297" s="85" t="str">
        <f t="shared" si="19"/>
        <v>0.030854 7</v>
      </c>
    </row>
    <row r="298" spans="10:15">
      <c r="J298" t="s">
        <v>63</v>
      </c>
      <c r="K298">
        <v>3.6075999999999997E-2</v>
      </c>
      <c r="L298">
        <f>INDEX(sckey!$A$2:$A$38,MATCH(SAF!J298,sckey!$B$2:$B$38,0))</f>
        <v>6</v>
      </c>
      <c r="O298" s="85" t="str">
        <f t="shared" si="19"/>
        <v>0.036076 6</v>
      </c>
    </row>
    <row r="299" spans="10:15">
      <c r="J299" t="s">
        <v>74</v>
      </c>
      <c r="K299">
        <v>1.6115600000000001</v>
      </c>
      <c r="L299">
        <f>INDEX(sckey!$A$2:$A$38,MATCH(SAF!J299,sckey!$B$2:$B$38,0))</f>
        <v>35</v>
      </c>
      <c r="O299" s="85" t="str">
        <f t="shared" si="19"/>
        <v>1.61156 35</v>
      </c>
    </row>
    <row r="300" spans="10:15">
      <c r="J300" t="s">
        <v>54</v>
      </c>
      <c r="K300">
        <v>1.843E-3</v>
      </c>
      <c r="L300">
        <f>INDEX(sckey!$A$2:$A$38,MATCH(SAF!J300,sckey!$B$2:$B$38,0))</f>
        <v>26</v>
      </c>
      <c r="O300" s="85" t="str">
        <f t="shared" si="19"/>
        <v>0.001843 26</v>
      </c>
    </row>
    <row r="301" spans="10:15">
      <c r="J301" t="s">
        <v>55</v>
      </c>
      <c r="K301">
        <v>-4.4980000000000003E-3</v>
      </c>
      <c r="L301">
        <f>INDEX(sckey!$A$2:$A$38,MATCH(SAF!J301,sckey!$B$2:$B$38,0))</f>
        <v>8</v>
      </c>
      <c r="O301" s="85" t="str">
        <f t="shared" si="19"/>
        <v>-0.004498 8</v>
      </c>
    </row>
    <row r="303" spans="10:15">
      <c r="J303">
        <v>21</v>
      </c>
      <c r="N303" s="85">
        <f>J303</f>
        <v>21</v>
      </c>
    </row>
    <row r="304" spans="10:15">
      <c r="J304" t="s">
        <v>76</v>
      </c>
      <c r="K304" t="s">
        <v>77</v>
      </c>
      <c r="O304" s="85">
        <f>K305</f>
        <v>7.5601190000000003</v>
      </c>
    </row>
    <row r="305" spans="10:15">
      <c r="J305" t="s">
        <v>75</v>
      </c>
      <c r="K305">
        <v>7.5601190000000003</v>
      </c>
      <c r="N305" s="85">
        <f>COUNT(K306:K312)</f>
        <v>7</v>
      </c>
    </row>
    <row r="306" spans="10:15">
      <c r="J306" t="s">
        <v>52</v>
      </c>
      <c r="K306">
        <v>-13.466695</v>
      </c>
      <c r="L306">
        <f>INDEX(sckey!$A$2:$A$38,MATCH(SAF!J306,sckey!$B$2:$B$38,0))</f>
        <v>7</v>
      </c>
      <c r="O306" s="85" t="str">
        <f>K306&amp;" "&amp;L306</f>
        <v>-13.466695 7</v>
      </c>
    </row>
    <row r="307" spans="10:15">
      <c r="J307" t="s">
        <v>61</v>
      </c>
      <c r="K307">
        <v>-1.284079</v>
      </c>
      <c r="L307">
        <f>INDEX(sckey!$A$2:$A$38,MATCH(SAF!J307,sckey!$B$2:$B$38,0))</f>
        <v>25</v>
      </c>
      <c r="O307" s="85" t="str">
        <f t="shared" ref="O307:O312" si="20">K307&amp;" "&amp;L307</f>
        <v>-1.284079 25</v>
      </c>
    </row>
    <row r="308" spans="10:15">
      <c r="J308" t="s">
        <v>45</v>
      </c>
      <c r="K308">
        <v>0.32791199999999998</v>
      </c>
      <c r="L308">
        <f>INDEX(sckey!$A$2:$A$38,MATCH(SAF!J308,sckey!$B$2:$B$38,0))</f>
        <v>16</v>
      </c>
      <c r="O308" s="85" t="str">
        <f t="shared" si="20"/>
        <v>0.327912 16</v>
      </c>
    </row>
    <row r="309" spans="10:15">
      <c r="J309" t="s">
        <v>38</v>
      </c>
      <c r="K309">
        <v>-2.728745</v>
      </c>
      <c r="L309">
        <f>INDEX(sckey!$A$2:$A$38,MATCH(SAF!J309,sckey!$B$2:$B$38,0))</f>
        <v>23</v>
      </c>
      <c r="O309" s="85" t="str">
        <f t="shared" si="20"/>
        <v>-2.728745 23</v>
      </c>
    </row>
    <row r="310" spans="10:15">
      <c r="J310" t="s">
        <v>65</v>
      </c>
      <c r="K310">
        <v>-3.9921999999999999E-2</v>
      </c>
      <c r="L310">
        <f>INDEX(sckey!$A$2:$A$38,MATCH(SAF!J310,sckey!$B$2:$B$38,0))</f>
        <v>36</v>
      </c>
      <c r="O310" s="85" t="str">
        <f t="shared" si="20"/>
        <v>-0.039922 36</v>
      </c>
    </row>
    <row r="311" spans="10:15">
      <c r="J311" t="s">
        <v>62</v>
      </c>
      <c r="K311">
        <v>0.56388700000000003</v>
      </c>
      <c r="L311">
        <f>INDEX(sckey!$A$2:$A$38,MATCH(SAF!J311,sckey!$B$2:$B$38,0))</f>
        <v>4</v>
      </c>
      <c r="O311" s="85" t="str">
        <f t="shared" si="20"/>
        <v>0.563887 4</v>
      </c>
    </row>
    <row r="312" spans="10:15">
      <c r="J312" t="s">
        <v>57</v>
      </c>
      <c r="K312">
        <v>0.17526700000000001</v>
      </c>
      <c r="L312">
        <f>INDEX(sckey!$A$2:$A$38,MATCH(SAF!J312,sckey!$B$2:$B$38,0))</f>
        <v>20</v>
      </c>
      <c r="O312" s="85" t="str">
        <f t="shared" si="20"/>
        <v>0.175267 20</v>
      </c>
    </row>
    <row r="314" spans="10:15">
      <c r="J314">
        <v>22</v>
      </c>
      <c r="N314" s="85">
        <f>J314</f>
        <v>22</v>
      </c>
    </row>
    <row r="315" spans="10:15">
      <c r="J315" t="s">
        <v>76</v>
      </c>
      <c r="K315" t="s">
        <v>77</v>
      </c>
      <c r="O315" s="85">
        <f>K316</f>
        <v>10.378557000000001</v>
      </c>
    </row>
    <row r="316" spans="10:15">
      <c r="J316" t="s">
        <v>75</v>
      </c>
      <c r="K316">
        <v>10.378557000000001</v>
      </c>
      <c r="N316" s="85">
        <f>COUNT(K317:K322)</f>
        <v>6</v>
      </c>
    </row>
    <row r="317" spans="10:15">
      <c r="J317" t="s">
        <v>56</v>
      </c>
      <c r="K317">
        <v>-1.04742</v>
      </c>
      <c r="L317">
        <f>INDEX(sckey!$A$2:$A$38,MATCH(SAF!J317,sckey!$B$2:$B$38,0))</f>
        <v>3</v>
      </c>
      <c r="O317" s="85" t="str">
        <f>K317&amp;" "&amp;L317</f>
        <v>-1.04742 3</v>
      </c>
    </row>
    <row r="318" spans="10:15">
      <c r="J318" t="s">
        <v>61</v>
      </c>
      <c r="K318">
        <v>0.12801399999999999</v>
      </c>
      <c r="L318">
        <f>INDEX(sckey!$A$2:$A$38,MATCH(SAF!J318,sckey!$B$2:$B$38,0))</f>
        <v>25</v>
      </c>
      <c r="O318" s="85" t="str">
        <f t="shared" ref="O318:O322" si="21">K318&amp;" "&amp;L318</f>
        <v>0.128014 25</v>
      </c>
    </row>
    <row r="319" spans="10:15">
      <c r="J319" t="s">
        <v>55</v>
      </c>
      <c r="K319">
        <v>2.5113E-2</v>
      </c>
      <c r="L319">
        <f>INDEX(sckey!$A$2:$A$38,MATCH(SAF!J319,sckey!$B$2:$B$38,0))</f>
        <v>8</v>
      </c>
      <c r="O319" s="85" t="str">
        <f t="shared" si="21"/>
        <v>0.025113 8</v>
      </c>
    </row>
    <row r="320" spans="10:15">
      <c r="J320" t="s">
        <v>60</v>
      </c>
      <c r="K320">
        <v>-6.6612000000000005E-2</v>
      </c>
      <c r="L320">
        <f>INDEX(sckey!$A$2:$A$38,MATCH(SAF!J320,sckey!$B$2:$B$38,0))</f>
        <v>2</v>
      </c>
      <c r="O320" s="85" t="str">
        <f t="shared" si="21"/>
        <v>-0.066612 2</v>
      </c>
    </row>
    <row r="321" spans="10:15">
      <c r="J321" t="s">
        <v>44</v>
      </c>
      <c r="K321">
        <v>1.286E-3</v>
      </c>
      <c r="L321">
        <f>INDEX(sckey!$A$2:$A$38,MATCH(SAF!J321,sckey!$B$2:$B$38,0))</f>
        <v>22</v>
      </c>
      <c r="O321" s="85" t="str">
        <f t="shared" si="21"/>
        <v>0.001286 22</v>
      </c>
    </row>
    <row r="322" spans="10:15">
      <c r="J322" t="s">
        <v>63</v>
      </c>
      <c r="K322">
        <v>8.5418999999999995E-2</v>
      </c>
      <c r="L322">
        <f>INDEX(sckey!$A$2:$A$38,MATCH(SAF!J322,sckey!$B$2:$B$38,0))</f>
        <v>6</v>
      </c>
      <c r="O322" s="85" t="str">
        <f t="shared" si="21"/>
        <v>0.085419 6</v>
      </c>
    </row>
  </sheetData>
  <conditionalFormatting sqref="B1">
    <cfRule type="expression" dxfId="20" priority="2">
      <formula>OR($F1="",$G1="",$H1="")</formula>
    </cfRule>
  </conditionalFormatting>
  <conditionalFormatting sqref="C2:C24">
    <cfRule type="expression" dxfId="19" priority="1">
      <formula>OR($F2="",$G2="",$H2="")</formula>
    </cfRule>
  </conditionalFormatting>
  <pageMargins left="0.7" right="0.7" top="0.75" bottom="0.75" header="0.3" footer="0.3"/>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323"/>
  <sheetViews>
    <sheetView zoomScale="80" zoomScaleNormal="80" workbookViewId="0">
      <selection activeCell="R8" sqref="R8"/>
    </sheetView>
  </sheetViews>
  <sheetFormatPr defaultRowHeight="15"/>
  <cols>
    <col min="1" max="1" width="36.140625" bestFit="1" customWidth="1"/>
    <col min="4" max="4" width="18.7109375" bestFit="1" customWidth="1"/>
    <col min="5" max="5" width="17.5703125" bestFit="1" customWidth="1"/>
    <col min="6" max="6" width="15" bestFit="1" customWidth="1"/>
    <col min="7" max="7" width="10.7109375" bestFit="1" customWidth="1"/>
    <col min="11" max="11" width="17.42578125" customWidth="1"/>
    <col min="14" max="14" width="10.42578125" style="85" customWidth="1"/>
    <col min="15" max="15" width="15" style="85" bestFit="1" customWidth="1"/>
  </cols>
  <sheetData>
    <row r="1" spans="1:15">
      <c r="A1" t="s">
        <v>0</v>
      </c>
      <c r="B1" t="s">
        <v>1</v>
      </c>
      <c r="C1" t="s">
        <v>2</v>
      </c>
      <c r="D1" t="s">
        <v>3</v>
      </c>
      <c r="E1" t="s">
        <v>31</v>
      </c>
      <c r="F1" t="s">
        <v>4</v>
      </c>
      <c r="G1" t="s">
        <v>5</v>
      </c>
      <c r="H1" t="s">
        <v>6</v>
      </c>
      <c r="J1" t="s">
        <v>34</v>
      </c>
      <c r="N1" s="84" t="s">
        <v>1539</v>
      </c>
      <c r="O1" s="84" t="s">
        <v>1540</v>
      </c>
    </row>
    <row r="2" spans="1:15">
      <c r="A2" s="1" t="s">
        <v>7</v>
      </c>
      <c r="B2" s="1">
        <v>0</v>
      </c>
      <c r="C2">
        <v>476</v>
      </c>
      <c r="E2" t="s">
        <v>30</v>
      </c>
      <c r="F2">
        <v>300</v>
      </c>
      <c r="G2">
        <v>1</v>
      </c>
      <c r="H2">
        <v>0.92942222222222204</v>
      </c>
      <c r="J2">
        <v>0</v>
      </c>
      <c r="N2" s="85">
        <f>J2</f>
        <v>0</v>
      </c>
    </row>
    <row r="3" spans="1:15">
      <c r="A3" s="2" t="s">
        <v>8</v>
      </c>
      <c r="B3" s="2">
        <v>1</v>
      </c>
      <c r="C3">
        <v>1310</v>
      </c>
      <c r="E3" t="s">
        <v>30</v>
      </c>
      <c r="F3">
        <v>500</v>
      </c>
      <c r="G3">
        <v>1</v>
      </c>
      <c r="H3">
        <v>0.94646399999999997</v>
      </c>
      <c r="J3" t="s">
        <v>76</v>
      </c>
      <c r="K3" t="s">
        <v>77</v>
      </c>
      <c r="L3" t="s">
        <v>1538</v>
      </c>
      <c r="O3" s="85">
        <f>K4</f>
        <v>23.005981999999999</v>
      </c>
    </row>
    <row r="4" spans="1:15">
      <c r="A4" s="3" t="s">
        <v>9</v>
      </c>
      <c r="B4" s="3">
        <v>2</v>
      </c>
      <c r="C4">
        <v>331</v>
      </c>
      <c r="E4" t="s">
        <v>30</v>
      </c>
      <c r="F4">
        <v>400</v>
      </c>
      <c r="G4">
        <v>0</v>
      </c>
      <c r="H4">
        <v>0.98002500000000003</v>
      </c>
      <c r="J4" t="s">
        <v>75</v>
      </c>
      <c r="K4">
        <v>23.005981999999999</v>
      </c>
      <c r="N4" s="85">
        <f>COUNT(K5:K13)</f>
        <v>9</v>
      </c>
    </row>
    <row r="5" spans="1:15">
      <c r="A5" s="4" t="s">
        <v>10</v>
      </c>
      <c r="B5" s="4">
        <v>3</v>
      </c>
      <c r="C5">
        <v>80</v>
      </c>
      <c r="E5" t="s">
        <v>32</v>
      </c>
      <c r="J5" t="s">
        <v>39</v>
      </c>
      <c r="K5">
        <v>-0.29859599999999997</v>
      </c>
      <c r="L5">
        <f>INDEX(sckey!$A$2:$A$38,MATCH(SEA!J5,sckey!$B$2:$B$38,0))</f>
        <v>24</v>
      </c>
      <c r="O5" s="85" t="str">
        <f t="shared" ref="O5:O13" si="0">K5&amp;" "&amp;L5</f>
        <v>-0.298596 24</v>
      </c>
    </row>
    <row r="6" spans="1:15">
      <c r="A6" s="5" t="s">
        <v>11</v>
      </c>
      <c r="B6" s="5">
        <v>4</v>
      </c>
      <c r="C6">
        <v>128</v>
      </c>
      <c r="E6" t="s">
        <v>32</v>
      </c>
      <c r="J6" t="s">
        <v>42</v>
      </c>
      <c r="K6">
        <v>-1.7274689999999999</v>
      </c>
      <c r="L6">
        <f>INDEX(sckey!$A$2:$A$38,MATCH(SEA!J6,sckey!$B$2:$B$38,0))</f>
        <v>17</v>
      </c>
      <c r="O6" s="85" t="str">
        <f t="shared" si="0"/>
        <v>-1.727469 17</v>
      </c>
    </row>
    <row r="7" spans="1:15">
      <c r="A7" s="6" t="s">
        <v>12</v>
      </c>
      <c r="B7" s="6">
        <v>5</v>
      </c>
      <c r="C7">
        <v>36</v>
      </c>
      <c r="E7" t="s">
        <v>32</v>
      </c>
      <c r="J7" t="s">
        <v>48</v>
      </c>
      <c r="K7">
        <v>-6.1484750000000004</v>
      </c>
      <c r="L7">
        <f>INDEX(sckey!$A$2:$A$38,MATCH(SEA!J7,sckey!$B$2:$B$38,0))</f>
        <v>13</v>
      </c>
      <c r="O7" s="85" t="str">
        <f t="shared" si="0"/>
        <v>-6.148475 13</v>
      </c>
    </row>
    <row r="8" spans="1:15">
      <c r="A8" s="7" t="s">
        <v>13</v>
      </c>
      <c r="B8" s="7">
        <v>6</v>
      </c>
      <c r="C8">
        <v>1655</v>
      </c>
      <c r="E8" t="s">
        <v>30</v>
      </c>
      <c r="F8">
        <v>800</v>
      </c>
      <c r="G8">
        <v>1</v>
      </c>
      <c r="H8">
        <v>0.85261874999999898</v>
      </c>
      <c r="J8" t="s">
        <v>55</v>
      </c>
      <c r="K8">
        <v>2.091E-3</v>
      </c>
      <c r="L8">
        <f>INDEX(sckey!$A$2:$A$38,MATCH(SEA!J8,sckey!$B$2:$B$38,0))</f>
        <v>8</v>
      </c>
      <c r="O8" s="85" t="str">
        <f t="shared" si="0"/>
        <v>0.002091 8</v>
      </c>
    </row>
    <row r="9" spans="1:15">
      <c r="A9" s="8" t="s">
        <v>14</v>
      </c>
      <c r="B9" s="8">
        <v>7</v>
      </c>
      <c r="C9">
        <v>1075</v>
      </c>
      <c r="E9" t="s">
        <v>30</v>
      </c>
      <c r="F9">
        <v>500</v>
      </c>
      <c r="G9">
        <v>1</v>
      </c>
      <c r="H9">
        <v>0.84948799999999902</v>
      </c>
      <c r="J9" t="s">
        <v>38</v>
      </c>
      <c r="K9">
        <v>-1.2231540000000001</v>
      </c>
      <c r="L9">
        <f>INDEX(sckey!$A$2:$A$38,MATCH(SEA!J9,sckey!$B$2:$B$38,0))</f>
        <v>23</v>
      </c>
      <c r="O9" s="85" t="str">
        <f t="shared" si="0"/>
        <v>-1.223154 23</v>
      </c>
    </row>
    <row r="10" spans="1:15">
      <c r="A10" s="9" t="s">
        <v>15</v>
      </c>
      <c r="B10" s="9">
        <v>8</v>
      </c>
      <c r="C10">
        <v>94</v>
      </c>
      <c r="D10">
        <v>1936</v>
      </c>
      <c r="E10" t="s">
        <v>114</v>
      </c>
      <c r="F10">
        <v>1000</v>
      </c>
      <c r="G10">
        <v>1</v>
      </c>
      <c r="H10">
        <v>0.93925199999999998</v>
      </c>
      <c r="J10" t="s">
        <v>56</v>
      </c>
      <c r="K10">
        <v>-0.62955799999999995</v>
      </c>
      <c r="L10">
        <f>INDEX(sckey!$A$2:$A$38,MATCH(SEA!J10,sckey!$B$2:$B$38,0))</f>
        <v>3</v>
      </c>
      <c r="O10" s="85" t="str">
        <f t="shared" si="0"/>
        <v>-0.629558 3</v>
      </c>
    </row>
    <row r="11" spans="1:15">
      <c r="A11" s="10" t="s">
        <v>16</v>
      </c>
      <c r="B11" s="10">
        <v>9</v>
      </c>
      <c r="C11" s="28">
        <v>13100</v>
      </c>
      <c r="D11" s="28"/>
      <c r="E11" s="28" t="s">
        <v>30</v>
      </c>
      <c r="F11" s="28">
        <v>1000</v>
      </c>
      <c r="G11" s="28">
        <v>1</v>
      </c>
      <c r="H11" s="28">
        <v>0.89333599999999902</v>
      </c>
      <c r="J11" t="s">
        <v>35</v>
      </c>
      <c r="K11">
        <v>5.1551E-2</v>
      </c>
      <c r="L11">
        <f>INDEX(sckey!$A$2:$A$38,MATCH(SEA!J11,sckey!$B$2:$B$38,0))</f>
        <v>0</v>
      </c>
      <c r="O11" s="85" t="str">
        <f t="shared" si="0"/>
        <v>0.051551 0</v>
      </c>
    </row>
    <row r="12" spans="1:15">
      <c r="A12" s="11" t="s">
        <v>17</v>
      </c>
      <c r="B12" s="11">
        <v>10</v>
      </c>
      <c r="C12">
        <v>3853</v>
      </c>
      <c r="E12" t="s">
        <v>30</v>
      </c>
      <c r="F12">
        <v>800</v>
      </c>
      <c r="G12">
        <v>1</v>
      </c>
      <c r="H12">
        <v>0.73298750000000001</v>
      </c>
      <c r="J12" t="s">
        <v>36</v>
      </c>
      <c r="K12">
        <v>-5.9820000000000003E-3</v>
      </c>
      <c r="L12">
        <f>INDEX(sckey!$A$2:$A$38,MATCH(SEA!J12,sckey!$B$2:$B$38,0))</f>
        <v>10</v>
      </c>
      <c r="O12" s="85" t="str">
        <f t="shared" si="0"/>
        <v>-0.005982 10</v>
      </c>
    </row>
    <row r="13" spans="1:15">
      <c r="A13" s="12" t="s">
        <v>18</v>
      </c>
      <c r="B13" s="12">
        <v>11</v>
      </c>
      <c r="C13">
        <v>265</v>
      </c>
      <c r="E13" t="s">
        <v>32</v>
      </c>
      <c r="J13" t="s">
        <v>41</v>
      </c>
      <c r="K13">
        <v>-2.722E-3</v>
      </c>
      <c r="L13">
        <f>INDEX(sckey!$A$2:$A$38,MATCH(SEA!J13,sckey!$B$2:$B$38,0))</f>
        <v>9</v>
      </c>
      <c r="O13" s="85" t="str">
        <f t="shared" si="0"/>
        <v>-0.002722 9</v>
      </c>
    </row>
    <row r="14" spans="1:15">
      <c r="A14" s="13" t="s">
        <v>19</v>
      </c>
      <c r="B14" s="13">
        <v>12</v>
      </c>
      <c r="C14">
        <v>25</v>
      </c>
      <c r="E14" t="s">
        <v>32</v>
      </c>
      <c r="F14">
        <v>500</v>
      </c>
    </row>
    <row r="15" spans="1:15">
      <c r="A15" s="14" t="s">
        <v>20</v>
      </c>
      <c r="B15" s="14">
        <v>13</v>
      </c>
      <c r="C15">
        <v>37</v>
      </c>
      <c r="E15" t="s">
        <v>32</v>
      </c>
      <c r="J15">
        <v>1</v>
      </c>
      <c r="N15" s="85">
        <f>J15</f>
        <v>1</v>
      </c>
    </row>
    <row r="16" spans="1:15">
      <c r="A16" s="15" t="s">
        <v>21</v>
      </c>
      <c r="B16" s="15">
        <v>14</v>
      </c>
      <c r="C16">
        <v>6</v>
      </c>
      <c r="E16" t="s">
        <v>32</v>
      </c>
      <c r="J16" t="s">
        <v>76</v>
      </c>
      <c r="K16" t="s">
        <v>77</v>
      </c>
      <c r="O16" s="85">
        <f>K17</f>
        <v>33.536845</v>
      </c>
    </row>
    <row r="17" spans="1:15">
      <c r="A17" s="16" t="s">
        <v>22</v>
      </c>
      <c r="B17" s="16">
        <v>15</v>
      </c>
      <c r="C17">
        <v>24</v>
      </c>
      <c r="E17" t="s">
        <v>32</v>
      </c>
      <c r="J17" t="s">
        <v>75</v>
      </c>
      <c r="K17">
        <v>33.536845</v>
      </c>
      <c r="N17" s="85">
        <f>COUNT(K18:K28)</f>
        <v>11</v>
      </c>
    </row>
    <row r="18" spans="1:15">
      <c r="A18" s="17" t="s">
        <v>23</v>
      </c>
      <c r="B18" s="17">
        <v>16</v>
      </c>
      <c r="C18">
        <v>0</v>
      </c>
      <c r="E18" t="s">
        <v>67</v>
      </c>
      <c r="J18" t="s">
        <v>39</v>
      </c>
      <c r="K18">
        <v>-0.22045799999999999</v>
      </c>
      <c r="L18">
        <f>INDEX(sckey!$A$2:$A$38,MATCH(SEA!J18,sckey!$B$2:$B$38,0))</f>
        <v>24</v>
      </c>
      <c r="O18" s="85" t="str">
        <f t="shared" ref="O18:O28" si="1">K18&amp;" "&amp;L18</f>
        <v>-0.220458 24</v>
      </c>
    </row>
    <row r="19" spans="1:15">
      <c r="A19" s="18" t="s">
        <v>24</v>
      </c>
      <c r="B19" s="18">
        <v>17</v>
      </c>
      <c r="C19">
        <v>3027</v>
      </c>
      <c r="E19" t="s">
        <v>30</v>
      </c>
      <c r="F19">
        <v>800</v>
      </c>
      <c r="G19">
        <v>1</v>
      </c>
      <c r="H19">
        <v>0.89631249999999996</v>
      </c>
      <c r="J19" t="s">
        <v>37</v>
      </c>
      <c r="K19">
        <v>2.8947099999999999</v>
      </c>
      <c r="L19">
        <f>INDEX(sckey!$A$2:$A$38,MATCH(SEA!J19,sckey!$B$2:$B$38,0))</f>
        <v>19</v>
      </c>
      <c r="O19" s="85" t="str">
        <f t="shared" si="1"/>
        <v>2.89471 19</v>
      </c>
    </row>
    <row r="20" spans="1:15" ht="15.75" thickBot="1">
      <c r="A20" s="19" t="s">
        <v>25</v>
      </c>
      <c r="B20" s="19">
        <v>18</v>
      </c>
      <c r="C20">
        <v>577</v>
      </c>
      <c r="E20" t="s">
        <v>30</v>
      </c>
      <c r="F20">
        <v>400</v>
      </c>
      <c r="G20">
        <v>0</v>
      </c>
      <c r="H20">
        <v>0.97514999999999996</v>
      </c>
      <c r="J20" t="s">
        <v>53</v>
      </c>
      <c r="K20">
        <v>-7.2499999999999995E-4</v>
      </c>
      <c r="L20">
        <f>INDEX(sckey!$A$2:$A$38,MATCH(SEA!J20,sckey!$B$2:$B$38,0))</f>
        <v>12</v>
      </c>
      <c r="O20" s="85" t="str">
        <f t="shared" si="1"/>
        <v>-0.000725 12</v>
      </c>
    </row>
    <row r="21" spans="1:15" ht="15.75" thickBot="1">
      <c r="A21" s="20" t="s">
        <v>26</v>
      </c>
      <c r="B21" s="20">
        <v>19</v>
      </c>
      <c r="C21">
        <v>547</v>
      </c>
      <c r="E21" t="s">
        <v>30</v>
      </c>
      <c r="F21">
        <v>400</v>
      </c>
      <c r="G21">
        <v>1</v>
      </c>
      <c r="H21">
        <v>0.85904999999999898</v>
      </c>
      <c r="J21" t="s">
        <v>36</v>
      </c>
      <c r="K21">
        <v>-8.8859999999999998E-3</v>
      </c>
      <c r="L21">
        <f>INDEX(sckey!$A$2:$A$38,MATCH(SEA!J21,sckey!$B$2:$B$38,0))</f>
        <v>10</v>
      </c>
      <c r="O21" s="85" t="str">
        <f t="shared" si="1"/>
        <v>-0.008886 10</v>
      </c>
    </row>
    <row r="22" spans="1:15" ht="15.75" thickBot="1">
      <c r="A22" s="21" t="s">
        <v>27</v>
      </c>
      <c r="B22" s="21">
        <v>20</v>
      </c>
      <c r="C22">
        <v>184</v>
      </c>
      <c r="D22">
        <v>756</v>
      </c>
      <c r="E22" t="s">
        <v>33</v>
      </c>
      <c r="F22">
        <v>500</v>
      </c>
      <c r="G22">
        <v>1</v>
      </c>
      <c r="H22">
        <v>0.86646400000000001</v>
      </c>
      <c r="J22" t="s">
        <v>35</v>
      </c>
      <c r="K22">
        <v>8.0375000000000002E-2</v>
      </c>
      <c r="L22">
        <f>INDEX(sckey!$A$2:$A$38,MATCH(SEA!J22,sckey!$B$2:$B$38,0))</f>
        <v>0</v>
      </c>
      <c r="O22" s="85" t="str">
        <f t="shared" si="1"/>
        <v>0.080375 0</v>
      </c>
    </row>
    <row r="23" spans="1:15">
      <c r="A23" s="22" t="s">
        <v>28</v>
      </c>
      <c r="B23" s="22">
        <v>21</v>
      </c>
      <c r="C23">
        <v>15</v>
      </c>
      <c r="E23" t="s">
        <v>32</v>
      </c>
      <c r="J23" t="s">
        <v>38</v>
      </c>
      <c r="K23">
        <v>-0.93714399999999998</v>
      </c>
      <c r="L23">
        <f>INDEX(sckey!$A$2:$A$38,MATCH(SEA!J23,sckey!$B$2:$B$38,0))</f>
        <v>23</v>
      </c>
      <c r="O23" s="85" t="str">
        <f t="shared" si="1"/>
        <v>-0.937144 23</v>
      </c>
    </row>
    <row r="24" spans="1:15">
      <c r="A24" s="23" t="s">
        <v>29</v>
      </c>
      <c r="B24" s="23">
        <v>22</v>
      </c>
      <c r="C24">
        <v>0</v>
      </c>
      <c r="E24" t="s">
        <v>32</v>
      </c>
      <c r="J24" t="s">
        <v>41</v>
      </c>
      <c r="K24">
        <v>-4.1970000000000002E-3</v>
      </c>
      <c r="L24">
        <f>INDEX(sckey!$A$2:$A$38,MATCH(SEA!J24,sckey!$B$2:$B$38,0))</f>
        <v>9</v>
      </c>
      <c r="O24" s="85" t="str">
        <f t="shared" si="1"/>
        <v>-0.004197 9</v>
      </c>
    </row>
    <row r="25" spans="1:15">
      <c r="A25" s="25"/>
      <c r="B25" s="25"/>
      <c r="J25" t="s">
        <v>57</v>
      </c>
      <c r="K25">
        <v>-0.13989499999999999</v>
      </c>
      <c r="L25">
        <f>INDEX(sckey!$A$2:$A$38,MATCH(SEA!J25,sckey!$B$2:$B$38,0))</f>
        <v>20</v>
      </c>
      <c r="O25" s="85" t="str">
        <f t="shared" si="1"/>
        <v>-0.139895 20</v>
      </c>
    </row>
    <row r="26" spans="1:15">
      <c r="J26" t="s">
        <v>60</v>
      </c>
      <c r="K26">
        <v>-0.163746</v>
      </c>
      <c r="L26">
        <f>INDEX(sckey!$A$2:$A$38,MATCH(SEA!J26,sckey!$B$2:$B$38,0))</f>
        <v>2</v>
      </c>
      <c r="O26" s="85" t="str">
        <f t="shared" si="1"/>
        <v>-0.163746 2</v>
      </c>
    </row>
    <row r="27" spans="1:15">
      <c r="J27" t="s">
        <v>66</v>
      </c>
      <c r="K27">
        <v>0.13584199999999999</v>
      </c>
      <c r="L27">
        <f>INDEX(sckey!$A$2:$A$38,MATCH(SEA!J27,sckey!$B$2:$B$38,0))</f>
        <v>1</v>
      </c>
      <c r="O27" s="85" t="str">
        <f t="shared" si="1"/>
        <v>0.135842 1</v>
      </c>
    </row>
    <row r="28" spans="1:15">
      <c r="J28" t="s">
        <v>65</v>
      </c>
      <c r="K28">
        <v>-6.1459E-2</v>
      </c>
      <c r="L28">
        <f>INDEX(sckey!$A$2:$A$38,MATCH(SEA!J28,sckey!$B$2:$B$38,0))</f>
        <v>36</v>
      </c>
      <c r="O28" s="85" t="str">
        <f t="shared" si="1"/>
        <v>-0.061459 36</v>
      </c>
    </row>
    <row r="30" spans="1:15">
      <c r="J30">
        <v>2</v>
      </c>
      <c r="N30" s="85">
        <f>J30</f>
        <v>2</v>
      </c>
    </row>
    <row r="31" spans="1:15">
      <c r="J31" t="s">
        <v>76</v>
      </c>
      <c r="K31" t="s">
        <v>77</v>
      </c>
      <c r="O31" s="85">
        <f>K32</f>
        <v>-7.3346720000000003</v>
      </c>
    </row>
    <row r="32" spans="1:15">
      <c r="J32" t="s">
        <v>75</v>
      </c>
      <c r="K32">
        <v>-7.3346720000000003</v>
      </c>
      <c r="N32" s="85">
        <f>COUNT(K33:K46)</f>
        <v>14</v>
      </c>
    </row>
    <row r="33" spans="10:15">
      <c r="J33" t="s">
        <v>61</v>
      </c>
      <c r="K33">
        <v>0.375691</v>
      </c>
      <c r="L33">
        <f>INDEX(sckey!$A$2:$A$38,MATCH(SEA!J33,sckey!$B$2:$B$38,0))</f>
        <v>25</v>
      </c>
      <c r="O33" s="85" t="str">
        <f t="shared" ref="O33:O46" si="2">K33&amp;" "&amp;L33</f>
        <v>0.375691 25</v>
      </c>
    </row>
    <row r="34" spans="10:15">
      <c r="J34" t="s">
        <v>46</v>
      </c>
      <c r="K34">
        <v>0.88520699999999997</v>
      </c>
      <c r="L34">
        <f>INDEX(sckey!$A$2:$A$38,MATCH(SEA!J34,sckey!$B$2:$B$38,0))</f>
        <v>14</v>
      </c>
      <c r="O34" s="85" t="str">
        <f t="shared" si="2"/>
        <v>0.885207 14</v>
      </c>
    </row>
    <row r="35" spans="10:15">
      <c r="J35" t="s">
        <v>57</v>
      </c>
      <c r="K35">
        <v>-1.5465E-2</v>
      </c>
      <c r="L35">
        <f>INDEX(sckey!$A$2:$A$38,MATCH(SEA!J35,sckey!$B$2:$B$38,0))</f>
        <v>20</v>
      </c>
      <c r="O35" s="85" t="str">
        <f t="shared" si="2"/>
        <v>-0.015465 20</v>
      </c>
    </row>
    <row r="36" spans="10:15">
      <c r="J36" t="s">
        <v>41</v>
      </c>
      <c r="K36">
        <v>-9.8399999999999998E-3</v>
      </c>
      <c r="L36">
        <f>INDEX(sckey!$A$2:$A$38,MATCH(SEA!J36,sckey!$B$2:$B$38,0))</f>
        <v>9</v>
      </c>
      <c r="O36" s="85" t="str">
        <f t="shared" si="2"/>
        <v>-0.00984 9</v>
      </c>
    </row>
    <row r="37" spans="10:15">
      <c r="J37" t="s">
        <v>44</v>
      </c>
      <c r="K37">
        <v>-2.2321000000000001E-2</v>
      </c>
      <c r="L37">
        <f>INDEX(sckey!$A$2:$A$38,MATCH(SEA!J37,sckey!$B$2:$B$38,0))</f>
        <v>22</v>
      </c>
      <c r="O37" s="85" t="str">
        <f t="shared" si="2"/>
        <v>-0.022321 22</v>
      </c>
    </row>
    <row r="38" spans="10:15">
      <c r="J38" t="s">
        <v>38</v>
      </c>
      <c r="K38">
        <v>-6.8779719999999998</v>
      </c>
      <c r="L38">
        <f>INDEX(sckey!$A$2:$A$38,MATCH(SEA!J38,sckey!$B$2:$B$38,0))</f>
        <v>23</v>
      </c>
      <c r="O38" s="85" t="str">
        <f t="shared" si="2"/>
        <v>-6.877972 23</v>
      </c>
    </row>
    <row r="39" spans="10:15">
      <c r="J39" t="s">
        <v>53</v>
      </c>
      <c r="K39">
        <v>-8.1400000000000005E-4</v>
      </c>
      <c r="L39">
        <f>INDEX(sckey!$A$2:$A$38,MATCH(SEA!J39,sckey!$B$2:$B$38,0))</f>
        <v>12</v>
      </c>
      <c r="O39" s="85" t="str">
        <f t="shared" si="2"/>
        <v>-0.000814 12</v>
      </c>
    </row>
    <row r="40" spans="10:15">
      <c r="J40" t="s">
        <v>37</v>
      </c>
      <c r="K40">
        <v>24.826933</v>
      </c>
      <c r="L40">
        <f>INDEX(sckey!$A$2:$A$38,MATCH(SEA!J40,sckey!$B$2:$B$38,0))</f>
        <v>19</v>
      </c>
      <c r="O40" s="85" t="str">
        <f t="shared" si="2"/>
        <v>24.826933 19</v>
      </c>
    </row>
    <row r="41" spans="10:15">
      <c r="J41" t="s">
        <v>59</v>
      </c>
      <c r="K41">
        <v>-0.22484100000000001</v>
      </c>
      <c r="L41">
        <f>INDEX(sckey!$A$2:$A$38,MATCH(SEA!J41,sckey!$B$2:$B$38,0))</f>
        <v>18</v>
      </c>
      <c r="O41" s="85" t="str">
        <f t="shared" si="2"/>
        <v>-0.224841 18</v>
      </c>
    </row>
    <row r="42" spans="10:15">
      <c r="J42" t="s">
        <v>47</v>
      </c>
      <c r="K42">
        <v>-0.40509499999999998</v>
      </c>
      <c r="L42">
        <f>INDEX(sckey!$A$2:$A$38,MATCH(SEA!J42,sckey!$B$2:$B$38,0))</f>
        <v>15</v>
      </c>
      <c r="O42" s="85" t="str">
        <f t="shared" si="2"/>
        <v>-0.405095 15</v>
      </c>
    </row>
    <row r="43" spans="10:15">
      <c r="J43" t="s">
        <v>55</v>
      </c>
      <c r="K43">
        <v>2.8646999999999999E-2</v>
      </c>
      <c r="L43">
        <f>INDEX(sckey!$A$2:$A$38,MATCH(SEA!J43,sckey!$B$2:$B$38,0))</f>
        <v>8</v>
      </c>
      <c r="O43" s="85" t="str">
        <f t="shared" si="2"/>
        <v>0.028647 8</v>
      </c>
    </row>
    <row r="44" spans="10:15">
      <c r="J44" t="s">
        <v>63</v>
      </c>
      <c r="K44">
        <v>-0.24560399999999999</v>
      </c>
      <c r="L44">
        <f>INDEX(sckey!$A$2:$A$38,MATCH(SEA!J44,sckey!$B$2:$B$38,0))</f>
        <v>6</v>
      </c>
      <c r="O44" s="85" t="str">
        <f t="shared" si="2"/>
        <v>-0.245604 6</v>
      </c>
    </row>
    <row r="45" spans="10:15">
      <c r="J45" t="s">
        <v>52</v>
      </c>
      <c r="K45">
        <v>-4.0953000000000003E-2</v>
      </c>
      <c r="L45">
        <f>INDEX(sckey!$A$2:$A$38,MATCH(SEA!J45,sckey!$B$2:$B$38,0))</f>
        <v>7</v>
      </c>
      <c r="O45" s="85" t="str">
        <f t="shared" si="2"/>
        <v>-0.040953 7</v>
      </c>
    </row>
    <row r="46" spans="10:15">
      <c r="J46" t="s">
        <v>54</v>
      </c>
      <c r="K46">
        <v>1.4730999999999999E-2</v>
      </c>
      <c r="L46">
        <f>INDEX(sckey!$A$2:$A$38,MATCH(SEA!J46,sckey!$B$2:$B$38,0))</f>
        <v>26</v>
      </c>
      <c r="O46" s="85" t="str">
        <f t="shared" si="2"/>
        <v>0.014731 26</v>
      </c>
    </row>
    <row r="47" spans="10:15">
      <c r="K47" s="26"/>
    </row>
    <row r="48" spans="10:15">
      <c r="J48">
        <v>3</v>
      </c>
      <c r="N48" s="85">
        <f>J48</f>
        <v>3</v>
      </c>
    </row>
    <row r="49" spans="10:15">
      <c r="J49" t="s">
        <v>76</v>
      </c>
      <c r="K49" t="s">
        <v>77</v>
      </c>
      <c r="O49" s="85">
        <f>K50</f>
        <v>-15.243096</v>
      </c>
    </row>
    <row r="50" spans="10:15">
      <c r="J50" t="s">
        <v>75</v>
      </c>
      <c r="K50">
        <v>-15.243096</v>
      </c>
      <c r="N50" s="85">
        <f>COUNT(K51:K61)</f>
        <v>11</v>
      </c>
    </row>
    <row r="51" spans="10:15">
      <c r="J51" t="s">
        <v>52</v>
      </c>
      <c r="K51">
        <v>-2.7118E-2</v>
      </c>
      <c r="L51">
        <f>INDEX(sckey!$A$2:$A$38,MATCH(SEA!J51,sckey!$B$2:$B$38,0))</f>
        <v>7</v>
      </c>
      <c r="O51" s="85" t="str">
        <f t="shared" ref="O51:O61" si="3">K51&amp;" "&amp;L51</f>
        <v>-0.027118 7</v>
      </c>
    </row>
    <row r="52" spans="10:15">
      <c r="J52" t="s">
        <v>36</v>
      </c>
      <c r="K52">
        <v>-4.1700000000000001E-3</v>
      </c>
      <c r="L52">
        <f>INDEX(sckey!$A$2:$A$38,MATCH(SEA!J52,sckey!$B$2:$B$38,0))</f>
        <v>10</v>
      </c>
      <c r="O52" s="85" t="str">
        <f t="shared" si="3"/>
        <v>-0.00417 10</v>
      </c>
    </row>
    <row r="53" spans="10:15">
      <c r="J53" t="s">
        <v>41</v>
      </c>
      <c r="K53">
        <v>-5.5110000000000003E-3</v>
      </c>
      <c r="L53">
        <f>INDEX(sckey!$A$2:$A$38,MATCH(SEA!J53,sckey!$B$2:$B$38,0))</f>
        <v>9</v>
      </c>
      <c r="O53" s="85" t="str">
        <f t="shared" si="3"/>
        <v>-0.005511 9</v>
      </c>
    </row>
    <row r="54" spans="10:15">
      <c r="J54" t="s">
        <v>54</v>
      </c>
      <c r="K54">
        <v>7.2059999999999997E-3</v>
      </c>
      <c r="L54">
        <f>INDEX(sckey!$A$2:$A$38,MATCH(SEA!J54,sckey!$B$2:$B$38,0))</f>
        <v>26</v>
      </c>
      <c r="O54" s="85" t="str">
        <f t="shared" si="3"/>
        <v>0.007206 26</v>
      </c>
    </row>
    <row r="55" spans="10:15">
      <c r="J55" t="s">
        <v>55</v>
      </c>
      <c r="K55">
        <v>-9.1041999999999998E-2</v>
      </c>
      <c r="L55">
        <f>INDEX(sckey!$A$2:$A$38,MATCH(SEA!J55,sckey!$B$2:$B$38,0))</f>
        <v>8</v>
      </c>
      <c r="O55" s="85" t="str">
        <f t="shared" si="3"/>
        <v>-0.091042 8</v>
      </c>
    </row>
    <row r="56" spans="10:15">
      <c r="J56" t="s">
        <v>38</v>
      </c>
      <c r="K56">
        <v>-0.65177499999999999</v>
      </c>
      <c r="L56">
        <f>INDEX(sckey!$A$2:$A$38,MATCH(SEA!J56,sckey!$B$2:$B$38,0))</f>
        <v>23</v>
      </c>
      <c r="O56" s="85" t="str">
        <f t="shared" si="3"/>
        <v>-0.651775 23</v>
      </c>
    </row>
    <row r="57" spans="10:15">
      <c r="J57" t="s">
        <v>53</v>
      </c>
      <c r="K57">
        <v>-3.5E-4</v>
      </c>
      <c r="L57">
        <f>INDEX(sckey!$A$2:$A$38,MATCH(SEA!J57,sckey!$B$2:$B$38,0))</f>
        <v>12</v>
      </c>
      <c r="O57" s="85" t="str">
        <f t="shared" si="3"/>
        <v>-0.00035 12</v>
      </c>
    </row>
    <row r="58" spans="10:15">
      <c r="J58" t="s">
        <v>43</v>
      </c>
      <c r="K58">
        <v>1.7943830000000001</v>
      </c>
      <c r="L58">
        <f>INDEX(sckey!$A$2:$A$38,MATCH(SEA!J58,sckey!$B$2:$B$38,0))</f>
        <v>21</v>
      </c>
      <c r="O58" s="85" t="str">
        <f t="shared" si="3"/>
        <v>1.794383 21</v>
      </c>
    </row>
    <row r="59" spans="10:15">
      <c r="J59" t="s">
        <v>44</v>
      </c>
      <c r="K59">
        <v>-3.2000000000000003E-4</v>
      </c>
      <c r="L59">
        <f>INDEX(sckey!$A$2:$A$38,MATCH(SEA!J59,sckey!$B$2:$B$38,0))</f>
        <v>22</v>
      </c>
      <c r="O59" s="85" t="str">
        <f t="shared" si="3"/>
        <v>-0.00032 22</v>
      </c>
    </row>
    <row r="60" spans="10:15">
      <c r="J60" t="s">
        <v>42</v>
      </c>
      <c r="K60">
        <v>0.93477600000000005</v>
      </c>
      <c r="L60">
        <f>INDEX(sckey!$A$2:$A$38,MATCH(SEA!J60,sckey!$B$2:$B$38,0))</f>
        <v>17</v>
      </c>
      <c r="O60" s="85" t="str">
        <f t="shared" si="3"/>
        <v>0.934776 17</v>
      </c>
    </row>
    <row r="61" spans="10:15">
      <c r="J61" t="s">
        <v>56</v>
      </c>
      <c r="K61">
        <v>0.10542899999999999</v>
      </c>
      <c r="L61">
        <f>INDEX(sckey!$A$2:$A$38,MATCH(SEA!J61,sckey!$B$2:$B$38,0))</f>
        <v>3</v>
      </c>
      <c r="O61" s="85" t="str">
        <f t="shared" si="3"/>
        <v>0.105429 3</v>
      </c>
    </row>
    <row r="62" spans="10:15">
      <c r="K62" s="30"/>
    </row>
    <row r="63" spans="10:15">
      <c r="J63">
        <v>4</v>
      </c>
      <c r="N63" s="85">
        <f>J63</f>
        <v>4</v>
      </c>
    </row>
    <row r="64" spans="10:15">
      <c r="J64" t="s">
        <v>76</v>
      </c>
      <c r="K64" t="s">
        <v>77</v>
      </c>
      <c r="O64" s="85">
        <f>K65</f>
        <v>-20.349910999999999</v>
      </c>
    </row>
    <row r="65" spans="10:15">
      <c r="J65" t="s">
        <v>75</v>
      </c>
      <c r="K65">
        <v>-20.349910999999999</v>
      </c>
      <c r="N65" s="85">
        <f>COUNT(K66:K79)</f>
        <v>14</v>
      </c>
    </row>
    <row r="66" spans="10:15">
      <c r="J66" t="s">
        <v>36</v>
      </c>
      <c r="K66">
        <v>-6.4859999999999996E-3</v>
      </c>
      <c r="L66">
        <f>INDEX(sckey!$A$2:$A$38,MATCH(SEA!J66,sckey!$B$2:$B$38,0))</f>
        <v>10</v>
      </c>
      <c r="O66" s="85" t="str">
        <f t="shared" ref="O66:O79" si="4">K66&amp;" "&amp;L66</f>
        <v>-0.006486 10</v>
      </c>
    </row>
    <row r="67" spans="10:15">
      <c r="J67" t="s">
        <v>52</v>
      </c>
      <c r="K67">
        <v>-0.111957</v>
      </c>
      <c r="L67">
        <f>INDEX(sckey!$A$2:$A$38,MATCH(SEA!J67,sckey!$B$2:$B$38,0))</f>
        <v>7</v>
      </c>
      <c r="O67" s="85" t="str">
        <f t="shared" si="4"/>
        <v>-0.111957 7</v>
      </c>
    </row>
    <row r="68" spans="10:15">
      <c r="J68" t="s">
        <v>54</v>
      </c>
      <c r="K68">
        <v>1.136E-2</v>
      </c>
      <c r="L68">
        <f>INDEX(sckey!$A$2:$A$38,MATCH(SEA!J68,sckey!$B$2:$B$38,0))</f>
        <v>26</v>
      </c>
      <c r="O68" s="85" t="str">
        <f t="shared" si="4"/>
        <v>0.01136 26</v>
      </c>
    </row>
    <row r="69" spans="10:15">
      <c r="J69" t="s">
        <v>61</v>
      </c>
      <c r="K69">
        <v>-0.20621500000000001</v>
      </c>
      <c r="L69">
        <f>INDEX(sckey!$A$2:$A$38,MATCH(SEA!J69,sckey!$B$2:$B$38,0))</f>
        <v>25</v>
      </c>
      <c r="O69" s="85" t="str">
        <f t="shared" si="4"/>
        <v>-0.206215 25</v>
      </c>
    </row>
    <row r="70" spans="10:15">
      <c r="J70" t="s">
        <v>41</v>
      </c>
      <c r="K70">
        <v>-4.7650000000000001E-3</v>
      </c>
      <c r="L70">
        <f>INDEX(sckey!$A$2:$A$38,MATCH(SEA!J70,sckey!$B$2:$B$38,0))</f>
        <v>9</v>
      </c>
      <c r="O70" s="85" t="str">
        <f t="shared" si="4"/>
        <v>-0.004765 9</v>
      </c>
    </row>
    <row r="71" spans="10:15">
      <c r="J71" t="s">
        <v>43</v>
      </c>
      <c r="K71">
        <v>3.0850550000000001</v>
      </c>
      <c r="L71">
        <f>INDEX(sckey!$A$2:$A$38,MATCH(SEA!J71,sckey!$B$2:$B$38,0))</f>
        <v>21</v>
      </c>
      <c r="O71" s="85" t="str">
        <f t="shared" si="4"/>
        <v>3.085055 21</v>
      </c>
    </row>
    <row r="72" spans="10:15">
      <c r="J72" t="s">
        <v>46</v>
      </c>
      <c r="K72">
        <v>0.17691899999999999</v>
      </c>
      <c r="L72">
        <f>INDEX(sckey!$A$2:$A$38,MATCH(SEA!J72,sckey!$B$2:$B$38,0))</f>
        <v>14</v>
      </c>
      <c r="O72" s="85" t="str">
        <f t="shared" si="4"/>
        <v>0.176919 14</v>
      </c>
    </row>
    <row r="73" spans="10:15">
      <c r="J73" t="s">
        <v>38</v>
      </c>
      <c r="K73">
        <v>0.85435099999999997</v>
      </c>
      <c r="L73">
        <f>INDEX(sckey!$A$2:$A$38,MATCH(SEA!J73,sckey!$B$2:$B$38,0))</f>
        <v>23</v>
      </c>
      <c r="O73" s="85" t="str">
        <f t="shared" si="4"/>
        <v>0.854351 23</v>
      </c>
    </row>
    <row r="74" spans="10:15">
      <c r="J74" t="s">
        <v>53</v>
      </c>
      <c r="K74">
        <v>1.73E-4</v>
      </c>
      <c r="L74">
        <f>INDEX(sckey!$A$2:$A$38,MATCH(SEA!J74,sckey!$B$2:$B$38,0))</f>
        <v>12</v>
      </c>
      <c r="O74" s="85" t="str">
        <f t="shared" si="4"/>
        <v>0.000173 12</v>
      </c>
    </row>
    <row r="75" spans="10:15">
      <c r="J75" t="s">
        <v>60</v>
      </c>
      <c r="K75">
        <v>-4.7642999999999998E-2</v>
      </c>
      <c r="L75">
        <f>INDEX(sckey!$A$2:$A$38,MATCH(SEA!J75,sckey!$B$2:$B$38,0))</f>
        <v>2</v>
      </c>
      <c r="O75" s="85" t="str">
        <f t="shared" si="4"/>
        <v>-0.047643 2</v>
      </c>
    </row>
    <row r="76" spans="10:15">
      <c r="J76" t="s">
        <v>59</v>
      </c>
      <c r="K76">
        <v>6.9666000000000006E-2</v>
      </c>
      <c r="L76">
        <f>INDEX(sckey!$A$2:$A$38,MATCH(SEA!J76,sckey!$B$2:$B$38,0))</f>
        <v>18</v>
      </c>
      <c r="O76" s="85" t="str">
        <f t="shared" si="4"/>
        <v>0.069666 18</v>
      </c>
    </row>
    <row r="77" spans="10:15">
      <c r="J77" t="s">
        <v>47</v>
      </c>
      <c r="K77">
        <v>0.106209</v>
      </c>
      <c r="L77">
        <f>INDEX(sckey!$A$2:$A$38,MATCH(SEA!J77,sckey!$B$2:$B$38,0))</f>
        <v>15</v>
      </c>
      <c r="O77" s="85" t="str">
        <f t="shared" si="4"/>
        <v>0.106209 15</v>
      </c>
    </row>
    <row r="78" spans="10:15">
      <c r="J78" t="s">
        <v>37</v>
      </c>
      <c r="K78">
        <v>-7.4250150000000001</v>
      </c>
      <c r="L78">
        <f>INDEX(sckey!$A$2:$A$38,MATCH(SEA!J78,sckey!$B$2:$B$38,0))</f>
        <v>19</v>
      </c>
      <c r="O78" s="85" t="str">
        <f t="shared" si="4"/>
        <v>-7.425015 19</v>
      </c>
    </row>
    <row r="79" spans="10:15">
      <c r="J79" t="s">
        <v>63</v>
      </c>
      <c r="K79">
        <v>3.4669999999999999E-2</v>
      </c>
      <c r="L79">
        <f>INDEX(sckey!$A$2:$A$38,MATCH(SEA!J79,sckey!$B$2:$B$38,0))</f>
        <v>6</v>
      </c>
      <c r="O79" s="85" t="str">
        <f t="shared" si="4"/>
        <v>0.03467 6</v>
      </c>
    </row>
    <row r="80" spans="10:15">
      <c r="K80" s="30"/>
    </row>
    <row r="81" spans="10:15">
      <c r="J81">
        <v>5</v>
      </c>
      <c r="N81" s="85">
        <f>J81</f>
        <v>5</v>
      </c>
    </row>
    <row r="82" spans="10:15">
      <c r="J82" t="s">
        <v>76</v>
      </c>
      <c r="K82" t="s">
        <v>77</v>
      </c>
      <c r="O82" s="85">
        <f>K83</f>
        <v>6.8854709999999999</v>
      </c>
    </row>
    <row r="83" spans="10:15">
      <c r="J83" t="s">
        <v>75</v>
      </c>
      <c r="K83">
        <v>6.8854709999999999</v>
      </c>
      <c r="N83" s="85">
        <f>COUNT(K84:K95)</f>
        <v>12</v>
      </c>
    </row>
    <row r="84" spans="10:15">
      <c r="J84" t="s">
        <v>36</v>
      </c>
      <c r="K84">
        <v>-1.0078E-2</v>
      </c>
      <c r="L84">
        <f>INDEX(sckey!$A$2:$A$38,MATCH(SEA!J84,sckey!$B$2:$B$38,0))</f>
        <v>10</v>
      </c>
      <c r="O84" s="85" t="str">
        <f t="shared" ref="O84:O95" si="5">K84&amp;" "&amp;L84</f>
        <v>-0.010078 10</v>
      </c>
    </row>
    <row r="85" spans="10:15">
      <c r="J85" t="s">
        <v>55</v>
      </c>
      <c r="K85">
        <v>-5.7390999999999998E-2</v>
      </c>
      <c r="L85">
        <f>INDEX(sckey!$A$2:$A$38,MATCH(SEA!J85,sckey!$B$2:$B$38,0))</f>
        <v>8</v>
      </c>
      <c r="O85" s="85" t="str">
        <f t="shared" si="5"/>
        <v>-0.057391 8</v>
      </c>
    </row>
    <row r="86" spans="10:15">
      <c r="J86" t="s">
        <v>41</v>
      </c>
      <c r="K86">
        <v>-3.5769999999999999E-3</v>
      </c>
      <c r="L86">
        <f>INDEX(sckey!$A$2:$A$38,MATCH(SEA!J86,sckey!$B$2:$B$38,0))</f>
        <v>9</v>
      </c>
      <c r="O86" s="85" t="str">
        <f t="shared" si="5"/>
        <v>-0.003577 9</v>
      </c>
    </row>
    <row r="87" spans="10:15">
      <c r="J87" t="s">
        <v>44</v>
      </c>
      <c r="K87">
        <v>-1.1169999999999999E-3</v>
      </c>
      <c r="L87">
        <f>INDEX(sckey!$A$2:$A$38,MATCH(SEA!J87,sckey!$B$2:$B$38,0))</f>
        <v>22</v>
      </c>
      <c r="O87" s="85" t="str">
        <f t="shared" si="5"/>
        <v>-0.001117 22</v>
      </c>
    </row>
    <row r="88" spans="10:15">
      <c r="J88" t="s">
        <v>37</v>
      </c>
      <c r="K88">
        <v>-10.367372</v>
      </c>
      <c r="L88">
        <f>INDEX(sckey!$A$2:$A$38,MATCH(SEA!J88,sckey!$B$2:$B$38,0))</f>
        <v>19</v>
      </c>
      <c r="O88" s="85" t="str">
        <f t="shared" si="5"/>
        <v>-10.367372 19</v>
      </c>
    </row>
    <row r="89" spans="10:15">
      <c r="J89" t="s">
        <v>60</v>
      </c>
      <c r="K89">
        <v>8.6850999999999998E-2</v>
      </c>
      <c r="L89">
        <f>INDEX(sckey!$A$2:$A$38,MATCH(SEA!J89,sckey!$B$2:$B$38,0))</f>
        <v>2</v>
      </c>
      <c r="O89" s="85" t="str">
        <f t="shared" si="5"/>
        <v>0.086851 2</v>
      </c>
    </row>
    <row r="90" spans="10:15">
      <c r="J90" t="s">
        <v>38</v>
      </c>
      <c r="K90">
        <v>-0.502556</v>
      </c>
      <c r="L90">
        <f>INDEX(sckey!$A$2:$A$38,MATCH(SEA!J90,sckey!$B$2:$B$38,0))</f>
        <v>23</v>
      </c>
      <c r="O90" s="85" t="str">
        <f t="shared" si="5"/>
        <v>-0.502556 23</v>
      </c>
    </row>
    <row r="91" spans="10:15">
      <c r="J91" t="s">
        <v>40</v>
      </c>
      <c r="K91" s="31">
        <v>-7.1000000000000005E-5</v>
      </c>
      <c r="L91">
        <f>INDEX(sckey!$A$2:$A$38,MATCH(SEA!J91,sckey!$B$2:$B$38,0))</f>
        <v>27</v>
      </c>
      <c r="O91" s="85" t="str">
        <f t="shared" si="5"/>
        <v>-0.000071 27</v>
      </c>
    </row>
    <row r="92" spans="10:15">
      <c r="J92" t="s">
        <v>54</v>
      </c>
      <c r="K92">
        <v>3.32E-3</v>
      </c>
      <c r="L92">
        <f>INDEX(sckey!$A$2:$A$38,MATCH(SEA!J92,sckey!$B$2:$B$38,0))</f>
        <v>26</v>
      </c>
      <c r="O92" s="85" t="str">
        <f t="shared" si="5"/>
        <v>0.00332 26</v>
      </c>
    </row>
    <row r="93" spans="10:15">
      <c r="J93" t="s">
        <v>61</v>
      </c>
      <c r="K93">
        <v>-0.167378</v>
      </c>
      <c r="L93">
        <f>INDEX(sckey!$A$2:$A$38,MATCH(SEA!J93,sckey!$B$2:$B$38,0))</f>
        <v>25</v>
      </c>
      <c r="O93" s="85" t="str">
        <f t="shared" si="5"/>
        <v>-0.167378 25</v>
      </c>
    </row>
    <row r="94" spans="10:15">
      <c r="J94" t="s">
        <v>59</v>
      </c>
      <c r="K94">
        <v>-5.9934000000000001E-2</v>
      </c>
      <c r="L94">
        <f>INDEX(sckey!$A$2:$A$38,MATCH(SEA!J94,sckey!$B$2:$B$38,0))</f>
        <v>18</v>
      </c>
      <c r="O94" s="85" t="str">
        <f t="shared" si="5"/>
        <v>-0.059934 18</v>
      </c>
    </row>
    <row r="95" spans="10:15">
      <c r="J95" t="s">
        <v>47</v>
      </c>
      <c r="K95">
        <v>-7.2350999999999999E-2</v>
      </c>
      <c r="L95">
        <f>INDEX(sckey!$A$2:$A$38,MATCH(SEA!J95,sckey!$B$2:$B$38,0))</f>
        <v>15</v>
      </c>
      <c r="O95" s="85" t="str">
        <f t="shared" si="5"/>
        <v>-0.072351 15</v>
      </c>
    </row>
    <row r="97" spans="10:15">
      <c r="J97">
        <v>6</v>
      </c>
      <c r="N97" s="85">
        <f>J97</f>
        <v>6</v>
      </c>
    </row>
    <row r="98" spans="10:15">
      <c r="J98" t="s">
        <v>76</v>
      </c>
      <c r="K98" t="s">
        <v>77</v>
      </c>
      <c r="O98" s="85">
        <f>K99</f>
        <v>-5.0221159999999996</v>
      </c>
    </row>
    <row r="99" spans="10:15">
      <c r="J99" t="s">
        <v>75</v>
      </c>
      <c r="K99">
        <v>-5.0221159999999996</v>
      </c>
      <c r="N99" s="85">
        <f>COUNT(K100:K111)</f>
        <v>12</v>
      </c>
    </row>
    <row r="100" spans="10:15">
      <c r="J100" t="s">
        <v>39</v>
      </c>
      <c r="K100">
        <v>-0.35632000000000003</v>
      </c>
      <c r="L100">
        <f>INDEX(sckey!$A$2:$A$38,MATCH(SEA!J100,sckey!$B$2:$B$38,0))</f>
        <v>24</v>
      </c>
      <c r="O100" s="85" t="str">
        <f t="shared" ref="O100:O111" si="6">K100&amp;" "&amp;L100</f>
        <v>-0.35632 24</v>
      </c>
    </row>
    <row r="101" spans="10:15">
      <c r="J101" t="s">
        <v>57</v>
      </c>
      <c r="K101">
        <v>-5.0708999999999997E-2</v>
      </c>
      <c r="L101">
        <f>INDEX(sckey!$A$2:$A$38,MATCH(SEA!J101,sckey!$B$2:$B$38,0))</f>
        <v>20</v>
      </c>
      <c r="O101" s="85" t="str">
        <f t="shared" si="6"/>
        <v>-0.050709 20</v>
      </c>
    </row>
    <row r="102" spans="10:15">
      <c r="J102" t="s">
        <v>38</v>
      </c>
      <c r="K102">
        <v>1.142989</v>
      </c>
      <c r="L102">
        <f>INDEX(sckey!$A$2:$A$38,MATCH(SEA!J102,sckey!$B$2:$B$38,0))</f>
        <v>23</v>
      </c>
      <c r="O102" s="85" t="str">
        <f t="shared" si="6"/>
        <v>1.142989 23</v>
      </c>
    </row>
    <row r="103" spans="10:15">
      <c r="J103" t="s">
        <v>53</v>
      </c>
      <c r="K103">
        <v>-4.0400000000000001E-4</v>
      </c>
      <c r="L103">
        <f>INDEX(sckey!$A$2:$A$38,MATCH(SEA!J103,sckey!$B$2:$B$38,0))</f>
        <v>12</v>
      </c>
      <c r="O103" s="85" t="str">
        <f t="shared" si="6"/>
        <v>-0.000404 12</v>
      </c>
    </row>
    <row r="104" spans="10:15">
      <c r="J104" t="s">
        <v>36</v>
      </c>
      <c r="K104">
        <v>-3.3890000000000001E-3</v>
      </c>
      <c r="L104">
        <f>INDEX(sckey!$A$2:$A$38,MATCH(SEA!J104,sckey!$B$2:$B$38,0))</f>
        <v>10</v>
      </c>
      <c r="O104" s="85" t="str">
        <f t="shared" si="6"/>
        <v>-0.003389 10</v>
      </c>
    </row>
    <row r="105" spans="10:15">
      <c r="J105" t="s">
        <v>56</v>
      </c>
      <c r="K105">
        <v>-0.35441</v>
      </c>
      <c r="L105">
        <f>INDEX(sckey!$A$2:$A$38,MATCH(SEA!J105,sckey!$B$2:$B$38,0))</f>
        <v>3</v>
      </c>
      <c r="O105" s="85" t="str">
        <f t="shared" si="6"/>
        <v>-0.35441 3</v>
      </c>
    </row>
    <row r="106" spans="10:15">
      <c r="J106" t="s">
        <v>41</v>
      </c>
      <c r="K106">
        <v>-4.4780000000000002E-3</v>
      </c>
      <c r="L106">
        <f>INDEX(sckey!$A$2:$A$38,MATCH(SEA!J106,sckey!$B$2:$B$38,0))</f>
        <v>9</v>
      </c>
      <c r="O106" s="85" t="str">
        <f t="shared" si="6"/>
        <v>-0.004478 9</v>
      </c>
    </row>
    <row r="107" spans="10:15">
      <c r="J107" t="s">
        <v>61</v>
      </c>
      <c r="K107">
        <v>1.0297430000000001</v>
      </c>
      <c r="L107">
        <f>INDEX(sckey!$A$2:$A$38,MATCH(SEA!J107,sckey!$B$2:$B$38,0))</f>
        <v>25</v>
      </c>
      <c r="O107" s="85" t="str">
        <f t="shared" si="6"/>
        <v>1.029743 25</v>
      </c>
    </row>
    <row r="108" spans="10:15">
      <c r="J108" t="s">
        <v>70</v>
      </c>
      <c r="K108">
        <v>5.3429999999999997E-3</v>
      </c>
      <c r="L108">
        <f>INDEX(sckey!$A$2:$A$38,MATCH(SEA!J108,sckey!$B$2:$B$38,0))</f>
        <v>5</v>
      </c>
      <c r="O108" s="85" t="str">
        <f t="shared" si="6"/>
        <v>0.005343 5</v>
      </c>
    </row>
    <row r="109" spans="10:15">
      <c r="J109" t="s">
        <v>43</v>
      </c>
      <c r="K109">
        <v>2.0027499999999998</v>
      </c>
      <c r="L109">
        <f>INDEX(sckey!$A$2:$A$38,MATCH(SEA!J109,sckey!$B$2:$B$38,0))</f>
        <v>21</v>
      </c>
      <c r="O109" s="85" t="str">
        <f t="shared" si="6"/>
        <v>2.00275 21</v>
      </c>
    </row>
    <row r="110" spans="10:15">
      <c r="J110" t="s">
        <v>35</v>
      </c>
      <c r="K110">
        <v>5.1751999999999999E-2</v>
      </c>
      <c r="L110">
        <f>INDEX(sckey!$A$2:$A$38,MATCH(SEA!J110,sckey!$B$2:$B$38,0))</f>
        <v>0</v>
      </c>
      <c r="O110" s="85" t="str">
        <f t="shared" si="6"/>
        <v>0.051752 0</v>
      </c>
    </row>
    <row r="111" spans="10:15">
      <c r="J111" t="s">
        <v>59</v>
      </c>
      <c r="K111">
        <v>3.6242999999999997E-2</v>
      </c>
      <c r="L111">
        <f>INDEX(sckey!$A$2:$A$38,MATCH(SEA!J111,sckey!$B$2:$B$38,0))</f>
        <v>18</v>
      </c>
      <c r="O111" s="85" t="str">
        <f t="shared" si="6"/>
        <v>0.036243 18</v>
      </c>
    </row>
    <row r="113" spans="10:15">
      <c r="J113">
        <v>7</v>
      </c>
      <c r="N113" s="85">
        <f>J113</f>
        <v>7</v>
      </c>
    </row>
    <row r="114" spans="10:15">
      <c r="J114" t="s">
        <v>76</v>
      </c>
      <c r="K114" t="s">
        <v>77</v>
      </c>
      <c r="O114" s="85">
        <f>K115</f>
        <v>-17.527915</v>
      </c>
    </row>
    <row r="115" spans="10:15">
      <c r="J115" t="s">
        <v>75</v>
      </c>
      <c r="K115">
        <v>-17.527915</v>
      </c>
      <c r="N115" s="85">
        <f>COUNT(K116:K123)</f>
        <v>8</v>
      </c>
    </row>
    <row r="116" spans="10:15">
      <c r="J116" t="s">
        <v>37</v>
      </c>
      <c r="K116">
        <v>13.447563000000001</v>
      </c>
      <c r="L116">
        <f>INDEX(sckey!$A$2:$A$38,MATCH(SEA!J116,sckey!$B$2:$B$38,0))</f>
        <v>19</v>
      </c>
      <c r="O116" s="85" t="str">
        <f t="shared" ref="O116:O123" si="7">K116&amp;" "&amp;L116</f>
        <v>13.447563 19</v>
      </c>
    </row>
    <row r="117" spans="10:15">
      <c r="J117" t="s">
        <v>36</v>
      </c>
      <c r="K117">
        <v>-8.7749999999999998E-3</v>
      </c>
      <c r="L117">
        <f>INDEX(sckey!$A$2:$A$38,MATCH(SEA!J117,sckey!$B$2:$B$38,0))</f>
        <v>10</v>
      </c>
      <c r="O117" s="85" t="str">
        <f t="shared" si="7"/>
        <v>-0.008775 10</v>
      </c>
    </row>
    <row r="118" spans="10:15">
      <c r="J118" t="s">
        <v>38</v>
      </c>
      <c r="K118">
        <v>1.415065</v>
      </c>
      <c r="L118">
        <f>INDEX(sckey!$A$2:$A$38,MATCH(SEA!J118,sckey!$B$2:$B$38,0))</f>
        <v>23</v>
      </c>
      <c r="O118" s="85" t="str">
        <f t="shared" si="7"/>
        <v>1.415065 23</v>
      </c>
    </row>
    <row r="119" spans="10:15">
      <c r="J119" t="s">
        <v>39</v>
      </c>
      <c r="K119">
        <v>-7.5366000000000002E-2</v>
      </c>
      <c r="L119">
        <f>INDEX(sckey!$A$2:$A$38,MATCH(SEA!J119,sckey!$B$2:$B$38,0))</f>
        <v>24</v>
      </c>
      <c r="O119" s="85" t="str">
        <f t="shared" si="7"/>
        <v>-0.075366 24</v>
      </c>
    </row>
    <row r="120" spans="10:15">
      <c r="J120" t="s">
        <v>42</v>
      </c>
      <c r="K120">
        <v>0.71546900000000002</v>
      </c>
      <c r="L120">
        <f>INDEX(sckey!$A$2:$A$38,MATCH(SEA!J120,sckey!$B$2:$B$38,0))</f>
        <v>17</v>
      </c>
      <c r="O120" s="85" t="str">
        <f t="shared" si="7"/>
        <v>0.715469 17</v>
      </c>
    </row>
    <row r="121" spans="10:15">
      <c r="J121" t="s">
        <v>63</v>
      </c>
      <c r="K121">
        <v>3.9498999999999999E-2</v>
      </c>
      <c r="L121">
        <f>INDEX(sckey!$A$2:$A$38,MATCH(SEA!J121,sckey!$B$2:$B$38,0))</f>
        <v>6</v>
      </c>
      <c r="O121" s="85" t="str">
        <f t="shared" si="7"/>
        <v>0.039499 6</v>
      </c>
    </row>
    <row r="122" spans="10:15">
      <c r="J122" t="s">
        <v>65</v>
      </c>
      <c r="K122">
        <v>-5.8444000000000003E-2</v>
      </c>
      <c r="L122">
        <f>INDEX(sckey!$A$2:$A$38,MATCH(SEA!J122,sckey!$B$2:$B$38,0))</f>
        <v>36</v>
      </c>
      <c r="O122" s="85" t="str">
        <f t="shared" si="7"/>
        <v>-0.058444 36</v>
      </c>
    </row>
    <row r="123" spans="10:15">
      <c r="J123" t="s">
        <v>70</v>
      </c>
      <c r="K123">
        <v>4.0749999999999996E-3</v>
      </c>
      <c r="L123">
        <f>INDEX(sckey!$A$2:$A$38,MATCH(SEA!J123,sckey!$B$2:$B$38,0))</f>
        <v>5</v>
      </c>
      <c r="O123" s="85" t="str">
        <f t="shared" si="7"/>
        <v>0.004075 5</v>
      </c>
    </row>
    <row r="125" spans="10:15">
      <c r="J125">
        <v>8</v>
      </c>
      <c r="N125" s="85">
        <f>J125</f>
        <v>8</v>
      </c>
    </row>
    <row r="126" spans="10:15">
      <c r="J126" t="s">
        <v>76</v>
      </c>
      <c r="K126" t="s">
        <v>77</v>
      </c>
      <c r="O126" s="85">
        <f>K127</f>
        <v>11.923612</v>
      </c>
    </row>
    <row r="127" spans="10:15">
      <c r="J127" t="s">
        <v>75</v>
      </c>
      <c r="K127">
        <v>11.923612</v>
      </c>
      <c r="N127" s="85">
        <f>COUNT(K128:K142)</f>
        <v>15</v>
      </c>
    </row>
    <row r="128" spans="10:15">
      <c r="J128" t="s">
        <v>49</v>
      </c>
      <c r="K128">
        <v>-4.8520000000000004E-3</v>
      </c>
      <c r="L128">
        <f>INDEX(sckey!$A$2:$A$38,MATCH(SEA!J128,sckey!$B$2:$B$38,0))</f>
        <v>11</v>
      </c>
      <c r="O128" s="85" t="str">
        <f t="shared" ref="O128:O142" si="8">K128&amp;" "&amp;L128</f>
        <v>-0.004852 11</v>
      </c>
    </row>
    <row r="129" spans="10:15">
      <c r="J129" t="s">
        <v>60</v>
      </c>
      <c r="K129">
        <v>-3.5154999999999999E-2</v>
      </c>
      <c r="L129">
        <f>INDEX(sckey!$A$2:$A$38,MATCH(SEA!J129,sckey!$B$2:$B$38,0))</f>
        <v>2</v>
      </c>
      <c r="O129" s="85" t="str">
        <f t="shared" si="8"/>
        <v>-0.035155 2</v>
      </c>
    </row>
    <row r="130" spans="10:15">
      <c r="J130" t="s">
        <v>61</v>
      </c>
      <c r="K130">
        <v>-0.400175</v>
      </c>
      <c r="L130">
        <f>INDEX(sckey!$A$2:$A$38,MATCH(SEA!J130,sckey!$B$2:$B$38,0))</f>
        <v>25</v>
      </c>
      <c r="O130" s="85" t="str">
        <f t="shared" si="8"/>
        <v>-0.400175 25</v>
      </c>
    </row>
    <row r="131" spans="10:15">
      <c r="J131" t="s">
        <v>38</v>
      </c>
      <c r="K131">
        <v>1.8648089999999999</v>
      </c>
      <c r="L131">
        <f>INDEX(sckey!$A$2:$A$38,MATCH(SEA!J131,sckey!$B$2:$B$38,0))</f>
        <v>23</v>
      </c>
      <c r="O131" s="85" t="str">
        <f t="shared" si="8"/>
        <v>1.864809 23</v>
      </c>
    </row>
    <row r="132" spans="10:15">
      <c r="J132" t="s">
        <v>45</v>
      </c>
      <c r="K132">
        <v>0.139046</v>
      </c>
      <c r="L132">
        <f>INDEX(sckey!$A$2:$A$38,MATCH(SEA!J132,sckey!$B$2:$B$38,0))</f>
        <v>16</v>
      </c>
      <c r="O132" s="85" t="str">
        <f t="shared" si="8"/>
        <v>0.139046 16</v>
      </c>
    </row>
    <row r="133" spans="10:15">
      <c r="J133" t="s">
        <v>46</v>
      </c>
      <c r="K133">
        <v>0.15775500000000001</v>
      </c>
      <c r="L133">
        <f>INDEX(sckey!$A$2:$A$38,MATCH(SEA!J133,sckey!$B$2:$B$38,0))</f>
        <v>14</v>
      </c>
      <c r="O133" s="85" t="str">
        <f t="shared" si="8"/>
        <v>0.157755 14</v>
      </c>
    </row>
    <row r="134" spans="10:15">
      <c r="J134" t="s">
        <v>57</v>
      </c>
      <c r="K134">
        <v>-5.4443999999999999E-2</v>
      </c>
      <c r="L134">
        <f>INDEX(sckey!$A$2:$A$38,MATCH(SEA!J134,sckey!$B$2:$B$38,0))</f>
        <v>20</v>
      </c>
      <c r="O134" s="85" t="str">
        <f t="shared" si="8"/>
        <v>-0.054444 20</v>
      </c>
    </row>
    <row r="135" spans="10:15">
      <c r="J135" t="s">
        <v>59</v>
      </c>
      <c r="K135">
        <v>-9.5114000000000004E-2</v>
      </c>
      <c r="L135">
        <f>INDEX(sckey!$A$2:$A$38,MATCH(SEA!J135,sckey!$B$2:$B$38,0))</f>
        <v>18</v>
      </c>
      <c r="O135" s="85" t="str">
        <f t="shared" si="8"/>
        <v>-0.095114 18</v>
      </c>
    </row>
    <row r="136" spans="10:15">
      <c r="J136" t="s">
        <v>65</v>
      </c>
      <c r="K136">
        <v>-6.4144000000000007E-2</v>
      </c>
      <c r="L136">
        <f>INDEX(sckey!$A$2:$A$38,MATCH(SEA!J136,sckey!$B$2:$B$38,0))</f>
        <v>36</v>
      </c>
      <c r="O136" s="85" t="str">
        <f t="shared" si="8"/>
        <v>-0.064144 36</v>
      </c>
    </row>
    <row r="137" spans="10:15">
      <c r="J137" t="s">
        <v>41</v>
      </c>
      <c r="K137">
        <v>-2.4090000000000001E-3</v>
      </c>
      <c r="L137">
        <f>INDEX(sckey!$A$2:$A$38,MATCH(SEA!J137,sckey!$B$2:$B$38,0))</f>
        <v>9</v>
      </c>
      <c r="O137" s="85" t="str">
        <f t="shared" si="8"/>
        <v>-0.002409 9</v>
      </c>
    </row>
    <row r="138" spans="10:15">
      <c r="J138" t="s">
        <v>74</v>
      </c>
      <c r="K138">
        <v>1.870088</v>
      </c>
      <c r="L138">
        <f>INDEX(sckey!$A$2:$A$38,MATCH(SEA!J138,sckey!$B$2:$B$38,0))</f>
        <v>35</v>
      </c>
      <c r="O138" s="85" t="str">
        <f t="shared" si="8"/>
        <v>1.870088 35</v>
      </c>
    </row>
    <row r="139" spans="10:15">
      <c r="J139" t="s">
        <v>42</v>
      </c>
      <c r="K139">
        <v>0.482518</v>
      </c>
      <c r="L139">
        <f>INDEX(sckey!$A$2:$A$38,MATCH(SEA!J139,sckey!$B$2:$B$38,0))</f>
        <v>17</v>
      </c>
      <c r="O139" s="85" t="str">
        <f t="shared" si="8"/>
        <v>0.482518 17</v>
      </c>
    </row>
    <row r="140" spans="10:15">
      <c r="J140" t="s">
        <v>48</v>
      </c>
      <c r="K140">
        <v>1.4297930000000001</v>
      </c>
      <c r="L140">
        <f>INDEX(sckey!$A$2:$A$38,MATCH(SEA!J140,sckey!$B$2:$B$38,0))</f>
        <v>13</v>
      </c>
      <c r="O140" s="85" t="str">
        <f t="shared" si="8"/>
        <v>1.429793 13</v>
      </c>
    </row>
    <row r="141" spans="10:15">
      <c r="J141" t="s">
        <v>35</v>
      </c>
      <c r="K141">
        <v>3.3759999999999998E-2</v>
      </c>
      <c r="L141">
        <f>INDEX(sckey!$A$2:$A$38,MATCH(SEA!J141,sckey!$B$2:$B$38,0))</f>
        <v>0</v>
      </c>
      <c r="O141" s="85" t="str">
        <f t="shared" si="8"/>
        <v>0.03376 0</v>
      </c>
    </row>
    <row r="142" spans="10:15">
      <c r="J142" t="s">
        <v>47</v>
      </c>
      <c r="K142">
        <v>-7.5662999999999994E-2</v>
      </c>
      <c r="L142">
        <f>INDEX(sckey!$A$2:$A$38,MATCH(SEA!J142,sckey!$B$2:$B$38,0))</f>
        <v>15</v>
      </c>
      <c r="O142" s="85" t="str">
        <f t="shared" si="8"/>
        <v>-0.075663 15</v>
      </c>
    </row>
    <row r="144" spans="10:15">
      <c r="J144">
        <v>9</v>
      </c>
      <c r="N144" s="85">
        <f>J144</f>
        <v>9</v>
      </c>
    </row>
    <row r="145" spans="10:15">
      <c r="J145" t="s">
        <v>76</v>
      </c>
      <c r="K145" t="s">
        <v>77</v>
      </c>
      <c r="O145" s="85">
        <f>K146</f>
        <v>1.820792</v>
      </c>
    </row>
    <row r="146" spans="10:15">
      <c r="J146" t="s">
        <v>75</v>
      </c>
      <c r="K146">
        <v>1.820792</v>
      </c>
      <c r="N146" s="85">
        <f>COUNT(K147:K155)</f>
        <v>9</v>
      </c>
    </row>
    <row r="147" spans="10:15">
      <c r="J147" t="s">
        <v>37</v>
      </c>
      <c r="K147">
        <v>-9.8849099999999996</v>
      </c>
      <c r="L147">
        <f>INDEX(sckey!$A$2:$A$38,MATCH(SEA!J147,sckey!$B$2:$B$38,0))</f>
        <v>19</v>
      </c>
      <c r="O147" s="85" t="str">
        <f>K147&amp;" "&amp;L147</f>
        <v>-9.88491 19</v>
      </c>
    </row>
    <row r="148" spans="10:15">
      <c r="J148" t="s">
        <v>45</v>
      </c>
      <c r="K148">
        <v>0.16101499999999999</v>
      </c>
      <c r="L148">
        <f>INDEX(sckey!$A$2:$A$38,MATCH(SEA!J148,sckey!$B$2:$B$38,0))</f>
        <v>16</v>
      </c>
      <c r="O148" s="85" t="str">
        <f t="shared" ref="O148:O155" si="9">K148&amp;" "&amp;L148</f>
        <v>0.161015 16</v>
      </c>
    </row>
    <row r="149" spans="10:15">
      <c r="J149" t="s">
        <v>38</v>
      </c>
      <c r="K149">
        <v>2.2058990000000001</v>
      </c>
      <c r="L149">
        <f>INDEX(sckey!$A$2:$A$38,MATCH(SEA!J149,sckey!$B$2:$B$38,0))</f>
        <v>23</v>
      </c>
      <c r="O149" s="85" t="str">
        <f t="shared" si="9"/>
        <v>2.205899 23</v>
      </c>
    </row>
    <row r="150" spans="10:15">
      <c r="J150" t="s">
        <v>35</v>
      </c>
      <c r="K150">
        <v>3.7031000000000001E-2</v>
      </c>
      <c r="L150">
        <f>INDEX(sckey!$A$2:$A$38,MATCH(SEA!J150,sckey!$B$2:$B$38,0))</f>
        <v>0</v>
      </c>
      <c r="O150" s="85" t="str">
        <f t="shared" si="9"/>
        <v>0.037031 0</v>
      </c>
    </row>
    <row r="151" spans="10:15">
      <c r="J151" t="s">
        <v>42</v>
      </c>
      <c r="K151">
        <v>0.33286100000000002</v>
      </c>
      <c r="L151">
        <f>INDEX(sckey!$A$2:$A$38,MATCH(SEA!J151,sckey!$B$2:$B$38,0))</f>
        <v>17</v>
      </c>
      <c r="O151" s="85" t="str">
        <f t="shared" si="9"/>
        <v>0.332861 17</v>
      </c>
    </row>
    <row r="152" spans="10:15">
      <c r="J152" t="s">
        <v>57</v>
      </c>
      <c r="K152">
        <v>1.6046000000000001E-2</v>
      </c>
      <c r="L152">
        <f>INDEX(sckey!$A$2:$A$38,MATCH(SEA!J152,sckey!$B$2:$B$38,0))</f>
        <v>20</v>
      </c>
      <c r="O152" s="85" t="str">
        <f t="shared" si="9"/>
        <v>0.016046 20</v>
      </c>
    </row>
    <row r="153" spans="10:15">
      <c r="J153" t="s">
        <v>39</v>
      </c>
      <c r="K153">
        <v>2.776E-2</v>
      </c>
      <c r="L153">
        <f>INDEX(sckey!$A$2:$A$38,MATCH(SEA!J153,sckey!$B$2:$B$38,0))</f>
        <v>24</v>
      </c>
      <c r="O153" s="85" t="str">
        <f t="shared" si="9"/>
        <v>0.02776 24</v>
      </c>
    </row>
    <row r="154" spans="10:15">
      <c r="J154" t="s">
        <v>44</v>
      </c>
      <c r="K154">
        <v>-1E-3</v>
      </c>
      <c r="L154">
        <f>INDEX(sckey!$A$2:$A$38,MATCH(SEA!J154,sckey!$B$2:$B$38,0))</f>
        <v>22</v>
      </c>
      <c r="O154" s="85" t="str">
        <f t="shared" si="9"/>
        <v>-0.001 22</v>
      </c>
    </row>
    <row r="155" spans="10:15">
      <c r="J155" t="s">
        <v>70</v>
      </c>
      <c r="K155">
        <v>-3.4380000000000001E-3</v>
      </c>
      <c r="L155">
        <f>INDEX(sckey!$A$2:$A$38,MATCH(SEA!J155,sckey!$B$2:$B$38,0))</f>
        <v>5</v>
      </c>
      <c r="O155" s="85" t="str">
        <f t="shared" si="9"/>
        <v>-0.003438 5</v>
      </c>
    </row>
    <row r="157" spans="10:15">
      <c r="J157">
        <v>10</v>
      </c>
      <c r="N157" s="85">
        <f>J157</f>
        <v>10</v>
      </c>
    </row>
    <row r="158" spans="10:15">
      <c r="J158" t="s">
        <v>76</v>
      </c>
      <c r="K158" t="s">
        <v>77</v>
      </c>
      <c r="O158" s="85">
        <f>K159</f>
        <v>6.1097910000000004</v>
      </c>
    </row>
    <row r="159" spans="10:15">
      <c r="J159" t="s">
        <v>75</v>
      </c>
      <c r="K159">
        <v>6.1097910000000004</v>
      </c>
      <c r="N159" s="85">
        <f>COUNT(K160:K169)</f>
        <v>10</v>
      </c>
    </row>
    <row r="160" spans="10:15">
      <c r="J160" t="s">
        <v>38</v>
      </c>
      <c r="K160">
        <v>1.7346779999999999</v>
      </c>
      <c r="L160">
        <f>INDEX(sckey!$A$2:$A$38,MATCH(SEA!J160,sckey!$B$2:$B$38,0))</f>
        <v>23</v>
      </c>
      <c r="O160" s="85" t="str">
        <f>K160&amp;" "&amp;L160</f>
        <v>1.734678 23</v>
      </c>
    </row>
    <row r="161" spans="10:15">
      <c r="J161" t="s">
        <v>36</v>
      </c>
      <c r="K161">
        <v>-5.1789999999999996E-3</v>
      </c>
      <c r="L161">
        <f>INDEX(sckey!$A$2:$A$38,MATCH(SEA!J161,sckey!$B$2:$B$38,0))</f>
        <v>10</v>
      </c>
      <c r="O161" s="85" t="str">
        <f t="shared" ref="O161:O169" si="10">K161&amp;" "&amp;L161</f>
        <v>-0.005179 10</v>
      </c>
    </row>
    <row r="162" spans="10:15">
      <c r="J162" t="s">
        <v>46</v>
      </c>
      <c r="K162">
        <v>0.104342</v>
      </c>
      <c r="L162">
        <f>INDEX(sckey!$A$2:$A$38,MATCH(SEA!J162,sckey!$B$2:$B$38,0))</f>
        <v>14</v>
      </c>
      <c r="O162" s="85" t="str">
        <f t="shared" si="10"/>
        <v>0.104342 14</v>
      </c>
    </row>
    <row r="163" spans="10:15">
      <c r="J163" t="s">
        <v>47</v>
      </c>
      <c r="K163">
        <v>-9.7546999999999995E-2</v>
      </c>
      <c r="L163">
        <f>INDEX(sckey!$A$2:$A$38,MATCH(SEA!J163,sckey!$B$2:$B$38,0))</f>
        <v>15</v>
      </c>
      <c r="O163" s="85" t="str">
        <f t="shared" si="10"/>
        <v>-0.097547 15</v>
      </c>
    </row>
    <row r="164" spans="10:15">
      <c r="J164" t="s">
        <v>56</v>
      </c>
      <c r="K164">
        <v>-7.6191999999999996E-2</v>
      </c>
      <c r="L164">
        <f>INDEX(sckey!$A$2:$A$38,MATCH(SEA!J164,sckey!$B$2:$B$38,0))</f>
        <v>3</v>
      </c>
      <c r="O164" s="85" t="str">
        <f t="shared" si="10"/>
        <v>-0.076192 3</v>
      </c>
    </row>
    <row r="165" spans="10:15">
      <c r="J165" t="s">
        <v>48</v>
      </c>
      <c r="K165">
        <v>-1.5988849999999999</v>
      </c>
      <c r="L165">
        <f>INDEX(sckey!$A$2:$A$38,MATCH(SEA!J165,sckey!$B$2:$B$38,0))</f>
        <v>13</v>
      </c>
      <c r="O165" s="85" t="str">
        <f t="shared" si="10"/>
        <v>-1.598885 13</v>
      </c>
    </row>
    <row r="166" spans="10:15">
      <c r="J166" t="s">
        <v>52</v>
      </c>
      <c r="K166">
        <v>4.7169999999999998E-3</v>
      </c>
      <c r="L166">
        <f>INDEX(sckey!$A$2:$A$38,MATCH(SEA!J166,sckey!$B$2:$B$38,0))</f>
        <v>7</v>
      </c>
      <c r="O166" s="85" t="str">
        <f t="shared" si="10"/>
        <v>0.004717 7</v>
      </c>
    </row>
    <row r="167" spans="10:15">
      <c r="J167" t="s">
        <v>42</v>
      </c>
      <c r="K167">
        <v>-0.25345099999999998</v>
      </c>
      <c r="L167">
        <f>INDEX(sckey!$A$2:$A$38,MATCH(SEA!J167,sckey!$B$2:$B$38,0))</f>
        <v>17</v>
      </c>
      <c r="O167" s="85" t="str">
        <f t="shared" si="10"/>
        <v>-0.253451 17</v>
      </c>
    </row>
    <row r="168" spans="10:15">
      <c r="J168" t="s">
        <v>65</v>
      </c>
      <c r="K168">
        <v>-2.52E-2</v>
      </c>
      <c r="L168">
        <f>INDEX(sckey!$A$2:$A$38,MATCH(SEA!J168,sckey!$B$2:$B$38,0))</f>
        <v>36</v>
      </c>
      <c r="O168" s="85" t="str">
        <f t="shared" si="10"/>
        <v>-0.0252 36</v>
      </c>
    </row>
    <row r="169" spans="10:15">
      <c r="J169" t="s">
        <v>59</v>
      </c>
      <c r="K169">
        <v>-3.6964999999999998E-2</v>
      </c>
      <c r="L169">
        <f>INDEX(sckey!$A$2:$A$38,MATCH(SEA!J169,sckey!$B$2:$B$38,0))</f>
        <v>18</v>
      </c>
      <c r="O169" s="85" t="str">
        <f t="shared" si="10"/>
        <v>-0.036965 18</v>
      </c>
    </row>
    <row r="171" spans="10:15">
      <c r="J171">
        <v>11</v>
      </c>
      <c r="N171" s="85">
        <f>J171</f>
        <v>11</v>
      </c>
    </row>
    <row r="172" spans="10:15">
      <c r="J172" t="s">
        <v>76</v>
      </c>
      <c r="K172" t="s">
        <v>77</v>
      </c>
      <c r="O172" s="85">
        <f>K173</f>
        <v>-29.012288999999999</v>
      </c>
    </row>
    <row r="173" spans="10:15">
      <c r="J173" t="s">
        <v>75</v>
      </c>
      <c r="K173">
        <v>-29.012288999999999</v>
      </c>
      <c r="N173" s="85">
        <f>COUNT(K174:K185)</f>
        <v>12</v>
      </c>
    </row>
    <row r="174" spans="10:15">
      <c r="J174" t="s">
        <v>57</v>
      </c>
      <c r="K174">
        <v>8.5952000000000001E-2</v>
      </c>
      <c r="L174">
        <f>INDEX(sckey!$A$2:$A$38,MATCH(SEA!J174,sckey!$B$2:$B$38,0))</f>
        <v>20</v>
      </c>
      <c r="O174" s="85" t="str">
        <f>K174&amp;" "&amp;L174</f>
        <v>0.085952 20</v>
      </c>
    </row>
    <row r="175" spans="10:15">
      <c r="J175" t="s">
        <v>47</v>
      </c>
      <c r="K175">
        <v>-4.1489999999999999E-2</v>
      </c>
      <c r="L175">
        <f>INDEX(sckey!$A$2:$A$38,MATCH(SEA!J175,sckey!$B$2:$B$38,0))</f>
        <v>15</v>
      </c>
      <c r="O175" s="85" t="str">
        <f t="shared" ref="O175:O185" si="11">K175&amp;" "&amp;L175</f>
        <v>-0.04149 15</v>
      </c>
    </row>
    <row r="176" spans="10:15">
      <c r="J176" t="s">
        <v>38</v>
      </c>
      <c r="K176">
        <v>2.353561</v>
      </c>
      <c r="L176">
        <f>INDEX(sckey!$A$2:$A$38,MATCH(SEA!J176,sckey!$B$2:$B$38,0))</f>
        <v>23</v>
      </c>
      <c r="O176" s="85" t="str">
        <f t="shared" si="11"/>
        <v>2.353561 23</v>
      </c>
    </row>
    <row r="177" spans="10:15">
      <c r="J177" t="s">
        <v>52</v>
      </c>
      <c r="K177">
        <v>-2.4478E-2</v>
      </c>
      <c r="L177">
        <f>INDEX(sckey!$A$2:$A$38,MATCH(SEA!J177,sckey!$B$2:$B$38,0))</f>
        <v>7</v>
      </c>
      <c r="O177" s="85" t="str">
        <f t="shared" si="11"/>
        <v>-0.024478 7</v>
      </c>
    </row>
    <row r="178" spans="10:15">
      <c r="J178" t="s">
        <v>54</v>
      </c>
      <c r="K178">
        <v>3.8110000000000002E-3</v>
      </c>
      <c r="L178">
        <f>INDEX(sckey!$A$2:$A$38,MATCH(SEA!J178,sckey!$B$2:$B$38,0))</f>
        <v>26</v>
      </c>
      <c r="O178" s="85" t="str">
        <f t="shared" si="11"/>
        <v>0.003811 26</v>
      </c>
    </row>
    <row r="179" spans="10:15">
      <c r="J179" t="s">
        <v>39</v>
      </c>
      <c r="K179">
        <v>6.9011000000000003E-2</v>
      </c>
      <c r="L179">
        <f>INDEX(sckey!$A$2:$A$38,MATCH(SEA!J179,sckey!$B$2:$B$38,0))</f>
        <v>24</v>
      </c>
      <c r="O179" s="85" t="str">
        <f t="shared" si="11"/>
        <v>0.069011 24</v>
      </c>
    </row>
    <row r="180" spans="10:15">
      <c r="J180" t="s">
        <v>43</v>
      </c>
      <c r="K180">
        <v>1.8198080000000001</v>
      </c>
      <c r="L180">
        <f>INDEX(sckey!$A$2:$A$38,MATCH(SEA!J180,sckey!$B$2:$B$38,0))</f>
        <v>21</v>
      </c>
      <c r="O180" s="85" t="str">
        <f t="shared" si="11"/>
        <v>1.819808 21</v>
      </c>
    </row>
    <row r="181" spans="10:15">
      <c r="J181" t="s">
        <v>63</v>
      </c>
      <c r="K181">
        <v>7.0916999999999994E-2</v>
      </c>
      <c r="L181">
        <f>INDEX(sckey!$A$2:$A$38,MATCH(SEA!J181,sckey!$B$2:$B$38,0))</f>
        <v>6</v>
      </c>
      <c r="O181" s="85" t="str">
        <f t="shared" si="11"/>
        <v>0.070917 6</v>
      </c>
    </row>
    <row r="182" spans="10:15">
      <c r="J182" t="s">
        <v>46</v>
      </c>
      <c r="K182">
        <v>0.17485500000000001</v>
      </c>
      <c r="L182">
        <f>INDEX(sckey!$A$2:$A$38,MATCH(SEA!J182,sckey!$B$2:$B$38,0))</f>
        <v>14</v>
      </c>
      <c r="O182" s="85" t="str">
        <f t="shared" si="11"/>
        <v>0.174855 14</v>
      </c>
    </row>
    <row r="183" spans="10:15">
      <c r="J183" t="s">
        <v>45</v>
      </c>
      <c r="K183">
        <v>-8.8215000000000002E-2</v>
      </c>
      <c r="L183">
        <f>INDEX(sckey!$A$2:$A$38,MATCH(SEA!J183,sckey!$B$2:$B$38,0))</f>
        <v>16</v>
      </c>
      <c r="O183" s="85" t="str">
        <f t="shared" si="11"/>
        <v>-0.088215 16</v>
      </c>
    </row>
    <row r="184" spans="10:15">
      <c r="J184" t="s">
        <v>36</v>
      </c>
      <c r="K184">
        <v>-1.341E-3</v>
      </c>
      <c r="L184">
        <f>INDEX(sckey!$A$2:$A$38,MATCH(SEA!J184,sckey!$B$2:$B$38,0))</f>
        <v>10</v>
      </c>
      <c r="O184" s="85" t="str">
        <f t="shared" si="11"/>
        <v>-0.001341 10</v>
      </c>
    </row>
    <row r="185" spans="10:15">
      <c r="J185" t="s">
        <v>62</v>
      </c>
      <c r="K185">
        <v>-0.12803800000000001</v>
      </c>
      <c r="L185">
        <f>INDEX(sckey!$A$2:$A$38,MATCH(SEA!J185,sckey!$B$2:$B$38,0))</f>
        <v>4</v>
      </c>
      <c r="O185" s="85" t="str">
        <f t="shared" si="11"/>
        <v>-0.128038 4</v>
      </c>
    </row>
    <row r="187" spans="10:15">
      <c r="J187">
        <v>12</v>
      </c>
      <c r="N187" s="85">
        <f>J187</f>
        <v>12</v>
      </c>
    </row>
    <row r="188" spans="10:15">
      <c r="J188" t="s">
        <v>76</v>
      </c>
      <c r="K188" t="s">
        <v>77</v>
      </c>
      <c r="O188" s="85">
        <f>K189</f>
        <v>-2.7531750000000001</v>
      </c>
    </row>
    <row r="189" spans="10:15">
      <c r="J189" t="s">
        <v>75</v>
      </c>
      <c r="K189">
        <v>-2.7531750000000001</v>
      </c>
      <c r="N189" s="85">
        <f>COUNT(K190:K202)</f>
        <v>13</v>
      </c>
    </row>
    <row r="190" spans="10:15">
      <c r="J190" t="s">
        <v>41</v>
      </c>
      <c r="K190">
        <v>-1.6881E-2</v>
      </c>
      <c r="L190">
        <f>INDEX(sckey!$A$2:$A$38,MATCH(SEA!J190,sckey!$B$2:$B$38,0))</f>
        <v>9</v>
      </c>
      <c r="O190" s="85" t="str">
        <f>K190&amp;" "&amp;L190</f>
        <v>-0.016881 9</v>
      </c>
    </row>
    <row r="191" spans="10:15">
      <c r="J191" t="s">
        <v>47</v>
      </c>
      <c r="K191">
        <v>-0.104981</v>
      </c>
      <c r="L191">
        <f>INDEX(sckey!$A$2:$A$38,MATCH(SEA!J191,sckey!$B$2:$B$38,0))</f>
        <v>15</v>
      </c>
      <c r="O191" s="85" t="str">
        <f t="shared" ref="O191:O202" si="12">K191&amp;" "&amp;L191</f>
        <v>-0.104981 15</v>
      </c>
    </row>
    <row r="192" spans="10:15">
      <c r="J192" t="s">
        <v>35</v>
      </c>
      <c r="K192">
        <v>-6029.2285650000003</v>
      </c>
      <c r="L192">
        <f>INDEX(sckey!$A$2:$A$38,MATCH(SEA!J192,sckey!$B$2:$B$38,0))</f>
        <v>0</v>
      </c>
      <c r="O192" s="85" t="str">
        <f t="shared" si="12"/>
        <v>-6029.228565 0</v>
      </c>
    </row>
    <row r="193" spans="10:15">
      <c r="J193" t="s">
        <v>66</v>
      </c>
      <c r="K193">
        <v>-6029.2052940000003</v>
      </c>
      <c r="L193">
        <f>INDEX(sckey!$A$2:$A$38,MATCH(SEA!J193,sckey!$B$2:$B$38,0))</f>
        <v>1</v>
      </c>
      <c r="O193" s="85" t="str">
        <f t="shared" si="12"/>
        <v>-6029.205294 1</v>
      </c>
    </row>
    <row r="194" spans="10:15">
      <c r="J194" t="s">
        <v>46</v>
      </c>
      <c r="K194">
        <v>-0.100217</v>
      </c>
      <c r="L194">
        <f>INDEX(sckey!$A$2:$A$38,MATCH(SEA!J194,sckey!$B$2:$B$38,0))</f>
        <v>14</v>
      </c>
      <c r="O194" s="85" t="str">
        <f t="shared" si="12"/>
        <v>-0.100217 14</v>
      </c>
    </row>
    <row r="195" spans="10:15">
      <c r="J195" t="s">
        <v>36</v>
      </c>
      <c r="K195">
        <v>-8.0099999999999995E-4</v>
      </c>
      <c r="L195">
        <f>INDEX(sckey!$A$2:$A$38,MATCH(SEA!J195,sckey!$B$2:$B$38,0))</f>
        <v>10</v>
      </c>
      <c r="O195" s="85" t="str">
        <f t="shared" si="12"/>
        <v>-0.000801 10</v>
      </c>
    </row>
    <row r="196" spans="10:15">
      <c r="J196" t="s">
        <v>43</v>
      </c>
      <c r="K196">
        <v>1.5936060000000001</v>
      </c>
      <c r="L196">
        <f>INDEX(sckey!$A$2:$A$38,MATCH(SEA!J196,sckey!$B$2:$B$38,0))</f>
        <v>21</v>
      </c>
      <c r="O196" s="85" t="str">
        <f t="shared" si="12"/>
        <v>1.593606 21</v>
      </c>
    </row>
    <row r="197" spans="10:15">
      <c r="J197" t="s">
        <v>39</v>
      </c>
      <c r="K197">
        <v>2.2998999999999999E-2</v>
      </c>
      <c r="L197">
        <f>INDEX(sckey!$A$2:$A$38,MATCH(SEA!J197,sckey!$B$2:$B$38,0))</f>
        <v>24</v>
      </c>
      <c r="O197" s="85" t="str">
        <f t="shared" si="12"/>
        <v>0.022999 24</v>
      </c>
    </row>
    <row r="198" spans="10:15">
      <c r="J198" t="s">
        <v>52</v>
      </c>
      <c r="K198">
        <v>4.9576000000000002E-2</v>
      </c>
      <c r="L198">
        <f>INDEX(sckey!$A$2:$A$38,MATCH(SEA!J198,sckey!$B$2:$B$38,0))</f>
        <v>7</v>
      </c>
      <c r="O198" s="85" t="str">
        <f t="shared" si="12"/>
        <v>0.049576 7</v>
      </c>
    </row>
    <row r="199" spans="10:15">
      <c r="J199" t="s">
        <v>63</v>
      </c>
      <c r="K199">
        <v>6029.15427</v>
      </c>
      <c r="L199">
        <f>INDEX(sckey!$A$2:$A$38,MATCH(SEA!J199,sckey!$B$2:$B$38,0))</f>
        <v>6</v>
      </c>
      <c r="O199" s="85" t="str">
        <f t="shared" si="12"/>
        <v>6029.15427 6</v>
      </c>
    </row>
    <row r="200" spans="10:15">
      <c r="J200" t="s">
        <v>54</v>
      </c>
      <c r="K200">
        <v>-2.3909999999999999E-3</v>
      </c>
      <c r="L200">
        <f>INDEX(sckey!$A$2:$A$38,MATCH(SEA!J200,sckey!$B$2:$B$38,0))</f>
        <v>26</v>
      </c>
      <c r="O200" s="85" t="str">
        <f t="shared" si="12"/>
        <v>-0.002391 26</v>
      </c>
    </row>
    <row r="201" spans="10:15">
      <c r="J201" t="s">
        <v>44</v>
      </c>
      <c r="K201">
        <v>-2.6200000000000003E-4</v>
      </c>
      <c r="L201">
        <f>INDEX(sckey!$A$2:$A$38,MATCH(SEA!J201,sckey!$B$2:$B$38,0))</f>
        <v>22</v>
      </c>
      <c r="O201" s="85" t="str">
        <f t="shared" si="12"/>
        <v>-0.000262 22</v>
      </c>
    </row>
    <row r="202" spans="10:15">
      <c r="J202" t="s">
        <v>64</v>
      </c>
      <c r="K202">
        <v>13.334149</v>
      </c>
      <c r="L202">
        <f>INDEX(sckey!$A$2:$A$38,MATCH(SEA!J202,sckey!$B$2:$B$38,0))</f>
        <v>29</v>
      </c>
      <c r="O202" s="85" t="str">
        <f t="shared" si="12"/>
        <v>13.334149 29</v>
      </c>
    </row>
    <row r="204" spans="10:15">
      <c r="J204">
        <v>13</v>
      </c>
      <c r="N204" s="85">
        <f>J204</f>
        <v>13</v>
      </c>
    </row>
    <row r="205" spans="10:15">
      <c r="J205" t="s">
        <v>76</v>
      </c>
      <c r="K205" t="s">
        <v>77</v>
      </c>
      <c r="O205" s="85">
        <f>K206</f>
        <v>-11.483230000000001</v>
      </c>
    </row>
    <row r="206" spans="10:15">
      <c r="J206" t="s">
        <v>75</v>
      </c>
      <c r="K206">
        <v>-11.483230000000001</v>
      </c>
      <c r="N206" s="85">
        <f>COUNT(K207:K219)</f>
        <v>13</v>
      </c>
    </row>
    <row r="207" spans="10:15">
      <c r="J207" t="s">
        <v>47</v>
      </c>
      <c r="K207">
        <v>-0.120812</v>
      </c>
      <c r="L207">
        <f>INDEX(sckey!$A$2:$A$38,MATCH(SEA!J207,sckey!$B$2:$B$38,0))</f>
        <v>15</v>
      </c>
      <c r="O207" s="85" t="str">
        <f>K207&amp;" "&amp;L207</f>
        <v>-0.120812 15</v>
      </c>
    </row>
    <row r="208" spans="10:15">
      <c r="J208" t="s">
        <v>63</v>
      </c>
      <c r="K208">
        <v>-4.1267999999999999E-2</v>
      </c>
      <c r="L208">
        <f>INDEX(sckey!$A$2:$A$38,MATCH(SEA!J208,sckey!$B$2:$B$38,0))</f>
        <v>6</v>
      </c>
      <c r="O208" s="85" t="str">
        <f t="shared" ref="O208:O219" si="13">K208&amp;" "&amp;L208</f>
        <v>-0.041268 6</v>
      </c>
    </row>
    <row r="209" spans="10:15">
      <c r="J209" t="s">
        <v>39</v>
      </c>
      <c r="K209">
        <v>-1.2945999999999999E-2</v>
      </c>
      <c r="L209">
        <f>INDEX(sckey!$A$2:$A$38,MATCH(SEA!J209,sckey!$B$2:$B$38,0))</f>
        <v>24</v>
      </c>
      <c r="O209" s="85" t="str">
        <f t="shared" si="13"/>
        <v>-0.012946 24</v>
      </c>
    </row>
    <row r="210" spans="10:15">
      <c r="J210" t="s">
        <v>57</v>
      </c>
      <c r="K210">
        <v>9.3788999999999997E-2</v>
      </c>
      <c r="L210">
        <f>INDEX(sckey!$A$2:$A$38,MATCH(SEA!J210,sckey!$B$2:$B$38,0))</f>
        <v>20</v>
      </c>
      <c r="O210" s="85" t="str">
        <f t="shared" si="13"/>
        <v>0.093789 20</v>
      </c>
    </row>
    <row r="211" spans="10:15">
      <c r="J211" t="s">
        <v>43</v>
      </c>
      <c r="K211">
        <v>2.5579800000000001</v>
      </c>
      <c r="L211">
        <f>INDEX(sckey!$A$2:$A$38,MATCH(SEA!J211,sckey!$B$2:$B$38,0))</f>
        <v>21</v>
      </c>
      <c r="O211" s="85" t="str">
        <f t="shared" si="13"/>
        <v>2.55798 21</v>
      </c>
    </row>
    <row r="212" spans="10:15">
      <c r="J212" t="s">
        <v>36</v>
      </c>
      <c r="K212">
        <v>-1.7060000000000001E-3</v>
      </c>
      <c r="L212">
        <f>INDEX(sckey!$A$2:$A$38,MATCH(SEA!J212,sckey!$B$2:$B$38,0))</f>
        <v>10</v>
      </c>
      <c r="O212" s="85" t="str">
        <f t="shared" si="13"/>
        <v>-0.001706 10</v>
      </c>
    </row>
    <row r="213" spans="10:15">
      <c r="J213" t="s">
        <v>53</v>
      </c>
      <c r="K213">
        <v>-4.1399999999999998E-4</v>
      </c>
      <c r="L213">
        <f>INDEX(sckey!$A$2:$A$38,MATCH(SEA!J213,sckey!$B$2:$B$38,0))</f>
        <v>12</v>
      </c>
      <c r="O213" s="85" t="str">
        <f t="shared" si="13"/>
        <v>-0.000414 12</v>
      </c>
    </row>
    <row r="214" spans="10:15">
      <c r="J214" t="s">
        <v>38</v>
      </c>
      <c r="K214">
        <v>0.60557899999999998</v>
      </c>
      <c r="L214">
        <f>INDEX(sckey!$A$2:$A$38,MATCH(SEA!J214,sckey!$B$2:$B$38,0))</f>
        <v>23</v>
      </c>
      <c r="O214" s="85" t="str">
        <f t="shared" si="13"/>
        <v>0.605579 23</v>
      </c>
    </row>
    <row r="215" spans="10:15">
      <c r="J215" t="s">
        <v>54</v>
      </c>
      <c r="K215">
        <v>-2.4060000000000002E-3</v>
      </c>
      <c r="L215">
        <f>INDEX(sckey!$A$2:$A$38,MATCH(SEA!J215,sckey!$B$2:$B$38,0))</f>
        <v>26</v>
      </c>
      <c r="O215" s="85" t="str">
        <f t="shared" si="13"/>
        <v>-0.002406 26</v>
      </c>
    </row>
    <row r="216" spans="10:15">
      <c r="J216" t="s">
        <v>45</v>
      </c>
      <c r="K216">
        <v>-7.9666000000000001E-2</v>
      </c>
      <c r="L216">
        <f>INDEX(sckey!$A$2:$A$38,MATCH(SEA!J216,sckey!$B$2:$B$38,0))</f>
        <v>16</v>
      </c>
      <c r="O216" s="85" t="str">
        <f t="shared" si="13"/>
        <v>-0.079666 16</v>
      </c>
    </row>
    <row r="217" spans="10:15">
      <c r="J217" t="s">
        <v>60</v>
      </c>
      <c r="K217">
        <v>-3.0360000000000002E-2</v>
      </c>
      <c r="L217">
        <f>INDEX(sckey!$A$2:$A$38,MATCH(SEA!J217,sckey!$B$2:$B$38,0))</f>
        <v>2</v>
      </c>
      <c r="O217" s="85" t="str">
        <f t="shared" si="13"/>
        <v>-0.03036 2</v>
      </c>
    </row>
    <row r="218" spans="10:15">
      <c r="J218" t="s">
        <v>59</v>
      </c>
      <c r="K218">
        <v>4.0861000000000001E-2</v>
      </c>
      <c r="L218">
        <f>INDEX(sckey!$A$2:$A$38,MATCH(SEA!J218,sckey!$B$2:$B$38,0))</f>
        <v>18</v>
      </c>
      <c r="O218" s="85" t="str">
        <f t="shared" si="13"/>
        <v>0.040861 18</v>
      </c>
    </row>
    <row r="219" spans="10:15">
      <c r="J219" t="s">
        <v>46</v>
      </c>
      <c r="K219">
        <v>5.6989999999999999E-2</v>
      </c>
      <c r="L219">
        <f>INDEX(sckey!$A$2:$A$38,MATCH(SEA!J219,sckey!$B$2:$B$38,0))</f>
        <v>14</v>
      </c>
      <c r="O219" s="85" t="str">
        <f t="shared" si="13"/>
        <v>0.05699 14</v>
      </c>
    </row>
    <row r="221" spans="10:15">
      <c r="J221">
        <v>14</v>
      </c>
      <c r="N221" s="85">
        <f>J221</f>
        <v>14</v>
      </c>
    </row>
    <row r="222" spans="10:15">
      <c r="J222" t="s">
        <v>76</v>
      </c>
      <c r="K222" t="s">
        <v>77</v>
      </c>
      <c r="O222" s="85">
        <f>K223</f>
        <v>-19.079743000000001</v>
      </c>
    </row>
    <row r="223" spans="10:15">
      <c r="J223" t="s">
        <v>75</v>
      </c>
      <c r="K223">
        <v>-19.079743000000001</v>
      </c>
      <c r="N223" s="85">
        <f>COUNT(K224:K231)</f>
        <v>8</v>
      </c>
    </row>
    <row r="224" spans="10:15">
      <c r="J224" t="s">
        <v>36</v>
      </c>
      <c r="K224">
        <v>-8.5839999999999996E-3</v>
      </c>
      <c r="L224">
        <f>INDEX(sckey!$A$2:$A$38,MATCH(SEA!J224,sckey!$B$2:$B$38,0))</f>
        <v>10</v>
      </c>
      <c r="O224" s="85" t="str">
        <f>K224&amp;" "&amp;L224</f>
        <v>-0.008584 10</v>
      </c>
    </row>
    <row r="225" spans="10:15">
      <c r="J225" t="s">
        <v>63</v>
      </c>
      <c r="K225">
        <v>-7.0914000000000005E-2</v>
      </c>
      <c r="L225">
        <f>INDEX(sckey!$A$2:$A$38,MATCH(SEA!J225,sckey!$B$2:$B$38,0))</f>
        <v>6</v>
      </c>
      <c r="O225" s="85" t="str">
        <f t="shared" ref="O225:O231" si="14">K225&amp;" "&amp;L225</f>
        <v>-0.070914 6</v>
      </c>
    </row>
    <row r="226" spans="10:15">
      <c r="J226" t="s">
        <v>46</v>
      </c>
      <c r="K226">
        <v>-0.31104300000000001</v>
      </c>
      <c r="L226">
        <f>INDEX(sckey!$A$2:$A$38,MATCH(SEA!J226,sckey!$B$2:$B$38,0))</f>
        <v>14</v>
      </c>
      <c r="O226" s="85" t="str">
        <f t="shared" si="14"/>
        <v>-0.311043 14</v>
      </c>
    </row>
    <row r="227" spans="10:15">
      <c r="J227" t="s">
        <v>43</v>
      </c>
      <c r="K227">
        <v>1.1612709999999999</v>
      </c>
      <c r="L227">
        <f>INDEX(sckey!$A$2:$A$38,MATCH(SEA!J227,sckey!$B$2:$B$38,0))</f>
        <v>21</v>
      </c>
      <c r="O227" s="85" t="str">
        <f t="shared" si="14"/>
        <v>1.161271 21</v>
      </c>
    </row>
    <row r="228" spans="10:15">
      <c r="J228" t="s">
        <v>57</v>
      </c>
      <c r="K228">
        <v>0.107752</v>
      </c>
      <c r="L228">
        <f>INDEX(sckey!$A$2:$A$38,MATCH(SEA!J228,sckey!$B$2:$B$38,0))</f>
        <v>20</v>
      </c>
      <c r="O228" s="85" t="str">
        <f t="shared" si="14"/>
        <v>0.107752 20</v>
      </c>
    </row>
    <row r="229" spans="10:15">
      <c r="J229" t="s">
        <v>60</v>
      </c>
      <c r="K229">
        <v>0.13226199999999999</v>
      </c>
      <c r="L229">
        <f>INDEX(sckey!$A$2:$A$38,MATCH(SEA!J229,sckey!$B$2:$B$38,0))</f>
        <v>2</v>
      </c>
      <c r="O229" s="85" t="str">
        <f t="shared" si="14"/>
        <v>0.132262 2</v>
      </c>
    </row>
    <row r="230" spans="10:15">
      <c r="J230" t="s">
        <v>59</v>
      </c>
      <c r="K230">
        <v>-0.131941</v>
      </c>
      <c r="L230">
        <f>INDEX(sckey!$A$2:$A$38,MATCH(SEA!J230,sckey!$B$2:$B$38,0))</f>
        <v>18</v>
      </c>
      <c r="O230" s="85" t="str">
        <f t="shared" si="14"/>
        <v>-0.131941 18</v>
      </c>
    </row>
    <row r="231" spans="10:15">
      <c r="J231" t="s">
        <v>45</v>
      </c>
      <c r="K231">
        <v>9.9430000000000004E-2</v>
      </c>
      <c r="L231">
        <f>INDEX(sckey!$A$2:$A$38,MATCH(SEA!J231,sckey!$B$2:$B$38,0))</f>
        <v>16</v>
      </c>
      <c r="O231" s="85" t="str">
        <f t="shared" si="14"/>
        <v>0.09943 16</v>
      </c>
    </row>
    <row r="233" spans="10:15">
      <c r="J233">
        <v>15</v>
      </c>
      <c r="N233" s="85">
        <f>J233</f>
        <v>15</v>
      </c>
    </row>
    <row r="234" spans="10:15">
      <c r="J234" t="s">
        <v>76</v>
      </c>
      <c r="K234" t="s">
        <v>77</v>
      </c>
      <c r="O234" s="85">
        <f>K235</f>
        <v>-20.036940999999999</v>
      </c>
    </row>
    <row r="235" spans="10:15">
      <c r="J235" t="s">
        <v>75</v>
      </c>
      <c r="K235">
        <v>-20.036940999999999</v>
      </c>
      <c r="N235" s="85">
        <f>COUNT(K236:K244)</f>
        <v>9</v>
      </c>
    </row>
    <row r="236" spans="10:15">
      <c r="J236" t="s">
        <v>54</v>
      </c>
      <c r="K236">
        <v>7.7409999999999996E-3</v>
      </c>
      <c r="L236">
        <f>INDEX(sckey!$A$2:$A$38,MATCH(SEA!J236,sckey!$B$2:$B$38,0))</f>
        <v>26</v>
      </c>
      <c r="O236" s="85" t="str">
        <f>K236&amp;" "&amp;L236</f>
        <v>0.007741 26</v>
      </c>
    </row>
    <row r="237" spans="10:15">
      <c r="J237" t="s">
        <v>39</v>
      </c>
      <c r="K237">
        <v>5.4003000000000002E-2</v>
      </c>
      <c r="L237">
        <f>INDEX(sckey!$A$2:$A$38,MATCH(SEA!J237,sckey!$B$2:$B$38,0))</f>
        <v>24</v>
      </c>
      <c r="O237" s="85" t="str">
        <f t="shared" ref="O237:O244" si="15">K237&amp;" "&amp;L237</f>
        <v>0.054003 24</v>
      </c>
    </row>
    <row r="238" spans="10:15">
      <c r="J238" t="s">
        <v>55</v>
      </c>
      <c r="K238">
        <v>-4.0543000000000003E-2</v>
      </c>
      <c r="L238">
        <f>INDEX(sckey!$A$2:$A$38,MATCH(SEA!J238,sckey!$B$2:$B$38,0))</f>
        <v>8</v>
      </c>
      <c r="O238" s="85" t="str">
        <f t="shared" si="15"/>
        <v>-0.040543 8</v>
      </c>
    </row>
    <row r="239" spans="10:15">
      <c r="J239" t="s">
        <v>56</v>
      </c>
      <c r="K239">
        <v>0.373004</v>
      </c>
      <c r="L239">
        <f>INDEX(sckey!$A$2:$A$38,MATCH(SEA!J239,sckey!$B$2:$B$38,0))</f>
        <v>3</v>
      </c>
      <c r="O239" s="85" t="str">
        <f t="shared" si="15"/>
        <v>0.373004 3</v>
      </c>
    </row>
    <row r="240" spans="10:15">
      <c r="J240" t="s">
        <v>38</v>
      </c>
      <c r="K240">
        <v>2.491819</v>
      </c>
      <c r="L240">
        <f>INDEX(sckey!$A$2:$A$38,MATCH(SEA!J240,sckey!$B$2:$B$38,0))</f>
        <v>23</v>
      </c>
      <c r="O240" s="85" t="str">
        <f t="shared" si="15"/>
        <v>2.491819 23</v>
      </c>
    </row>
    <row r="241" spans="10:15">
      <c r="J241" t="s">
        <v>36</v>
      </c>
      <c r="K241">
        <v>-5.535E-3</v>
      </c>
      <c r="L241">
        <f>INDEX(sckey!$A$2:$A$38,MATCH(SEA!J241,sckey!$B$2:$B$38,0))</f>
        <v>10</v>
      </c>
      <c r="O241" s="85" t="str">
        <f t="shared" si="15"/>
        <v>-0.005535 10</v>
      </c>
    </row>
    <row r="242" spans="10:15">
      <c r="J242" t="s">
        <v>65</v>
      </c>
      <c r="K242">
        <v>-6.7088999999999996E-2</v>
      </c>
      <c r="L242">
        <f>INDEX(sckey!$A$2:$A$38,MATCH(SEA!J242,sckey!$B$2:$B$38,0))</f>
        <v>36</v>
      </c>
      <c r="O242" s="85" t="str">
        <f t="shared" si="15"/>
        <v>-0.067089 36</v>
      </c>
    </row>
    <row r="243" spans="10:15">
      <c r="J243" t="s">
        <v>42</v>
      </c>
      <c r="K243">
        <v>1.5154099999999999</v>
      </c>
      <c r="L243">
        <f>INDEX(sckey!$A$2:$A$38,MATCH(SEA!J243,sckey!$B$2:$B$38,0))</f>
        <v>17</v>
      </c>
      <c r="O243" s="85" t="str">
        <f t="shared" si="15"/>
        <v>1.51541 17</v>
      </c>
    </row>
    <row r="244" spans="10:15">
      <c r="J244" t="s">
        <v>43</v>
      </c>
      <c r="K244">
        <v>1.256775</v>
      </c>
      <c r="L244">
        <f>INDEX(sckey!$A$2:$A$38,MATCH(SEA!J244,sckey!$B$2:$B$38,0))</f>
        <v>21</v>
      </c>
      <c r="O244" s="85" t="str">
        <f t="shared" si="15"/>
        <v>1.256775 21</v>
      </c>
    </row>
    <row r="246" spans="10:15">
      <c r="J246">
        <v>16</v>
      </c>
      <c r="N246" s="85">
        <f>J246</f>
        <v>16</v>
      </c>
    </row>
    <row r="247" spans="10:15">
      <c r="J247" t="s">
        <v>76</v>
      </c>
      <c r="K247" t="s">
        <v>77</v>
      </c>
      <c r="O247" s="85">
        <f>K248</f>
        <v>24.556756</v>
      </c>
    </row>
    <row r="248" spans="10:15">
      <c r="J248" t="s">
        <v>75</v>
      </c>
      <c r="K248">
        <v>24.556756</v>
      </c>
      <c r="N248" s="85">
        <f>COUNT(K249:K256)</f>
        <v>8</v>
      </c>
    </row>
    <row r="249" spans="10:15">
      <c r="J249" t="s">
        <v>52</v>
      </c>
      <c r="K249">
        <v>-0.25787300000000002</v>
      </c>
      <c r="L249">
        <f>INDEX(sckey!$A$2:$A$38,MATCH(SEA!J249,sckey!$B$2:$B$38,0))</f>
        <v>7</v>
      </c>
      <c r="O249" s="85" t="str">
        <f>K249&amp;" "&amp;L249</f>
        <v>-0.257873 7</v>
      </c>
    </row>
    <row r="250" spans="10:15">
      <c r="J250" t="s">
        <v>63</v>
      </c>
      <c r="K250">
        <v>-0.11955</v>
      </c>
      <c r="L250">
        <f>INDEX(sckey!$A$2:$A$38,MATCH(SEA!J250,sckey!$B$2:$B$38,0))</f>
        <v>6</v>
      </c>
      <c r="O250" s="85" t="str">
        <f t="shared" ref="O250:O256" si="16">K250&amp;" "&amp;L250</f>
        <v>-0.11955 6</v>
      </c>
    </row>
    <row r="251" spans="10:15">
      <c r="J251" t="s">
        <v>54</v>
      </c>
      <c r="K251">
        <v>-6.4159999999999998E-3</v>
      </c>
      <c r="L251">
        <f>INDEX(sckey!$A$2:$A$38,MATCH(SEA!J251,sckey!$B$2:$B$38,0))</f>
        <v>26</v>
      </c>
      <c r="O251" s="85" t="str">
        <f t="shared" si="16"/>
        <v>-0.006416 26</v>
      </c>
    </row>
    <row r="252" spans="10:15">
      <c r="J252" t="s">
        <v>45</v>
      </c>
      <c r="K252">
        <v>-6.9134000000000001E-2</v>
      </c>
      <c r="L252">
        <f>INDEX(sckey!$A$2:$A$38,MATCH(SEA!J252,sckey!$B$2:$B$38,0))</f>
        <v>16</v>
      </c>
      <c r="O252" s="85" t="str">
        <f t="shared" si="16"/>
        <v>-0.069134 16</v>
      </c>
    </row>
    <row r="253" spans="10:15">
      <c r="J253" t="s">
        <v>55</v>
      </c>
      <c r="K253">
        <v>-2.7394999999999999E-2</v>
      </c>
      <c r="L253">
        <f>INDEX(sckey!$A$2:$A$38,MATCH(SEA!J253,sckey!$B$2:$B$38,0))</f>
        <v>8</v>
      </c>
      <c r="O253" s="85" t="str">
        <f t="shared" si="16"/>
        <v>-0.027395 8</v>
      </c>
    </row>
    <row r="254" spans="10:15">
      <c r="J254" t="s">
        <v>47</v>
      </c>
      <c r="K254">
        <v>8.3838999999999997E-2</v>
      </c>
      <c r="L254">
        <f>INDEX(sckey!$A$2:$A$38,MATCH(SEA!J254,sckey!$B$2:$B$38,0))</f>
        <v>15</v>
      </c>
      <c r="O254" s="85" t="str">
        <f t="shared" si="16"/>
        <v>0.083839 15</v>
      </c>
    </row>
    <row r="255" spans="10:15">
      <c r="J255" t="s">
        <v>42</v>
      </c>
      <c r="K255">
        <v>-1.5037499999999999</v>
      </c>
      <c r="L255">
        <f>INDEX(sckey!$A$2:$A$38,MATCH(SEA!J255,sckey!$B$2:$B$38,0))</f>
        <v>17</v>
      </c>
      <c r="O255" s="85" t="str">
        <f t="shared" si="16"/>
        <v>-1.50375 17</v>
      </c>
    </row>
    <row r="256" spans="10:15">
      <c r="J256" t="s">
        <v>65</v>
      </c>
      <c r="K256">
        <v>-1.1282E-2</v>
      </c>
      <c r="L256">
        <f>INDEX(sckey!$A$2:$A$38,MATCH(SEA!J256,sckey!$B$2:$B$38,0))</f>
        <v>36</v>
      </c>
      <c r="O256" s="85" t="str">
        <f t="shared" si="16"/>
        <v>-0.011282 36</v>
      </c>
    </row>
    <row r="258" spans="10:15">
      <c r="J258">
        <v>17</v>
      </c>
      <c r="N258" s="85">
        <f>J258</f>
        <v>17</v>
      </c>
    </row>
    <row r="259" spans="10:15">
      <c r="J259" t="s">
        <v>76</v>
      </c>
      <c r="K259" t="s">
        <v>77</v>
      </c>
      <c r="O259" s="85">
        <f>K260</f>
        <v>-1.34154</v>
      </c>
    </row>
    <row r="260" spans="10:15">
      <c r="J260" t="s">
        <v>75</v>
      </c>
      <c r="K260">
        <v>-1.34154</v>
      </c>
      <c r="N260" s="85">
        <f>COUNT(K261:K265)</f>
        <v>5</v>
      </c>
    </row>
    <row r="261" spans="10:15">
      <c r="J261" t="s">
        <v>36</v>
      </c>
      <c r="K261">
        <v>-1.3301E-2</v>
      </c>
      <c r="L261">
        <f>INDEX(sckey!$A$2:$A$38,MATCH(SEA!J261,sckey!$B$2:$B$38,0))</f>
        <v>10</v>
      </c>
      <c r="O261" s="85" t="str">
        <f>K261&amp;" "&amp;L261</f>
        <v>-0.013301 10</v>
      </c>
    </row>
    <row r="262" spans="10:15">
      <c r="J262" t="s">
        <v>39</v>
      </c>
      <c r="K262">
        <v>-6.7948999999999996E-2</v>
      </c>
      <c r="L262">
        <f>INDEX(sckey!$A$2:$A$38,MATCH(SEA!J262,sckey!$B$2:$B$38,0))</f>
        <v>24</v>
      </c>
      <c r="O262" s="85" t="str">
        <f>K262&amp;" "&amp;L262</f>
        <v>-0.067949 24</v>
      </c>
    </row>
    <row r="263" spans="10:15">
      <c r="J263" t="s">
        <v>63</v>
      </c>
      <c r="K263">
        <v>2.6314000000000001E-2</v>
      </c>
      <c r="L263">
        <f>INDEX(sckey!$A$2:$A$38,MATCH(SEA!J263,sckey!$B$2:$B$38,0))</f>
        <v>6</v>
      </c>
      <c r="O263" s="85" t="str">
        <f>K263&amp;" "&amp;L263</f>
        <v>0.026314 6</v>
      </c>
    </row>
    <row r="264" spans="10:15">
      <c r="J264" t="s">
        <v>44</v>
      </c>
      <c r="K264">
        <v>9.6100000000000005E-4</v>
      </c>
      <c r="L264">
        <f>INDEX(sckey!$A$2:$A$38,MATCH(SEA!J264,sckey!$B$2:$B$38,0))</f>
        <v>22</v>
      </c>
      <c r="O264" s="85" t="str">
        <f>K264&amp;" "&amp;L264</f>
        <v>0.000961 22</v>
      </c>
    </row>
    <row r="265" spans="10:15">
      <c r="J265" t="s">
        <v>41</v>
      </c>
      <c r="K265">
        <v>7.8399999999999997E-4</v>
      </c>
      <c r="L265">
        <f>INDEX(sckey!$A$2:$A$38,MATCH(SEA!J265,sckey!$B$2:$B$38,0))</f>
        <v>9</v>
      </c>
      <c r="O265" s="85" t="str">
        <f>K265&amp;" "&amp;L265</f>
        <v>0.000784 9</v>
      </c>
    </row>
    <row r="267" spans="10:15">
      <c r="J267">
        <v>18</v>
      </c>
      <c r="N267" s="85">
        <f>J267</f>
        <v>18</v>
      </c>
    </row>
    <row r="268" spans="10:15">
      <c r="J268" t="s">
        <v>76</v>
      </c>
      <c r="K268" t="s">
        <v>77</v>
      </c>
      <c r="O268" s="85">
        <f>K269</f>
        <v>3.1829049999999999</v>
      </c>
    </row>
    <row r="269" spans="10:15">
      <c r="J269" t="s">
        <v>75</v>
      </c>
      <c r="K269">
        <v>3.1829049999999999</v>
      </c>
      <c r="N269" s="85">
        <f>COUNT(K270:K274)</f>
        <v>5</v>
      </c>
    </row>
    <row r="270" spans="10:15">
      <c r="J270" t="s">
        <v>36</v>
      </c>
      <c r="K270">
        <v>-3.2744000000000002E-2</v>
      </c>
      <c r="L270">
        <f>INDEX(sckey!$A$2:$A$38,MATCH(SEA!J270,sckey!$B$2:$B$38,0))</f>
        <v>10</v>
      </c>
      <c r="O270" s="85" t="str">
        <f>K270&amp;" "&amp;L270</f>
        <v>-0.032744 10</v>
      </c>
    </row>
    <row r="271" spans="10:15">
      <c r="J271" t="s">
        <v>41</v>
      </c>
      <c r="K271">
        <v>2.3010000000000001E-3</v>
      </c>
      <c r="L271">
        <f>INDEX(sckey!$A$2:$A$38,MATCH(SEA!J271,sckey!$B$2:$B$38,0))</f>
        <v>9</v>
      </c>
      <c r="O271" s="85" t="str">
        <f>K271&amp;" "&amp;L271</f>
        <v>0.002301 9</v>
      </c>
    </row>
    <row r="272" spans="10:15">
      <c r="J272" t="s">
        <v>39</v>
      </c>
      <c r="K272">
        <v>-8.3738999999999994E-2</v>
      </c>
      <c r="L272">
        <f>INDEX(sckey!$A$2:$A$38,MATCH(SEA!J272,sckey!$B$2:$B$38,0))</f>
        <v>24</v>
      </c>
      <c r="O272" s="85" t="str">
        <f>K272&amp;" "&amp;L272</f>
        <v>-0.083739 24</v>
      </c>
    </row>
    <row r="273" spans="10:15">
      <c r="J273" t="s">
        <v>53</v>
      </c>
      <c r="K273">
        <v>2.1599999999999999E-4</v>
      </c>
      <c r="L273">
        <f>INDEX(sckey!$A$2:$A$38,MATCH(SEA!J273,sckey!$B$2:$B$38,0))</f>
        <v>12</v>
      </c>
      <c r="O273" s="85" t="str">
        <f>K273&amp;" "&amp;L273</f>
        <v>0.000216 12</v>
      </c>
    </row>
    <row r="274" spans="10:15">
      <c r="J274" t="s">
        <v>35</v>
      </c>
      <c r="K274">
        <v>-2.6497E-2</v>
      </c>
      <c r="L274">
        <f>INDEX(sckey!$A$2:$A$38,MATCH(SEA!J274,sckey!$B$2:$B$38,0))</f>
        <v>0</v>
      </c>
      <c r="O274" s="85" t="str">
        <f>K274&amp;" "&amp;L274</f>
        <v>-0.026497 0</v>
      </c>
    </row>
    <row r="276" spans="10:15">
      <c r="J276">
        <v>19</v>
      </c>
      <c r="N276" s="85">
        <f>J276</f>
        <v>19</v>
      </c>
    </row>
    <row r="277" spans="10:15">
      <c r="J277" t="s">
        <v>76</v>
      </c>
      <c r="K277" t="s">
        <v>77</v>
      </c>
      <c r="O277" s="85">
        <f>K278</f>
        <v>44.257356000000001</v>
      </c>
    </row>
    <row r="278" spans="10:15">
      <c r="J278" t="s">
        <v>75</v>
      </c>
      <c r="K278">
        <v>44.257356000000001</v>
      </c>
      <c r="N278" s="85">
        <f>COUNT(K279:K289)</f>
        <v>11</v>
      </c>
    </row>
    <row r="279" spans="10:15">
      <c r="J279" t="s">
        <v>50</v>
      </c>
      <c r="K279">
        <v>-42.878435000000003</v>
      </c>
      <c r="L279">
        <f>INDEX(sckey!$A$2:$A$38,MATCH(SEA!J279,sckey!$B$2:$B$38,0))</f>
        <v>28</v>
      </c>
      <c r="O279" s="85" t="str">
        <f>K279&amp;" "&amp;L279</f>
        <v>-42.878435 28</v>
      </c>
    </row>
    <row r="280" spans="10:15">
      <c r="J280" t="s">
        <v>37</v>
      </c>
      <c r="K280">
        <v>-22.112072999999999</v>
      </c>
      <c r="L280">
        <f>INDEX(sckey!$A$2:$A$38,MATCH(SEA!J280,sckey!$B$2:$B$38,0))</f>
        <v>19</v>
      </c>
      <c r="O280" s="85" t="str">
        <f t="shared" ref="O280:O289" si="17">K280&amp;" "&amp;L280</f>
        <v>-22.112073 19</v>
      </c>
    </row>
    <row r="281" spans="10:15">
      <c r="J281" t="s">
        <v>36</v>
      </c>
      <c r="K281">
        <v>-8.6940000000000003E-3</v>
      </c>
      <c r="L281">
        <f>INDEX(sckey!$A$2:$A$38,MATCH(SEA!J281,sckey!$B$2:$B$38,0))</f>
        <v>10</v>
      </c>
      <c r="O281" s="85" t="str">
        <f t="shared" si="17"/>
        <v>-0.008694 10</v>
      </c>
    </row>
    <row r="282" spans="10:15">
      <c r="J282" t="s">
        <v>52</v>
      </c>
      <c r="K282">
        <v>-8.2973000000000005E-2</v>
      </c>
      <c r="L282">
        <f>INDEX(sckey!$A$2:$A$38,MATCH(SEA!J282,sckey!$B$2:$B$38,0))</f>
        <v>7</v>
      </c>
      <c r="O282" s="85" t="str">
        <f t="shared" si="17"/>
        <v>-0.082973 7</v>
      </c>
    </row>
    <row r="283" spans="10:15">
      <c r="J283" t="s">
        <v>44</v>
      </c>
      <c r="K283">
        <v>-3.2910000000000001E-3</v>
      </c>
      <c r="L283">
        <f>INDEX(sckey!$A$2:$A$38,MATCH(SEA!J283,sckey!$B$2:$B$38,0))</f>
        <v>22</v>
      </c>
      <c r="O283" s="85" t="str">
        <f t="shared" si="17"/>
        <v>-0.003291 22</v>
      </c>
    </row>
    <row r="284" spans="10:15">
      <c r="J284" t="s">
        <v>61</v>
      </c>
      <c r="K284">
        <v>0.25506899999999999</v>
      </c>
      <c r="L284">
        <f>INDEX(sckey!$A$2:$A$38,MATCH(SEA!J284,sckey!$B$2:$B$38,0))</f>
        <v>25</v>
      </c>
      <c r="O284" s="85" t="str">
        <f t="shared" si="17"/>
        <v>0.255069 25</v>
      </c>
    </row>
    <row r="285" spans="10:15">
      <c r="J285" t="s">
        <v>59</v>
      </c>
      <c r="K285">
        <v>0.13351099999999999</v>
      </c>
      <c r="L285">
        <f>INDEX(sckey!$A$2:$A$38,MATCH(SEA!J285,sckey!$B$2:$B$38,0))</f>
        <v>18</v>
      </c>
      <c r="O285" s="85" t="str">
        <f t="shared" si="17"/>
        <v>0.133511 18</v>
      </c>
    </row>
    <row r="286" spans="10:15">
      <c r="J286" t="s">
        <v>66</v>
      </c>
      <c r="K286">
        <v>-5.5454000000000003E-2</v>
      </c>
      <c r="L286">
        <f>INDEX(sckey!$A$2:$A$38,MATCH(SEA!J286,sckey!$B$2:$B$38,0))</f>
        <v>1</v>
      </c>
      <c r="O286" s="85" t="str">
        <f t="shared" si="17"/>
        <v>-0.055454 1</v>
      </c>
    </row>
    <row r="287" spans="10:15">
      <c r="J287" t="s">
        <v>41</v>
      </c>
      <c r="K287">
        <v>-6.4679999999999998E-3</v>
      </c>
      <c r="L287">
        <f>INDEX(sckey!$A$2:$A$38,MATCH(SEA!J287,sckey!$B$2:$B$38,0))</f>
        <v>9</v>
      </c>
      <c r="O287" s="85" t="str">
        <f t="shared" si="17"/>
        <v>-0.006468 9</v>
      </c>
    </row>
    <row r="288" spans="10:15">
      <c r="J288" t="s">
        <v>55</v>
      </c>
      <c r="K288">
        <v>-6.535E-3</v>
      </c>
      <c r="L288">
        <f>INDEX(sckey!$A$2:$A$38,MATCH(SEA!J288,sckey!$B$2:$B$38,0))</f>
        <v>8</v>
      </c>
      <c r="O288" s="85" t="str">
        <f t="shared" si="17"/>
        <v>-0.006535 8</v>
      </c>
    </row>
    <row r="289" spans="10:15">
      <c r="J289" t="s">
        <v>70</v>
      </c>
      <c r="K289">
        <v>4.1639000000000002E-2</v>
      </c>
      <c r="L289">
        <f>INDEX(sckey!$A$2:$A$38,MATCH(SEA!J289,sckey!$B$2:$B$38,0))</f>
        <v>5</v>
      </c>
      <c r="O289" s="85" t="str">
        <f t="shared" si="17"/>
        <v>0.041639 5</v>
      </c>
    </row>
    <row r="291" spans="10:15">
      <c r="J291">
        <v>20</v>
      </c>
      <c r="N291" s="85">
        <f>J291</f>
        <v>20</v>
      </c>
    </row>
    <row r="292" spans="10:15">
      <c r="J292" t="s">
        <v>76</v>
      </c>
      <c r="K292" t="s">
        <v>77</v>
      </c>
      <c r="O292" s="85">
        <f>K293</f>
        <v>0.243559</v>
      </c>
    </row>
    <row r="293" spans="10:15">
      <c r="J293" t="s">
        <v>75</v>
      </c>
      <c r="K293">
        <v>0.243559</v>
      </c>
      <c r="N293" s="85">
        <f>COUNT(K294:K301)</f>
        <v>8</v>
      </c>
    </row>
    <row r="294" spans="10:15">
      <c r="J294" t="s">
        <v>55</v>
      </c>
      <c r="K294">
        <v>-3.2569999999999999E-3</v>
      </c>
      <c r="L294">
        <f>INDEX(sckey!$A$2:$A$38,MATCH(SEA!J294,sckey!$B$2:$B$38,0))</f>
        <v>8</v>
      </c>
      <c r="O294" s="85" t="str">
        <f>K294&amp;" "&amp;L294</f>
        <v>-0.003257 8</v>
      </c>
    </row>
    <row r="295" spans="10:15">
      <c r="J295" t="s">
        <v>45</v>
      </c>
      <c r="K295">
        <v>-2.4924000000000002E-2</v>
      </c>
      <c r="L295">
        <f>INDEX(sckey!$A$2:$A$38,MATCH(SEA!J295,sckey!$B$2:$B$38,0))</f>
        <v>16</v>
      </c>
      <c r="O295" s="85" t="str">
        <f t="shared" ref="O295:O301" si="18">K295&amp;" "&amp;L295</f>
        <v>-0.024924 16</v>
      </c>
    </row>
    <row r="296" spans="10:15">
      <c r="J296" t="s">
        <v>66</v>
      </c>
      <c r="K296">
        <v>-3.4404999999999998E-2</v>
      </c>
      <c r="L296">
        <f>INDEX(sckey!$A$2:$A$38,MATCH(SEA!J296,sckey!$B$2:$B$38,0))</f>
        <v>1</v>
      </c>
      <c r="O296" s="85" t="str">
        <f t="shared" si="18"/>
        <v>-0.034405 1</v>
      </c>
    </row>
    <row r="297" spans="10:15">
      <c r="J297" t="s">
        <v>38</v>
      </c>
      <c r="K297">
        <v>-1.375459</v>
      </c>
      <c r="L297">
        <f>INDEX(sckey!$A$2:$A$38,MATCH(SEA!J297,sckey!$B$2:$B$38,0))</f>
        <v>23</v>
      </c>
      <c r="O297" s="85" t="str">
        <f t="shared" si="18"/>
        <v>-1.375459 23</v>
      </c>
    </row>
    <row r="298" spans="10:15">
      <c r="J298" t="s">
        <v>44</v>
      </c>
      <c r="K298">
        <v>-3.5300000000000002E-4</v>
      </c>
      <c r="L298">
        <f>INDEX(sckey!$A$2:$A$38,MATCH(SEA!J298,sckey!$B$2:$B$38,0))</f>
        <v>22</v>
      </c>
      <c r="O298" s="85" t="str">
        <f t="shared" si="18"/>
        <v>-0.000353 22</v>
      </c>
    </row>
    <row r="299" spans="10:15">
      <c r="J299" t="s">
        <v>57</v>
      </c>
      <c r="K299">
        <v>-3.1794999999999997E-2</v>
      </c>
      <c r="L299">
        <f>INDEX(sckey!$A$2:$A$38,MATCH(SEA!J299,sckey!$B$2:$B$38,0))</f>
        <v>20</v>
      </c>
      <c r="O299" s="85" t="str">
        <f t="shared" si="18"/>
        <v>-0.031795 20</v>
      </c>
    </row>
    <row r="300" spans="10:15">
      <c r="J300" t="s">
        <v>46</v>
      </c>
      <c r="K300">
        <v>0.13362099999999999</v>
      </c>
      <c r="L300">
        <f>INDEX(sckey!$A$2:$A$38,MATCH(SEA!J300,sckey!$B$2:$B$38,0))</f>
        <v>14</v>
      </c>
      <c r="O300" s="85" t="str">
        <f t="shared" si="18"/>
        <v>0.133621 14</v>
      </c>
    </row>
    <row r="301" spans="10:15">
      <c r="J301" t="s">
        <v>35</v>
      </c>
      <c r="K301">
        <v>2.4861000000000001E-2</v>
      </c>
      <c r="L301">
        <f>INDEX(sckey!$A$2:$A$38,MATCH(SEA!J301,sckey!$B$2:$B$38,0))</f>
        <v>0</v>
      </c>
      <c r="O301" s="85" t="str">
        <f t="shared" si="18"/>
        <v>0.024861 0</v>
      </c>
    </row>
    <row r="303" spans="10:15">
      <c r="J303">
        <v>21</v>
      </c>
      <c r="N303" s="85">
        <f>J303</f>
        <v>21</v>
      </c>
    </row>
    <row r="304" spans="10:15">
      <c r="J304" t="s">
        <v>76</v>
      </c>
      <c r="K304" t="s">
        <v>77</v>
      </c>
      <c r="O304" s="85">
        <f>K305</f>
        <v>-1.942118</v>
      </c>
    </row>
    <row r="305" spans="10:15">
      <c r="J305" t="s">
        <v>75</v>
      </c>
      <c r="K305">
        <v>-1.942118</v>
      </c>
      <c r="N305" s="85">
        <f>COUNT(K306:K314)</f>
        <v>9</v>
      </c>
    </row>
    <row r="306" spans="10:15">
      <c r="J306" t="s">
        <v>35</v>
      </c>
      <c r="K306">
        <v>-0.20561399999999999</v>
      </c>
      <c r="L306">
        <f>INDEX(sckey!$A$2:$A$38,MATCH(SEA!J306,sckey!$B$2:$B$38,0))</f>
        <v>0</v>
      </c>
      <c r="O306" s="85" t="str">
        <f>K306&amp;" "&amp;L306</f>
        <v>-0.205614 0</v>
      </c>
    </row>
    <row r="307" spans="10:15">
      <c r="J307" t="s">
        <v>60</v>
      </c>
      <c r="K307">
        <v>-6.816E-3</v>
      </c>
      <c r="L307">
        <f>INDEX(sckey!$A$2:$A$38,MATCH(SEA!J307,sckey!$B$2:$B$38,0))</f>
        <v>2</v>
      </c>
      <c r="O307" s="85" t="str">
        <f t="shared" ref="O307:O314" si="19">K307&amp;" "&amp;L307</f>
        <v>-0.006816 2</v>
      </c>
    </row>
    <row r="308" spans="10:15">
      <c r="J308" t="s">
        <v>45</v>
      </c>
      <c r="K308">
        <v>0.13530900000000001</v>
      </c>
      <c r="L308">
        <f>INDEX(sckey!$A$2:$A$38,MATCH(SEA!J308,sckey!$B$2:$B$38,0))</f>
        <v>16</v>
      </c>
      <c r="O308" s="85" t="str">
        <f t="shared" si="19"/>
        <v>0.135309 16</v>
      </c>
    </row>
    <row r="309" spans="10:15">
      <c r="J309" t="s">
        <v>42</v>
      </c>
      <c r="K309">
        <v>-1.0322899999999999</v>
      </c>
      <c r="L309">
        <f>INDEX(sckey!$A$2:$A$38,MATCH(SEA!J309,sckey!$B$2:$B$38,0))</f>
        <v>17</v>
      </c>
      <c r="O309" s="85" t="str">
        <f t="shared" si="19"/>
        <v>-1.03229 17</v>
      </c>
    </row>
    <row r="310" spans="10:15">
      <c r="J310" t="s">
        <v>74</v>
      </c>
      <c r="K310">
        <v>16.852957</v>
      </c>
      <c r="L310">
        <f>INDEX(sckey!$A$2:$A$38,MATCH(SEA!J310,sckey!$B$2:$B$38,0))</f>
        <v>35</v>
      </c>
      <c r="O310" s="85" t="str">
        <f t="shared" si="19"/>
        <v>16.852957 35</v>
      </c>
    </row>
    <row r="311" spans="10:15">
      <c r="J311" t="s">
        <v>52</v>
      </c>
      <c r="K311">
        <v>4.7305E-2</v>
      </c>
      <c r="L311">
        <f>INDEX(sckey!$A$2:$A$38,MATCH(SEA!J311,sckey!$B$2:$B$38,0))</f>
        <v>7</v>
      </c>
      <c r="O311" s="85" t="str">
        <f t="shared" si="19"/>
        <v>0.047305 7</v>
      </c>
    </row>
    <row r="312" spans="10:15">
      <c r="J312" t="s">
        <v>44</v>
      </c>
      <c r="K312">
        <v>1.093E-3</v>
      </c>
      <c r="L312">
        <f>INDEX(sckey!$A$2:$A$38,MATCH(SEA!J312,sckey!$B$2:$B$38,0))</f>
        <v>22</v>
      </c>
      <c r="O312" s="85" t="str">
        <f t="shared" si="19"/>
        <v>0.001093 22</v>
      </c>
    </row>
    <row r="313" spans="10:15">
      <c r="J313" t="s">
        <v>63</v>
      </c>
      <c r="K313">
        <v>5.7195000000000003E-2</v>
      </c>
      <c r="L313">
        <f>INDEX(sckey!$A$2:$A$38,MATCH(SEA!J313,sckey!$B$2:$B$38,0))</f>
        <v>6</v>
      </c>
      <c r="O313" s="85" t="str">
        <f t="shared" si="19"/>
        <v>0.057195 6</v>
      </c>
    </row>
    <row r="314" spans="10:15">
      <c r="J314" t="s">
        <v>61</v>
      </c>
      <c r="K314">
        <v>-4.8349000000000003E-2</v>
      </c>
      <c r="L314">
        <f>INDEX(sckey!$A$2:$A$38,MATCH(SEA!J314,sckey!$B$2:$B$38,0))</f>
        <v>25</v>
      </c>
      <c r="O314" s="85" t="str">
        <f t="shared" si="19"/>
        <v>-0.048349 25</v>
      </c>
    </row>
    <row r="316" spans="10:15">
      <c r="J316">
        <v>22</v>
      </c>
      <c r="N316" s="85">
        <f>J316</f>
        <v>22</v>
      </c>
    </row>
    <row r="317" spans="10:15">
      <c r="J317" t="s">
        <v>76</v>
      </c>
      <c r="K317" t="s">
        <v>77</v>
      </c>
      <c r="O317" s="85">
        <f>K318</f>
        <v>16.010912000000001</v>
      </c>
    </row>
    <row r="318" spans="10:15">
      <c r="J318" t="s">
        <v>75</v>
      </c>
      <c r="K318">
        <v>16.010912000000001</v>
      </c>
      <c r="N318" s="85">
        <f>COUNT(K319:K323)</f>
        <v>5</v>
      </c>
    </row>
    <row r="319" spans="10:15">
      <c r="J319" t="s">
        <v>44</v>
      </c>
      <c r="K319">
        <v>2.49E-3</v>
      </c>
      <c r="L319">
        <f>INDEX(sckey!$A$2:$A$38,MATCH(SEA!J319,sckey!$B$2:$B$38,0))</f>
        <v>22</v>
      </c>
      <c r="O319" s="85" t="str">
        <f>K319&amp;" "&amp;L319</f>
        <v>0.00249 22</v>
      </c>
    </row>
    <row r="320" spans="10:15">
      <c r="J320" t="s">
        <v>63</v>
      </c>
      <c r="K320">
        <v>-0.27631899999999998</v>
      </c>
      <c r="L320">
        <f>INDEX(sckey!$A$2:$A$38,MATCH(SEA!J320,sckey!$B$2:$B$38,0))</f>
        <v>6</v>
      </c>
      <c r="O320" s="85" t="str">
        <f>K320&amp;" "&amp;L320</f>
        <v>-0.276319 6</v>
      </c>
    </row>
    <row r="321" spans="10:15">
      <c r="J321" t="s">
        <v>61</v>
      </c>
      <c r="K321">
        <v>0.60072300000000001</v>
      </c>
      <c r="L321">
        <f>INDEX(sckey!$A$2:$A$38,MATCH(SEA!J321,sckey!$B$2:$B$38,0))</f>
        <v>25</v>
      </c>
      <c r="O321" s="85" t="str">
        <f>K321&amp;" "&amp;L321</f>
        <v>0.600723 25</v>
      </c>
    </row>
    <row r="322" spans="10:15">
      <c r="J322" t="s">
        <v>54</v>
      </c>
      <c r="K322">
        <v>-8.6020000000000003E-3</v>
      </c>
      <c r="L322">
        <f>INDEX(sckey!$A$2:$A$38,MATCH(SEA!J322,sckey!$B$2:$B$38,0))</f>
        <v>26</v>
      </c>
      <c r="O322" s="85" t="str">
        <f>K322&amp;" "&amp;L322</f>
        <v>-0.008602 26</v>
      </c>
    </row>
    <row r="323" spans="10:15">
      <c r="J323" t="s">
        <v>60</v>
      </c>
      <c r="K323">
        <v>-0.13809299999999999</v>
      </c>
      <c r="L323">
        <f>INDEX(sckey!$A$2:$A$38,MATCH(SEA!J323,sckey!$B$2:$B$38,0))</f>
        <v>2</v>
      </c>
      <c r="O323" s="85" t="str">
        <f>K323&amp;" "&amp;L323</f>
        <v>-0.138093 2</v>
      </c>
    </row>
  </sheetData>
  <conditionalFormatting sqref="B1">
    <cfRule type="expression" dxfId="18" priority="6">
      <formula>OR($F1="",$G1="",$H1="")</formula>
    </cfRule>
  </conditionalFormatting>
  <conditionalFormatting sqref="C2:C25">
    <cfRule type="expression" dxfId="17" priority="5">
      <formula>OR($F2="",$G2="",$H2="")</formula>
    </cfRule>
  </conditionalFormatting>
  <pageMargins left="0.7" right="0.7" top="0.75" bottom="0.75" header="0.3" footer="0.3"/>
  <pageSetup orientation="portrait" r:id="rId1"/>
  <legacy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6C240-D548-42A1-88E9-9EE8E952AC7D}">
  <sheetPr>
    <tabColor theme="9" tint="0.79998168889431442"/>
  </sheetPr>
  <dimension ref="A1:N349"/>
  <sheetViews>
    <sheetView topLeftCell="A10" zoomScale="80" zoomScaleNormal="80" workbookViewId="0">
      <selection activeCell="R32" sqref="R32"/>
    </sheetView>
  </sheetViews>
  <sheetFormatPr defaultRowHeight="15"/>
  <cols>
    <col min="1" max="1" width="40.28515625" bestFit="1" customWidth="1"/>
    <col min="5" max="5" width="17" bestFit="1" customWidth="1"/>
    <col min="6" max="6" width="16.7109375" bestFit="1" customWidth="1"/>
    <col min="7" max="7" width="12" bestFit="1" customWidth="1"/>
    <col min="13" max="13" width="10" style="85" customWidth="1"/>
    <col min="14" max="14" width="19.28515625" style="85" customWidth="1"/>
  </cols>
  <sheetData>
    <row r="1" spans="1:14">
      <c r="A1" t="s">
        <v>0</v>
      </c>
      <c r="B1" t="s">
        <v>1</v>
      </c>
      <c r="C1" t="s">
        <v>2</v>
      </c>
      <c r="D1" t="s">
        <v>31</v>
      </c>
      <c r="E1" t="s">
        <v>4</v>
      </c>
      <c r="F1" t="s">
        <v>5</v>
      </c>
      <c r="G1" t="s">
        <v>6</v>
      </c>
      <c r="H1" t="s">
        <v>6</v>
      </c>
      <c r="J1" t="s">
        <v>34</v>
      </c>
      <c r="M1" s="92" t="s">
        <v>1539</v>
      </c>
      <c r="N1" s="93" t="s">
        <v>1540</v>
      </c>
    </row>
    <row r="2" spans="1:14">
      <c r="A2" s="1" t="s">
        <v>7</v>
      </c>
      <c r="B2" s="1">
        <v>0</v>
      </c>
      <c r="C2">
        <v>315</v>
      </c>
      <c r="D2" s="49" t="s">
        <v>30</v>
      </c>
      <c r="E2">
        <v>500</v>
      </c>
      <c r="F2">
        <v>0</v>
      </c>
      <c r="G2">
        <v>0.89878400000000003</v>
      </c>
      <c r="H2">
        <v>0.89878400000000003</v>
      </c>
      <c r="J2" s="36">
        <v>0</v>
      </c>
      <c r="K2" s="36"/>
      <c r="L2" s="36"/>
      <c r="M2" s="86">
        <f>J2</f>
        <v>0</v>
      </c>
      <c r="N2" s="87"/>
    </row>
    <row r="3" spans="1:14">
      <c r="A3" s="2" t="s">
        <v>8</v>
      </c>
      <c r="B3" s="2">
        <v>1</v>
      </c>
      <c r="C3">
        <v>980</v>
      </c>
      <c r="D3" s="49" t="s">
        <v>30</v>
      </c>
      <c r="E3">
        <v>500</v>
      </c>
      <c r="F3">
        <v>1</v>
      </c>
      <c r="G3">
        <v>0.94036799999999898</v>
      </c>
      <c r="J3" s="36" t="s">
        <v>76</v>
      </c>
      <c r="K3" s="36" t="s">
        <v>77</v>
      </c>
      <c r="L3" s="36" t="s">
        <v>1538</v>
      </c>
      <c r="M3" s="86"/>
      <c r="N3" s="88">
        <f>K4</f>
        <v>-16.643483</v>
      </c>
    </row>
    <row r="4" spans="1:14">
      <c r="A4" s="3" t="s">
        <v>9</v>
      </c>
      <c r="B4" s="3">
        <v>2</v>
      </c>
      <c r="C4">
        <v>136</v>
      </c>
      <c r="D4" s="48" t="s">
        <v>122</v>
      </c>
      <c r="G4">
        <v>0.89969600000000005</v>
      </c>
      <c r="J4" s="36" t="s">
        <v>75</v>
      </c>
      <c r="K4" s="36">
        <v>-16.643483</v>
      </c>
      <c r="L4" s="36"/>
      <c r="M4" s="89">
        <f>COUNTA(J5:J15)</f>
        <v>11</v>
      </c>
      <c r="N4" s="89"/>
    </row>
    <row r="5" spans="1:14">
      <c r="A5" s="4" t="s">
        <v>10</v>
      </c>
      <c r="B5" s="4">
        <v>3</v>
      </c>
      <c r="C5">
        <v>641</v>
      </c>
      <c r="D5" s="49" t="s">
        <v>30</v>
      </c>
      <c r="E5">
        <v>400</v>
      </c>
      <c r="F5">
        <v>1</v>
      </c>
      <c r="G5">
        <v>0.843799999999999</v>
      </c>
      <c r="J5" s="36" t="s">
        <v>39</v>
      </c>
      <c r="K5" s="36">
        <v>-0.19819200000000001</v>
      </c>
      <c r="L5" s="36">
        <f>INDEX(sckey!$A$2:$A$38,MATCH(TUR!J5,sckey!$B$2:$B$38,0))</f>
        <v>24</v>
      </c>
      <c r="M5" s="89"/>
      <c r="N5" s="89" t="str">
        <f>K5&amp;" "&amp;L5</f>
        <v>-0.198192 24</v>
      </c>
    </row>
    <row r="6" spans="1:14">
      <c r="A6" s="5" t="s">
        <v>11</v>
      </c>
      <c r="B6" s="5">
        <v>4</v>
      </c>
      <c r="C6">
        <v>601</v>
      </c>
      <c r="D6" s="49" t="s">
        <v>30</v>
      </c>
      <c r="E6">
        <v>400</v>
      </c>
      <c r="F6">
        <v>1</v>
      </c>
      <c r="G6">
        <v>0.83787500000000004</v>
      </c>
      <c r="J6" s="36" t="s">
        <v>40</v>
      </c>
      <c r="K6" s="43">
        <v>-9.1000000000000003E-5</v>
      </c>
      <c r="L6" s="36">
        <f>INDEX(sckey!$A$2:$A$38,MATCH(TUR!J6,sckey!$B$2:$B$38,0))</f>
        <v>27</v>
      </c>
      <c r="M6" s="89"/>
      <c r="N6" s="89" t="str">
        <f>K6&amp;" "&amp;L6</f>
        <v>-0.000091 27</v>
      </c>
    </row>
    <row r="7" spans="1:14">
      <c r="A7" s="6" t="s">
        <v>12</v>
      </c>
      <c r="B7" s="6">
        <v>5</v>
      </c>
      <c r="C7">
        <v>19</v>
      </c>
      <c r="D7" s="48" t="s">
        <v>124</v>
      </c>
      <c r="G7">
        <v>0.87109999999999999</v>
      </c>
      <c r="J7" s="36" t="s">
        <v>46</v>
      </c>
      <c r="K7" s="36">
        <v>0.15668699999999999</v>
      </c>
      <c r="L7" s="36">
        <f>INDEX(sckey!$A$2:$A$38,MATCH(TUR!J7,sckey!$B$2:$B$38,0))</f>
        <v>14</v>
      </c>
      <c r="M7" s="89"/>
      <c r="N7" s="89" t="str">
        <f t="shared" ref="N7:N15" si="0">K7&amp;" "&amp;L7</f>
        <v>0.156687 14</v>
      </c>
    </row>
    <row r="8" spans="1:14">
      <c r="A8" s="7" t="s">
        <v>13</v>
      </c>
      <c r="B8" s="7">
        <v>6</v>
      </c>
      <c r="C8">
        <v>97</v>
      </c>
      <c r="D8" s="48" t="s">
        <v>122</v>
      </c>
      <c r="G8">
        <v>0.75524999999999798</v>
      </c>
      <c r="J8" s="36" t="s">
        <v>53</v>
      </c>
      <c r="K8" s="36">
        <v>-2.9799999999999998E-4</v>
      </c>
      <c r="L8" s="36">
        <f>INDEX(sckey!$A$2:$A$38,MATCH(TUR!J8,sckey!$B$2:$B$38,0))</f>
        <v>12</v>
      </c>
      <c r="M8" s="89"/>
      <c r="N8" s="89" t="str">
        <f t="shared" si="0"/>
        <v>-0.000298 12</v>
      </c>
    </row>
    <row r="9" spans="1:14">
      <c r="A9" s="8" t="s">
        <v>14</v>
      </c>
      <c r="B9" s="8">
        <v>7</v>
      </c>
      <c r="C9">
        <v>209</v>
      </c>
      <c r="D9" s="48" t="s">
        <v>122</v>
      </c>
      <c r="G9">
        <v>0.80524799999999996</v>
      </c>
      <c r="J9" s="36" t="s">
        <v>52</v>
      </c>
      <c r="K9" s="36">
        <v>-0.104209</v>
      </c>
      <c r="L9" s="36">
        <f>INDEX(sckey!$A$2:$A$38,MATCH(TUR!J9,sckey!$B$2:$B$38,0))</f>
        <v>7</v>
      </c>
      <c r="M9" s="89"/>
      <c r="N9" s="89" t="str">
        <f t="shared" si="0"/>
        <v>-0.104209 7</v>
      </c>
    </row>
    <row r="10" spans="1:14">
      <c r="A10" s="32" t="s">
        <v>15</v>
      </c>
      <c r="B10" s="32">
        <v>8</v>
      </c>
      <c r="C10" s="33">
        <v>39</v>
      </c>
      <c r="D10" s="55" t="s">
        <v>122</v>
      </c>
      <c r="E10" s="33"/>
      <c r="F10" s="33"/>
      <c r="G10">
        <v>0.88684799999999797</v>
      </c>
      <c r="H10" s="33"/>
      <c r="J10" s="36" t="s">
        <v>42</v>
      </c>
      <c r="K10" s="36">
        <v>1.125294</v>
      </c>
      <c r="L10" s="36">
        <f>INDEX(sckey!$A$2:$A$38,MATCH(TUR!J10,sckey!$B$2:$B$38,0))</f>
        <v>17</v>
      </c>
      <c r="M10" s="89"/>
      <c r="N10" s="89" t="str">
        <f t="shared" si="0"/>
        <v>1.125294 17</v>
      </c>
    </row>
    <row r="11" spans="1:14">
      <c r="A11" s="10" t="s">
        <v>16</v>
      </c>
      <c r="B11" s="10">
        <v>9</v>
      </c>
      <c r="C11" s="63">
        <v>331</v>
      </c>
      <c r="D11" s="64" t="s">
        <v>744</v>
      </c>
      <c r="J11" s="36" t="s">
        <v>74</v>
      </c>
      <c r="K11" s="43">
        <v>2.629794</v>
      </c>
      <c r="L11" s="36">
        <f>INDEX(sckey!$A$2:$A$38,MATCH(TUR!J11,sckey!$B$2:$B$38,0))</f>
        <v>35</v>
      </c>
      <c r="M11" s="89"/>
      <c r="N11" s="89" t="str">
        <f t="shared" si="0"/>
        <v>2.629794 35</v>
      </c>
    </row>
    <row r="12" spans="1:14">
      <c r="A12" s="11" t="s">
        <v>17</v>
      </c>
      <c r="B12" s="11">
        <v>10</v>
      </c>
      <c r="C12">
        <v>1094</v>
      </c>
      <c r="D12" t="s">
        <v>30</v>
      </c>
      <c r="E12">
        <v>500</v>
      </c>
      <c r="F12">
        <v>1</v>
      </c>
      <c r="G12">
        <v>0.908416</v>
      </c>
      <c r="J12" s="36" t="s">
        <v>60</v>
      </c>
      <c r="K12" s="36">
        <v>7.3612999999999998E-2</v>
      </c>
      <c r="L12" s="36">
        <f>INDEX(sckey!$A$2:$A$38,MATCH(TUR!J12,sckey!$B$2:$B$38,0))</f>
        <v>2</v>
      </c>
      <c r="M12" s="89"/>
      <c r="N12" s="89" t="str">
        <f t="shared" si="0"/>
        <v>0.073613 2</v>
      </c>
    </row>
    <row r="13" spans="1:14">
      <c r="A13" s="12" t="s">
        <v>18</v>
      </c>
      <c r="B13" s="12">
        <v>11</v>
      </c>
      <c r="C13">
        <v>887</v>
      </c>
      <c r="D13" t="s">
        <v>30</v>
      </c>
      <c r="E13">
        <v>400</v>
      </c>
      <c r="F13">
        <v>1</v>
      </c>
      <c r="G13">
        <v>0.74350400000000005</v>
      </c>
      <c r="J13" s="36" t="s">
        <v>36</v>
      </c>
      <c r="K13" s="36">
        <v>-1.0446E-2</v>
      </c>
      <c r="L13" s="36">
        <f>INDEX(sckey!$A$2:$A$38,MATCH(TUR!J13,sckey!$B$2:$B$38,0))</f>
        <v>10</v>
      </c>
      <c r="M13" s="89"/>
      <c r="N13" s="89" t="str">
        <f t="shared" si="0"/>
        <v>-0.010446 10</v>
      </c>
    </row>
    <row r="14" spans="1:14">
      <c r="A14" s="13" t="s">
        <v>19</v>
      </c>
      <c r="B14" s="13">
        <v>12</v>
      </c>
      <c r="C14" s="63">
        <v>116</v>
      </c>
      <c r="D14" s="64" t="s">
        <v>744</v>
      </c>
      <c r="J14" s="36" t="s">
        <v>62</v>
      </c>
      <c r="K14" s="36">
        <v>-0.10772</v>
      </c>
      <c r="L14" s="36">
        <f>INDEX(sckey!$A$2:$A$38,MATCH(TUR!J14,sckey!$B$2:$B$38,0))</f>
        <v>4</v>
      </c>
      <c r="M14" s="89"/>
      <c r="N14" s="89" t="str">
        <f t="shared" si="0"/>
        <v>-0.10772 4</v>
      </c>
    </row>
    <row r="15" spans="1:14">
      <c r="A15" s="14" t="s">
        <v>20</v>
      </c>
      <c r="B15" s="14">
        <v>13</v>
      </c>
      <c r="C15">
        <v>1543</v>
      </c>
      <c r="D15" t="s">
        <v>30</v>
      </c>
      <c r="E15">
        <v>500</v>
      </c>
      <c r="F15">
        <v>1</v>
      </c>
      <c r="G15">
        <v>0.91047999999999996</v>
      </c>
      <c r="J15" s="37" t="s">
        <v>54</v>
      </c>
      <c r="K15" s="37">
        <v>5.6870000000000002E-3</v>
      </c>
      <c r="L15" s="36">
        <f>INDEX(sckey!$A$2:$A$38,MATCH(TUR!J15,sckey!$B$2:$B$38,0))</f>
        <v>26</v>
      </c>
      <c r="M15" s="89"/>
      <c r="N15" s="89" t="str">
        <f t="shared" si="0"/>
        <v>0.005687 26</v>
      </c>
    </row>
    <row r="16" spans="1:14">
      <c r="A16" s="15" t="s">
        <v>21</v>
      </c>
      <c r="B16" s="15">
        <v>14</v>
      </c>
      <c r="C16" s="63">
        <v>68</v>
      </c>
      <c r="D16" s="66" t="s">
        <v>1541</v>
      </c>
      <c r="J16" t="s">
        <v>34</v>
      </c>
      <c r="M16" s="90"/>
      <c r="N16" s="91"/>
    </row>
    <row r="17" spans="1:14">
      <c r="A17" s="16" t="s">
        <v>22</v>
      </c>
      <c r="B17" s="16">
        <v>15</v>
      </c>
      <c r="C17" s="63">
        <v>35</v>
      </c>
      <c r="D17" s="66" t="s">
        <v>1541</v>
      </c>
      <c r="H17">
        <v>0.94036799999999898</v>
      </c>
      <c r="J17" s="36">
        <v>1</v>
      </c>
      <c r="K17" s="36"/>
      <c r="L17" s="36"/>
      <c r="M17" s="86">
        <f>J17</f>
        <v>1</v>
      </c>
      <c r="N17" s="87"/>
    </row>
    <row r="18" spans="1:14">
      <c r="A18" s="17" t="s">
        <v>23</v>
      </c>
      <c r="B18" s="17">
        <v>16</v>
      </c>
      <c r="C18" s="63">
        <v>0</v>
      </c>
      <c r="D18" s="66" t="s">
        <v>1541</v>
      </c>
      <c r="J18" s="36" t="s">
        <v>76</v>
      </c>
      <c r="K18" s="36" t="s">
        <v>77</v>
      </c>
      <c r="L18" s="36"/>
      <c r="M18" s="86"/>
      <c r="N18" s="88">
        <f>K19</f>
        <v>7.7129399999999997</v>
      </c>
    </row>
    <row r="19" spans="1:14">
      <c r="A19" s="18" t="s">
        <v>24</v>
      </c>
      <c r="B19" s="18">
        <v>17</v>
      </c>
      <c r="C19" s="63">
        <v>484</v>
      </c>
      <c r="D19" s="64" t="s">
        <v>646</v>
      </c>
      <c r="E19">
        <v>484</v>
      </c>
      <c r="F19">
        <v>0</v>
      </c>
      <c r="G19">
        <v>0.8544157</v>
      </c>
      <c r="J19" s="36" t="s">
        <v>75</v>
      </c>
      <c r="K19" s="36">
        <v>7.7129399999999997</v>
      </c>
      <c r="L19" s="36"/>
      <c r="M19" s="89">
        <f>COUNTA(J20:J30)</f>
        <v>11</v>
      </c>
      <c r="N19" s="89"/>
    </row>
    <row r="20" spans="1:14" ht="15.75" thickBot="1">
      <c r="A20" s="19" t="s">
        <v>25</v>
      </c>
      <c r="B20" s="19">
        <v>18</v>
      </c>
      <c r="C20" s="63">
        <v>132</v>
      </c>
      <c r="D20" s="64" t="s">
        <v>744</v>
      </c>
      <c r="J20" s="36" t="s">
        <v>39</v>
      </c>
      <c r="K20" s="36">
        <v>-0.19836999999999999</v>
      </c>
      <c r="L20" s="36">
        <f>INDEX(sckey!$A$2:$A$38,MATCH(TUR!J20,sckey!$B$2:$B$38,0))</f>
        <v>24</v>
      </c>
      <c r="M20" s="89"/>
      <c r="N20" s="89" t="str">
        <f>K20&amp;" "&amp;L20</f>
        <v>-0.19837 24</v>
      </c>
    </row>
    <row r="21" spans="1:14" ht="15.75" thickBot="1">
      <c r="A21" s="20" t="s">
        <v>26</v>
      </c>
      <c r="B21" s="20">
        <v>19</v>
      </c>
      <c r="C21" s="63">
        <v>110</v>
      </c>
      <c r="D21" s="69" t="s">
        <v>745</v>
      </c>
      <c r="J21" s="36" t="s">
        <v>52</v>
      </c>
      <c r="K21" s="43">
        <v>-4.2618000000000003E-2</v>
      </c>
      <c r="L21" s="36">
        <f>INDEX(sckey!$A$2:$A$38,MATCH(TUR!J21,sckey!$B$2:$B$38,0))</f>
        <v>7</v>
      </c>
      <c r="M21" s="89"/>
      <c r="N21" s="89" t="str">
        <f>K21&amp;" "&amp;L21</f>
        <v>-0.042618 7</v>
      </c>
    </row>
    <row r="22" spans="1:14" ht="15.75" thickBot="1">
      <c r="A22" s="21" t="s">
        <v>27</v>
      </c>
      <c r="B22" s="21">
        <v>20</v>
      </c>
      <c r="C22" s="63">
        <v>12</v>
      </c>
      <c r="D22" s="67" t="s">
        <v>649</v>
      </c>
      <c r="J22" s="36" t="s">
        <v>41</v>
      </c>
      <c r="K22" s="36">
        <v>-4.1009999999999996E-3</v>
      </c>
      <c r="L22" s="36">
        <f>INDEX(sckey!$A$2:$A$38,MATCH(TUR!J22,sckey!$B$2:$B$38,0))</f>
        <v>9</v>
      </c>
      <c r="M22" s="89"/>
      <c r="N22" s="89" t="str">
        <f t="shared" ref="N22:N30" si="1">K22&amp;" "&amp;L22</f>
        <v>-0.004101 9</v>
      </c>
    </row>
    <row r="23" spans="1:14">
      <c r="A23" s="22" t="s">
        <v>28</v>
      </c>
      <c r="B23" s="22">
        <v>21</v>
      </c>
      <c r="C23" s="63">
        <v>27</v>
      </c>
      <c r="D23" s="64" t="s">
        <v>746</v>
      </c>
      <c r="J23" s="36" t="s">
        <v>44</v>
      </c>
      <c r="K23" s="36">
        <v>-2.5089999999999999E-3</v>
      </c>
      <c r="L23" s="36">
        <f>INDEX(sckey!$A$2:$A$38,MATCH(TUR!J23,sckey!$B$2:$B$38,0))</f>
        <v>22</v>
      </c>
      <c r="M23" s="89"/>
      <c r="N23" s="89" t="str">
        <f t="shared" si="1"/>
        <v>-0.002509 22</v>
      </c>
    </row>
    <row r="24" spans="1:14">
      <c r="A24" s="23" t="s">
        <v>29</v>
      </c>
      <c r="B24" s="23">
        <v>22</v>
      </c>
      <c r="C24" s="63">
        <v>0</v>
      </c>
      <c r="D24" s="67" t="s">
        <v>650</v>
      </c>
      <c r="J24" s="36" t="s">
        <v>55</v>
      </c>
      <c r="K24" s="36">
        <v>-2.7470999999999999E-2</v>
      </c>
      <c r="L24" s="36">
        <f>INDEX(sckey!$A$2:$A$38,MATCH(TUR!J24,sckey!$B$2:$B$38,0))</f>
        <v>8</v>
      </c>
      <c r="M24" s="89"/>
      <c r="N24" s="89" t="str">
        <f t="shared" si="1"/>
        <v>-0.027471 8</v>
      </c>
    </row>
    <row r="25" spans="1:14">
      <c r="J25" s="36" t="s">
        <v>74</v>
      </c>
      <c r="K25" s="36">
        <v>2.2378550000000001</v>
      </c>
      <c r="L25" s="36">
        <f>INDEX(sckey!$A$2:$A$38,MATCH(TUR!J25,sckey!$B$2:$B$38,0))</f>
        <v>35</v>
      </c>
      <c r="M25" s="89"/>
      <c r="N25" s="89" t="str">
        <f t="shared" si="1"/>
        <v>2.237855 35</v>
      </c>
    </row>
    <row r="26" spans="1:14">
      <c r="A26" t="s">
        <v>116</v>
      </c>
      <c r="J26" s="36" t="s">
        <v>45</v>
      </c>
      <c r="K26" s="43">
        <v>-0.18545200000000001</v>
      </c>
      <c r="L26" s="36">
        <f>INDEX(sckey!$A$2:$A$38,MATCH(TUR!J26,sckey!$B$2:$B$38,0))</f>
        <v>16</v>
      </c>
      <c r="M26" s="89"/>
      <c r="N26" s="89" t="str">
        <f t="shared" si="1"/>
        <v>-0.185452 16</v>
      </c>
    </row>
    <row r="27" spans="1:14">
      <c r="A27" t="s">
        <v>112</v>
      </c>
      <c r="B27" t="s">
        <v>2</v>
      </c>
      <c r="J27" s="36" t="s">
        <v>38</v>
      </c>
      <c r="K27" s="36">
        <v>1.1547540000000001</v>
      </c>
      <c r="L27" s="36">
        <f>INDEX(sckey!$A$2:$A$38,MATCH(TUR!J27,sckey!$B$2:$B$38,0))</f>
        <v>23</v>
      </c>
      <c r="M27" s="89"/>
      <c r="N27" s="89" t="str">
        <f t="shared" si="1"/>
        <v>1.154754 23</v>
      </c>
    </row>
    <row r="28" spans="1:14">
      <c r="A28">
        <v>0</v>
      </c>
      <c r="B28">
        <v>315</v>
      </c>
      <c r="J28" s="36" t="s">
        <v>59</v>
      </c>
      <c r="K28" s="36">
        <v>5.3126E-2</v>
      </c>
      <c r="L28" s="36">
        <f>INDEX(sckey!$A$2:$A$38,MATCH(TUR!J28,sckey!$B$2:$B$38,0))</f>
        <v>18</v>
      </c>
      <c r="M28" s="89"/>
      <c r="N28" s="89" t="str">
        <f t="shared" si="1"/>
        <v>0.053126 18</v>
      </c>
    </row>
    <row r="29" spans="1:14">
      <c r="A29">
        <v>1</v>
      </c>
      <c r="B29">
        <v>980</v>
      </c>
      <c r="J29" s="36" t="s">
        <v>48</v>
      </c>
      <c r="K29" s="36">
        <v>-1.7768010000000001</v>
      </c>
      <c r="L29" s="36">
        <f>INDEX(sckey!$A$2:$A$38,MATCH(TUR!J29,sckey!$B$2:$B$38,0))</f>
        <v>13</v>
      </c>
      <c r="M29" s="89"/>
      <c r="N29" s="89" t="str">
        <f t="shared" si="1"/>
        <v>-1.776801 13</v>
      </c>
    </row>
    <row r="30" spans="1:14">
      <c r="A30">
        <v>2</v>
      </c>
      <c r="B30">
        <v>136</v>
      </c>
      <c r="J30" s="37" t="s">
        <v>36</v>
      </c>
      <c r="K30" s="37">
        <v>-9.5119999999999996E-3</v>
      </c>
      <c r="L30" s="36">
        <f>INDEX(sckey!$A$2:$A$38,MATCH(TUR!J30,sckey!$B$2:$B$38,0))</f>
        <v>10</v>
      </c>
      <c r="M30" s="89"/>
      <c r="N30" s="89" t="str">
        <f t="shared" si="1"/>
        <v>-0.009512 10</v>
      </c>
    </row>
    <row r="31" spans="1:14">
      <c r="A31">
        <v>3</v>
      </c>
      <c r="B31">
        <v>641</v>
      </c>
      <c r="J31" t="s">
        <v>34</v>
      </c>
      <c r="M31" s="90"/>
      <c r="N31" s="91"/>
    </row>
    <row r="32" spans="1:14">
      <c r="A32">
        <v>4</v>
      </c>
      <c r="B32">
        <v>601</v>
      </c>
      <c r="H32">
        <v>0.89969600000000005</v>
      </c>
      <c r="J32" s="38">
        <v>2</v>
      </c>
      <c r="K32" s="38"/>
      <c r="L32" s="38"/>
      <c r="M32" s="86">
        <f>J32</f>
        <v>2</v>
      </c>
      <c r="N32" s="87"/>
    </row>
    <row r="33" spans="1:14">
      <c r="A33">
        <v>5</v>
      </c>
      <c r="B33">
        <v>19</v>
      </c>
      <c r="J33" s="38" t="s">
        <v>76</v>
      </c>
      <c r="K33" s="38" t="s">
        <v>77</v>
      </c>
      <c r="L33" s="38"/>
      <c r="M33" s="86"/>
      <c r="N33" s="88">
        <f>K34</f>
        <v>-16.641556000000001</v>
      </c>
    </row>
    <row r="34" spans="1:14">
      <c r="A34">
        <v>6</v>
      </c>
      <c r="B34">
        <v>97</v>
      </c>
      <c r="J34" s="38" t="s">
        <v>75</v>
      </c>
      <c r="K34" s="38">
        <v>-16.641556000000001</v>
      </c>
      <c r="L34" s="38"/>
      <c r="M34" s="89">
        <f>COUNTA(J35:J47)</f>
        <v>13</v>
      </c>
      <c r="N34" s="89"/>
    </row>
    <row r="35" spans="1:14">
      <c r="A35">
        <v>7</v>
      </c>
      <c r="B35">
        <v>209</v>
      </c>
      <c r="J35" s="38" t="s">
        <v>39</v>
      </c>
      <c r="K35" s="38">
        <v>-0.231102</v>
      </c>
      <c r="L35" s="38">
        <f>INDEX(sckey!$A$2:$A$38,MATCH(TUR!J35,sckey!$B$2:$B$38,0))</f>
        <v>24</v>
      </c>
      <c r="M35" s="89"/>
      <c r="N35" s="89" t="str">
        <f>K35&amp;" "&amp;L35</f>
        <v>-0.231102 24</v>
      </c>
    </row>
    <row r="36" spans="1:14">
      <c r="A36">
        <v>8</v>
      </c>
      <c r="B36">
        <v>39</v>
      </c>
      <c r="J36" s="38" t="s">
        <v>53</v>
      </c>
      <c r="K36" s="57">
        <v>9.3999999999999994E-5</v>
      </c>
      <c r="L36" s="38">
        <f>INDEX(sckey!$A$2:$A$38,MATCH(TUR!J36,sckey!$B$2:$B$38,0))</f>
        <v>12</v>
      </c>
      <c r="M36" s="89"/>
      <c r="N36" s="89" t="str">
        <f>K36&amp;" "&amp;L36</f>
        <v>0.000094 12</v>
      </c>
    </row>
    <row r="37" spans="1:14">
      <c r="A37">
        <v>9</v>
      </c>
      <c r="B37">
        <v>331</v>
      </c>
      <c r="J37" s="38" t="s">
        <v>44</v>
      </c>
      <c r="K37" s="38">
        <v>-4.4120000000000001E-3</v>
      </c>
      <c r="L37" s="38">
        <f>INDEX(sckey!$A$2:$A$38,MATCH(TUR!J37,sckey!$B$2:$B$38,0))</f>
        <v>22</v>
      </c>
      <c r="M37" s="89"/>
      <c r="N37" s="89" t="str">
        <f t="shared" ref="N37:N47" si="2">K37&amp;" "&amp;L37</f>
        <v>-0.004412 22</v>
      </c>
    </row>
    <row r="38" spans="1:14">
      <c r="A38">
        <v>10</v>
      </c>
      <c r="B38">
        <v>1094</v>
      </c>
      <c r="J38" s="38" t="s">
        <v>43</v>
      </c>
      <c r="K38" s="38">
        <v>3.1877209999999998</v>
      </c>
      <c r="L38" s="38">
        <f>INDEX(sckey!$A$2:$A$38,MATCH(TUR!J38,sckey!$B$2:$B$38,0))</f>
        <v>21</v>
      </c>
      <c r="M38" s="89"/>
      <c r="N38" s="89" t="str">
        <f t="shared" si="2"/>
        <v>3.187721 21</v>
      </c>
    </row>
    <row r="39" spans="1:14">
      <c r="A39">
        <v>11</v>
      </c>
      <c r="B39">
        <v>887</v>
      </c>
      <c r="J39" s="38" t="s">
        <v>47</v>
      </c>
      <c r="K39" s="38">
        <v>-0.15024899999999999</v>
      </c>
      <c r="L39" s="38">
        <f>INDEX(sckey!$A$2:$A$38,MATCH(TUR!J39,sckey!$B$2:$B$38,0))</f>
        <v>15</v>
      </c>
      <c r="M39" s="89"/>
      <c r="N39" s="89" t="str">
        <f t="shared" si="2"/>
        <v>-0.150249 15</v>
      </c>
    </row>
    <row r="40" spans="1:14">
      <c r="A40">
        <v>12</v>
      </c>
      <c r="B40">
        <v>116</v>
      </c>
      <c r="J40" s="38" t="s">
        <v>41</v>
      </c>
      <c r="K40" s="38">
        <v>-5.1710000000000002E-3</v>
      </c>
      <c r="L40" s="38">
        <f>INDEX(sckey!$A$2:$A$38,MATCH(TUR!J40,sckey!$B$2:$B$38,0))</f>
        <v>9</v>
      </c>
      <c r="M40" s="89"/>
      <c r="N40" s="89" t="str">
        <f t="shared" si="2"/>
        <v>-0.005171 9</v>
      </c>
    </row>
    <row r="41" spans="1:14">
      <c r="A41">
        <v>13</v>
      </c>
      <c r="B41">
        <v>1543</v>
      </c>
      <c r="J41" s="38" t="s">
        <v>64</v>
      </c>
      <c r="K41" s="38">
        <v>-1.1677999999999999</v>
      </c>
      <c r="L41" s="38">
        <f>INDEX(sckey!$A$2:$A$38,MATCH(TUR!J41,sckey!$B$2:$B$38,0))</f>
        <v>29</v>
      </c>
      <c r="M41" s="89"/>
      <c r="N41" s="89" t="str">
        <f t="shared" si="2"/>
        <v>-1.1678 29</v>
      </c>
    </row>
    <row r="42" spans="1:14">
      <c r="A42">
        <v>14</v>
      </c>
      <c r="B42">
        <v>68</v>
      </c>
      <c r="J42" s="38" t="s">
        <v>35</v>
      </c>
      <c r="K42" s="38">
        <v>0.15206900000000001</v>
      </c>
      <c r="L42" s="38">
        <f>INDEX(sckey!$A$2:$A$38,MATCH(TUR!J42,sckey!$B$2:$B$38,0))</f>
        <v>0</v>
      </c>
      <c r="M42" s="89"/>
      <c r="N42" s="89" t="str">
        <f t="shared" si="2"/>
        <v>0.152069 0</v>
      </c>
    </row>
    <row r="43" spans="1:14">
      <c r="A43">
        <v>15</v>
      </c>
      <c r="B43">
        <v>35</v>
      </c>
      <c r="J43" s="38" t="s">
        <v>45</v>
      </c>
      <c r="K43" s="38">
        <v>0.146397</v>
      </c>
      <c r="L43" s="38">
        <f>INDEX(sckey!$A$2:$A$38,MATCH(TUR!J43,sckey!$B$2:$B$38,0))</f>
        <v>16</v>
      </c>
      <c r="M43" s="89"/>
      <c r="N43" s="89" t="str">
        <f t="shared" si="2"/>
        <v>0.146397 16</v>
      </c>
    </row>
    <row r="44" spans="1:14">
      <c r="A44">
        <v>17</v>
      </c>
      <c r="B44">
        <v>484</v>
      </c>
      <c r="J44" s="38" t="s">
        <v>55</v>
      </c>
      <c r="K44" s="38">
        <v>-2.7855000000000001E-2</v>
      </c>
      <c r="L44" s="38">
        <f>INDEX(sckey!$A$2:$A$38,MATCH(TUR!J44,sckey!$B$2:$B$38,0))</f>
        <v>8</v>
      </c>
      <c r="M44" s="89"/>
      <c r="N44" s="89" t="str">
        <f t="shared" si="2"/>
        <v>-0.027855 8</v>
      </c>
    </row>
    <row r="45" spans="1:14">
      <c r="A45">
        <v>18</v>
      </c>
      <c r="B45">
        <v>132</v>
      </c>
      <c r="J45" s="38" t="s">
        <v>65</v>
      </c>
      <c r="K45" s="38">
        <v>-4.3804000000000003E-2</v>
      </c>
      <c r="L45" s="38">
        <f>INDEX(sckey!$A$2:$A$38,MATCH(TUR!J45,sckey!$B$2:$B$38,0))</f>
        <v>36</v>
      </c>
      <c r="M45" s="89"/>
      <c r="N45" s="89" t="str">
        <f t="shared" si="2"/>
        <v>-0.043804 36</v>
      </c>
    </row>
    <row r="46" spans="1:14">
      <c r="A46">
        <v>19</v>
      </c>
      <c r="B46">
        <v>110</v>
      </c>
      <c r="J46" s="38" t="s">
        <v>66</v>
      </c>
      <c r="K46" s="38">
        <v>-3.2052999999999998E-2</v>
      </c>
      <c r="L46" s="38">
        <f>INDEX(sckey!$A$2:$A$38,MATCH(TUR!J46,sckey!$B$2:$B$38,0))</f>
        <v>1</v>
      </c>
      <c r="M46" s="89"/>
      <c r="N46" s="89" t="str">
        <f t="shared" si="2"/>
        <v>-0.032053 1</v>
      </c>
    </row>
    <row r="47" spans="1:14">
      <c r="A47">
        <v>20</v>
      </c>
      <c r="B47">
        <v>12</v>
      </c>
      <c r="J47" s="38" t="s">
        <v>40</v>
      </c>
      <c r="K47" s="57">
        <v>4.6E-5</v>
      </c>
      <c r="L47" s="38">
        <f>INDEX(sckey!$A$2:$A$38,MATCH(TUR!J47,sckey!$B$2:$B$38,0))</f>
        <v>27</v>
      </c>
      <c r="M47" s="89"/>
      <c r="N47" s="89" t="str">
        <f t="shared" si="2"/>
        <v>0.000046 27</v>
      </c>
    </row>
    <row r="48" spans="1:14">
      <c r="A48">
        <v>21</v>
      </c>
      <c r="B48">
        <v>27</v>
      </c>
      <c r="J48" t="s">
        <v>34</v>
      </c>
      <c r="M48" s="90"/>
      <c r="N48" s="91"/>
    </row>
    <row r="49" spans="2:14">
      <c r="B49">
        <v>4052</v>
      </c>
      <c r="H49">
        <v>0.843799999999999</v>
      </c>
      <c r="J49" s="36">
        <v>3</v>
      </c>
      <c r="K49" s="36"/>
      <c r="L49" s="36"/>
      <c r="M49" s="86">
        <f>J49</f>
        <v>3</v>
      </c>
      <c r="N49" s="87"/>
    </row>
    <row r="50" spans="2:14">
      <c r="J50" s="36" t="s">
        <v>76</v>
      </c>
      <c r="K50" s="36" t="s">
        <v>77</v>
      </c>
      <c r="L50" s="36"/>
      <c r="M50" s="86"/>
      <c r="N50" s="88">
        <f>K51</f>
        <v>-4.3065110000000004</v>
      </c>
    </row>
    <row r="51" spans="2:14">
      <c r="J51" s="36" t="s">
        <v>75</v>
      </c>
      <c r="K51" s="36">
        <v>-4.3065110000000004</v>
      </c>
      <c r="L51" s="36"/>
      <c r="M51" s="89">
        <f>COUNTA(J52:J58)</f>
        <v>7</v>
      </c>
      <c r="N51" s="89"/>
    </row>
    <row r="52" spans="2:14">
      <c r="J52" s="36" t="s">
        <v>35</v>
      </c>
      <c r="K52" s="36">
        <v>2.7823000000000001E-2</v>
      </c>
      <c r="L52" s="36">
        <f>INDEX(sckey!$A$2:$A$38,MATCH(TUR!J52,sckey!$B$2:$B$38,0))</f>
        <v>0</v>
      </c>
      <c r="M52" s="89"/>
      <c r="N52" s="89" t="str">
        <f>K52&amp;" "&amp;L52</f>
        <v>0.027823 0</v>
      </c>
    </row>
    <row r="53" spans="2:14">
      <c r="J53" s="36" t="s">
        <v>46</v>
      </c>
      <c r="K53" s="43">
        <v>4.1785000000000003E-2</v>
      </c>
      <c r="L53" s="36">
        <f>INDEX(sckey!$A$2:$A$38,MATCH(TUR!J53,sckey!$B$2:$B$38,0))</f>
        <v>14</v>
      </c>
      <c r="M53" s="89"/>
      <c r="N53" s="89" t="str">
        <f>K53&amp;" "&amp;L53</f>
        <v>0.041785 14</v>
      </c>
    </row>
    <row r="54" spans="2:14">
      <c r="J54" s="36" t="s">
        <v>61</v>
      </c>
      <c r="K54" s="36">
        <v>-0.50396799999999997</v>
      </c>
      <c r="L54" s="36">
        <f>INDEX(sckey!$A$2:$A$38,MATCH(TUR!J54,sckey!$B$2:$B$38,0))</f>
        <v>25</v>
      </c>
      <c r="M54" s="89"/>
      <c r="N54" s="89" t="str">
        <f t="shared" ref="N54:N58" si="3">K54&amp;" "&amp;L54</f>
        <v>-0.503968 25</v>
      </c>
    </row>
    <row r="55" spans="2:14">
      <c r="J55" s="36" t="s">
        <v>44</v>
      </c>
      <c r="K55" s="36">
        <v>2.026E-3</v>
      </c>
      <c r="L55" s="36">
        <f>INDEX(sckey!$A$2:$A$38,MATCH(TUR!J55,sckey!$B$2:$B$38,0))</f>
        <v>22</v>
      </c>
      <c r="M55" s="89"/>
      <c r="N55" s="89" t="str">
        <f t="shared" si="3"/>
        <v>0.002026 22</v>
      </c>
    </row>
    <row r="56" spans="2:14">
      <c r="J56" s="36" t="s">
        <v>45</v>
      </c>
      <c r="K56" s="36">
        <v>0.21590999999999999</v>
      </c>
      <c r="L56" s="36">
        <f>INDEX(sckey!$A$2:$A$38,MATCH(TUR!J56,sckey!$B$2:$B$38,0))</f>
        <v>16</v>
      </c>
      <c r="M56" s="89"/>
      <c r="N56" s="89" t="str">
        <f t="shared" si="3"/>
        <v>0.21591 16</v>
      </c>
    </row>
    <row r="57" spans="2:14">
      <c r="J57" s="36" t="s">
        <v>59</v>
      </c>
      <c r="K57" s="36">
        <v>-0.103807</v>
      </c>
      <c r="L57" s="36">
        <f>INDEX(sckey!$A$2:$A$38,MATCH(TUR!J57,sckey!$B$2:$B$38,0))</f>
        <v>18</v>
      </c>
      <c r="M57" s="89"/>
      <c r="N57" s="89" t="str">
        <f t="shared" si="3"/>
        <v>-0.103807 18</v>
      </c>
    </row>
    <row r="58" spans="2:14">
      <c r="J58" s="36" t="s">
        <v>38</v>
      </c>
      <c r="K58" s="43">
        <v>0.92976099999999995</v>
      </c>
      <c r="L58" s="36">
        <f>INDEX(sckey!$A$2:$A$38,MATCH(TUR!J58,sckey!$B$2:$B$38,0))</f>
        <v>23</v>
      </c>
      <c r="M58" s="89"/>
      <c r="N58" s="89" t="str">
        <f t="shared" si="3"/>
        <v>0.929761 23</v>
      </c>
    </row>
    <row r="59" spans="2:14">
      <c r="J59" t="s">
        <v>34</v>
      </c>
      <c r="M59" s="90"/>
      <c r="N59" s="91"/>
    </row>
    <row r="60" spans="2:14">
      <c r="H60">
        <v>0.83787500000000004</v>
      </c>
      <c r="J60" s="36">
        <v>4</v>
      </c>
      <c r="K60" s="36"/>
      <c r="L60" s="36"/>
      <c r="M60" s="86">
        <f>J60</f>
        <v>4</v>
      </c>
      <c r="N60" s="87"/>
    </row>
    <row r="61" spans="2:14">
      <c r="J61" s="36" t="s">
        <v>76</v>
      </c>
      <c r="K61" s="36" t="s">
        <v>77</v>
      </c>
      <c r="L61" s="36"/>
      <c r="M61" s="86"/>
      <c r="N61" s="88">
        <f>K62</f>
        <v>4.1457610000000003</v>
      </c>
    </row>
    <row r="62" spans="2:14">
      <c r="J62" s="36" t="s">
        <v>75</v>
      </c>
      <c r="K62" s="36">
        <v>4.1457610000000003</v>
      </c>
      <c r="L62" s="36"/>
      <c r="M62" s="89">
        <f>COUNTA(J63:J69)</f>
        <v>7</v>
      </c>
      <c r="N62" s="89"/>
    </row>
    <row r="63" spans="2:14">
      <c r="J63" s="36" t="s">
        <v>57</v>
      </c>
      <c r="K63" s="36">
        <v>-7.0793999999999996E-2</v>
      </c>
      <c r="L63" s="36">
        <f>INDEX(sckey!$A$2:$A$38,MATCH(TUR!J63,sckey!$B$2:$B$38,0))</f>
        <v>20</v>
      </c>
      <c r="M63" s="89"/>
      <c r="N63" s="89" t="str">
        <f>K63&amp;" "&amp;L63</f>
        <v>-0.070794 20</v>
      </c>
    </row>
    <row r="64" spans="2:14">
      <c r="J64" s="36" t="s">
        <v>55</v>
      </c>
      <c r="K64" s="43">
        <v>-2.3133000000000001E-2</v>
      </c>
      <c r="L64" s="36">
        <f>INDEX(sckey!$A$2:$A$38,MATCH(TUR!J64,sckey!$B$2:$B$38,0))</f>
        <v>8</v>
      </c>
      <c r="M64" s="89"/>
      <c r="N64" s="89" t="str">
        <f>K64&amp;" "&amp;L64</f>
        <v>-0.023133 8</v>
      </c>
    </row>
    <row r="65" spans="8:14">
      <c r="J65" s="36" t="s">
        <v>49</v>
      </c>
      <c r="K65" s="36">
        <v>-3.9220000000000001E-3</v>
      </c>
      <c r="L65" s="36">
        <f>INDEX(sckey!$A$2:$A$38,MATCH(TUR!J65,sckey!$B$2:$B$38,0))</f>
        <v>11</v>
      </c>
      <c r="M65" s="89"/>
      <c r="N65" s="89" t="str">
        <f t="shared" ref="N65:N69" si="4">K65&amp;" "&amp;L65</f>
        <v>-0.003922 11</v>
      </c>
    </row>
    <row r="66" spans="8:14">
      <c r="J66" s="36" t="s">
        <v>38</v>
      </c>
      <c r="K66" s="36">
        <v>1.6701969999999999</v>
      </c>
      <c r="L66" s="36">
        <f>INDEX(sckey!$A$2:$A$38,MATCH(TUR!J66,sckey!$B$2:$B$38,0))</f>
        <v>23</v>
      </c>
      <c r="M66" s="89"/>
      <c r="N66" s="89" t="str">
        <f t="shared" si="4"/>
        <v>1.670197 23</v>
      </c>
    </row>
    <row r="67" spans="8:14">
      <c r="J67" s="36" t="s">
        <v>39</v>
      </c>
      <c r="K67" s="36">
        <v>-5.6264000000000002E-2</v>
      </c>
      <c r="L67" s="36">
        <f>INDEX(sckey!$A$2:$A$38,MATCH(TUR!J67,sckey!$B$2:$B$38,0))</f>
        <v>24</v>
      </c>
      <c r="M67" s="89"/>
      <c r="N67" s="89" t="str">
        <f t="shared" si="4"/>
        <v>-0.056264 24</v>
      </c>
    </row>
    <row r="68" spans="8:14">
      <c r="J68" s="36" t="s">
        <v>74</v>
      </c>
      <c r="K68" s="36">
        <v>15.453329999999999</v>
      </c>
      <c r="L68" s="36">
        <f>INDEX(sckey!$A$2:$A$38,MATCH(TUR!J68,sckey!$B$2:$B$38,0))</f>
        <v>35</v>
      </c>
      <c r="M68" s="89"/>
      <c r="N68" s="89" t="str">
        <f t="shared" si="4"/>
        <v>15.45333 35</v>
      </c>
    </row>
    <row r="69" spans="8:14">
      <c r="J69" s="36" t="s">
        <v>46</v>
      </c>
      <c r="K69" s="43">
        <v>-8.9329000000000006E-2</v>
      </c>
      <c r="L69" s="36">
        <f>INDEX(sckey!$A$2:$A$38,MATCH(TUR!J69,sckey!$B$2:$B$38,0))</f>
        <v>14</v>
      </c>
      <c r="M69" s="89"/>
      <c r="N69" s="89" t="str">
        <f t="shared" si="4"/>
        <v>-0.089329 14</v>
      </c>
    </row>
    <row r="70" spans="8:14">
      <c r="J70" s="60" t="s">
        <v>34</v>
      </c>
    </row>
    <row r="71" spans="8:14">
      <c r="H71">
        <v>0.87109999999999999</v>
      </c>
      <c r="J71" s="38">
        <v>5</v>
      </c>
      <c r="K71" s="38"/>
      <c r="L71" s="38"/>
      <c r="M71" s="86">
        <f>J71</f>
        <v>5</v>
      </c>
      <c r="N71" s="87"/>
    </row>
    <row r="72" spans="8:14">
      <c r="J72" s="38" t="s">
        <v>76</v>
      </c>
      <c r="K72" s="38" t="s">
        <v>77</v>
      </c>
      <c r="L72" s="38"/>
      <c r="M72" s="86"/>
      <c r="N72" s="88">
        <f>K73</f>
        <v>-10.254678</v>
      </c>
    </row>
    <row r="73" spans="8:14">
      <c r="J73" s="38" t="s">
        <v>75</v>
      </c>
      <c r="K73" s="38">
        <v>-10.254678</v>
      </c>
      <c r="L73" s="38"/>
      <c r="M73" s="89">
        <f>COUNTA(J74:J89)</f>
        <v>16</v>
      </c>
      <c r="N73" s="89"/>
    </row>
    <row r="74" spans="8:14">
      <c r="J74" s="38" t="s">
        <v>62</v>
      </c>
      <c r="K74" s="38">
        <v>1.1631400000000001</v>
      </c>
      <c r="L74" s="38">
        <f>INDEX(sckey!$A$2:$A$38,MATCH(TUR!J74,sckey!$B$2:$B$38,0))</f>
        <v>4</v>
      </c>
      <c r="M74" s="89"/>
      <c r="N74" s="89" t="str">
        <f>K74&amp;" "&amp;L74</f>
        <v>1.16314 4</v>
      </c>
    </row>
    <row r="75" spans="8:14">
      <c r="J75" s="38" t="s">
        <v>39</v>
      </c>
      <c r="K75" s="38">
        <v>-0.248752</v>
      </c>
      <c r="L75" s="38">
        <f>INDEX(sckey!$A$2:$A$38,MATCH(TUR!J75,sckey!$B$2:$B$38,0))</f>
        <v>24</v>
      </c>
      <c r="M75" s="89"/>
      <c r="N75" s="89" t="str">
        <f>K75&amp;" "&amp;L75</f>
        <v>-0.248752 24</v>
      </c>
    </row>
    <row r="76" spans="8:14">
      <c r="J76" s="38" t="s">
        <v>45</v>
      </c>
      <c r="K76" s="38">
        <v>0.19592399999999999</v>
      </c>
      <c r="L76" s="38">
        <f>INDEX(sckey!$A$2:$A$38,MATCH(TUR!J76,sckey!$B$2:$B$38,0))</f>
        <v>16</v>
      </c>
      <c r="M76" s="89"/>
      <c r="N76" s="89" t="str">
        <f t="shared" ref="N76:N89" si="5">K76&amp;" "&amp;L76</f>
        <v>0.195924 16</v>
      </c>
    </row>
    <row r="77" spans="8:14">
      <c r="J77" s="38" t="s">
        <v>49</v>
      </c>
      <c r="K77" s="38">
        <v>-1.7849999999999999E-3</v>
      </c>
      <c r="L77" s="38">
        <f>INDEX(sckey!$A$2:$A$38,MATCH(TUR!J77,sckey!$B$2:$B$38,0))</f>
        <v>11</v>
      </c>
      <c r="M77" s="89"/>
      <c r="N77" s="89" t="str">
        <f t="shared" si="5"/>
        <v>-0.001785 11</v>
      </c>
    </row>
    <row r="78" spans="8:14">
      <c r="J78" s="38" t="s">
        <v>44</v>
      </c>
      <c r="K78" s="38">
        <v>7.1630000000000001E-3</v>
      </c>
      <c r="L78" s="38">
        <f>INDEX(sckey!$A$2:$A$38,MATCH(TUR!J78,sckey!$B$2:$B$38,0))</f>
        <v>22</v>
      </c>
      <c r="M78" s="89"/>
      <c r="N78" s="89" t="str">
        <f t="shared" si="5"/>
        <v>0.007163 22</v>
      </c>
    </row>
    <row r="79" spans="8:14">
      <c r="J79" s="38" t="s">
        <v>60</v>
      </c>
      <c r="K79" s="38">
        <v>-5.5388E-2</v>
      </c>
      <c r="L79" s="38">
        <f>INDEX(sckey!$A$2:$A$38,MATCH(TUR!J79,sckey!$B$2:$B$38,0))</f>
        <v>2</v>
      </c>
      <c r="M79" s="89"/>
      <c r="N79" s="89" t="str">
        <f t="shared" si="5"/>
        <v>-0.055388 2</v>
      </c>
    </row>
    <row r="80" spans="8:14">
      <c r="J80" s="38" t="s">
        <v>41</v>
      </c>
      <c r="K80" s="38">
        <v>-2.5569999999999998E-3</v>
      </c>
      <c r="L80" s="38">
        <f>INDEX(sckey!$A$2:$A$38,MATCH(TUR!J80,sckey!$B$2:$B$38,0))</f>
        <v>9</v>
      </c>
      <c r="M80" s="89"/>
      <c r="N80" s="89" t="str">
        <f t="shared" si="5"/>
        <v>-0.002557 9</v>
      </c>
    </row>
    <row r="81" spans="8:14">
      <c r="J81" s="38" t="s">
        <v>36</v>
      </c>
      <c r="K81" s="38">
        <v>-2.7560000000000001E-2</v>
      </c>
      <c r="L81" s="38">
        <f>INDEX(sckey!$A$2:$A$38,MATCH(TUR!J81,sckey!$B$2:$B$38,0))</f>
        <v>10</v>
      </c>
      <c r="M81" s="89"/>
      <c r="N81" s="89" t="str">
        <f t="shared" si="5"/>
        <v>-0.02756 10</v>
      </c>
    </row>
    <row r="82" spans="8:14">
      <c r="J82" s="38" t="s">
        <v>42</v>
      </c>
      <c r="K82" s="38">
        <v>0.79751000000000005</v>
      </c>
      <c r="L82" s="38">
        <f>INDEX(sckey!$A$2:$A$38,MATCH(TUR!J82,sckey!$B$2:$B$38,0))</f>
        <v>17</v>
      </c>
      <c r="M82" s="89"/>
      <c r="N82" s="89" t="str">
        <f t="shared" si="5"/>
        <v>0.79751 17</v>
      </c>
    </row>
    <row r="83" spans="8:14">
      <c r="J83" s="38" t="s">
        <v>43</v>
      </c>
      <c r="K83" s="38">
        <v>2.639195</v>
      </c>
      <c r="L83" s="38">
        <f>INDEX(sckey!$A$2:$A$38,MATCH(TUR!J83,sckey!$B$2:$B$38,0))</f>
        <v>21</v>
      </c>
      <c r="M83" s="89"/>
      <c r="N83" s="89" t="str">
        <f t="shared" si="5"/>
        <v>2.639195 21</v>
      </c>
    </row>
    <row r="84" spans="8:14">
      <c r="J84" s="38" t="s">
        <v>55</v>
      </c>
      <c r="K84" s="38">
        <v>2.8080999999999998E-2</v>
      </c>
      <c r="L84" s="38">
        <f>INDEX(sckey!$A$2:$A$38,MATCH(TUR!J84,sckey!$B$2:$B$38,0))</f>
        <v>8</v>
      </c>
      <c r="M84" s="89"/>
      <c r="N84" s="89" t="str">
        <f t="shared" si="5"/>
        <v>0.028081 8</v>
      </c>
    </row>
    <row r="85" spans="8:14">
      <c r="J85" s="38" t="s">
        <v>47</v>
      </c>
      <c r="K85" s="38">
        <v>-0.13678799999999999</v>
      </c>
      <c r="L85" s="38">
        <f>INDEX(sckey!$A$2:$A$38,MATCH(TUR!J85,sckey!$B$2:$B$38,0))</f>
        <v>15</v>
      </c>
      <c r="M85" s="89"/>
      <c r="N85" s="89" t="str">
        <f t="shared" si="5"/>
        <v>-0.136788 15</v>
      </c>
    </row>
    <row r="86" spans="8:14">
      <c r="J86" s="42" t="s">
        <v>72</v>
      </c>
      <c r="K86" s="42">
        <v>-1.9265049999999999</v>
      </c>
      <c r="L86" s="38">
        <f>INDEX(sckey!$A$2:$A$38,MATCH(TUR!J86,sckey!$B$2:$B$38,0))</f>
        <v>31</v>
      </c>
      <c r="M86" s="89"/>
      <c r="N86" s="89" t="str">
        <f t="shared" si="5"/>
        <v>-1.926505 31</v>
      </c>
    </row>
    <row r="87" spans="8:14">
      <c r="J87" s="42" t="s">
        <v>51</v>
      </c>
      <c r="K87" s="42">
        <v>1.188607</v>
      </c>
      <c r="L87" s="38">
        <f>INDEX(sckey!$A$2:$A$38,MATCH(TUR!J87,sckey!$B$2:$B$38,0))</f>
        <v>32</v>
      </c>
      <c r="M87" s="89"/>
      <c r="N87" s="89" t="str">
        <f t="shared" si="5"/>
        <v>1.188607 32</v>
      </c>
    </row>
    <row r="88" spans="8:14">
      <c r="J88" s="42" t="s">
        <v>37</v>
      </c>
      <c r="K88" s="42">
        <v>-6.8840880000000002</v>
      </c>
      <c r="L88" s="38">
        <f>INDEX(sckey!$A$2:$A$38,MATCH(TUR!J88,sckey!$B$2:$B$38,0))</f>
        <v>19</v>
      </c>
      <c r="M88" s="89"/>
      <c r="N88" s="89" t="str">
        <f t="shared" si="5"/>
        <v>-6.884088 19</v>
      </c>
    </row>
    <row r="89" spans="8:14">
      <c r="J89" s="42" t="s">
        <v>40</v>
      </c>
      <c r="K89" s="45">
        <v>-2.9E-5</v>
      </c>
      <c r="L89" s="38">
        <f>INDEX(sckey!$A$2:$A$38,MATCH(TUR!J89,sckey!$B$2:$B$38,0))</f>
        <v>27</v>
      </c>
      <c r="M89" s="89"/>
      <c r="N89" s="89" t="str">
        <f t="shared" si="5"/>
        <v>-0.000029 27</v>
      </c>
    </row>
    <row r="90" spans="8:14">
      <c r="J90" t="s">
        <v>34</v>
      </c>
      <c r="M90" s="90"/>
      <c r="N90" s="91"/>
    </row>
    <row r="91" spans="8:14">
      <c r="H91">
        <v>0.75524999999999798</v>
      </c>
      <c r="J91" s="38">
        <v>6</v>
      </c>
      <c r="K91" s="38"/>
      <c r="L91" s="38"/>
      <c r="M91" s="86">
        <f>J91</f>
        <v>6</v>
      </c>
      <c r="N91" s="87"/>
    </row>
    <row r="92" spans="8:14">
      <c r="J92" s="38" t="s">
        <v>76</v>
      </c>
      <c r="K92" s="38" t="s">
        <v>77</v>
      </c>
      <c r="L92" s="38"/>
      <c r="M92" s="86"/>
      <c r="N92" s="88">
        <f>K93</f>
        <v>1.113612</v>
      </c>
    </row>
    <row r="93" spans="8:14">
      <c r="J93" s="38" t="s">
        <v>75</v>
      </c>
      <c r="K93" s="38">
        <v>1.113612</v>
      </c>
      <c r="L93" s="38"/>
      <c r="M93" s="89">
        <f>COUNTA(J94:J106)</f>
        <v>13</v>
      </c>
      <c r="N93" s="89"/>
    </row>
    <row r="94" spans="8:14">
      <c r="J94" s="38" t="s">
        <v>43</v>
      </c>
      <c r="K94" s="38">
        <v>-0.53356499999999996</v>
      </c>
      <c r="L94" s="38">
        <f>INDEX(sckey!$A$2:$A$38,MATCH(TUR!J94,sckey!$B$2:$B$38,0))</f>
        <v>21</v>
      </c>
      <c r="M94" s="89"/>
      <c r="N94" s="89" t="str">
        <f>K94&amp;" "&amp;L94</f>
        <v>-0.533565 21</v>
      </c>
    </row>
    <row r="95" spans="8:14">
      <c r="J95" s="38" t="s">
        <v>55</v>
      </c>
      <c r="K95" s="38">
        <v>2.1201999999999999E-2</v>
      </c>
      <c r="L95" s="38">
        <f>INDEX(sckey!$A$2:$A$38,MATCH(TUR!J95,sckey!$B$2:$B$38,0))</f>
        <v>8</v>
      </c>
      <c r="M95" s="89"/>
      <c r="N95" s="89" t="str">
        <f>K95&amp;" "&amp;L95</f>
        <v>0.021202 8</v>
      </c>
    </row>
    <row r="96" spans="8:14">
      <c r="J96" s="38" t="s">
        <v>38</v>
      </c>
      <c r="K96" s="38">
        <v>2.0456819999999998</v>
      </c>
      <c r="L96" s="38">
        <f>INDEX(sckey!$A$2:$A$38,MATCH(TUR!J96,sckey!$B$2:$B$38,0))</f>
        <v>23</v>
      </c>
      <c r="M96" s="89"/>
      <c r="N96" s="89" t="str">
        <f t="shared" ref="N96:N106" si="6">K96&amp;" "&amp;L96</f>
        <v>2.045682 23</v>
      </c>
    </row>
    <row r="97" spans="8:14">
      <c r="J97" s="38" t="s">
        <v>73</v>
      </c>
      <c r="K97" s="38">
        <v>1.645499</v>
      </c>
      <c r="L97" s="38">
        <f>INDEX(sckey!$A$2:$A$38,MATCH(TUR!J97,sckey!$B$2:$B$38,0))</f>
        <v>33</v>
      </c>
      <c r="M97" s="89"/>
      <c r="N97" s="89" t="str">
        <f t="shared" si="6"/>
        <v>1.645499 33</v>
      </c>
    </row>
    <row r="98" spans="8:14">
      <c r="J98" s="38" t="s">
        <v>44</v>
      </c>
      <c r="K98" s="38">
        <v>-1.4170000000000001E-3</v>
      </c>
      <c r="L98" s="38">
        <f>INDEX(sckey!$A$2:$A$38,MATCH(TUR!J98,sckey!$B$2:$B$38,0))</f>
        <v>22</v>
      </c>
      <c r="M98" s="89"/>
      <c r="N98" s="89" t="str">
        <f t="shared" si="6"/>
        <v>-0.001417 22</v>
      </c>
    </row>
    <row r="99" spans="8:14">
      <c r="J99" s="38" t="s">
        <v>57</v>
      </c>
      <c r="K99" s="38">
        <v>2.1527000000000001E-2</v>
      </c>
      <c r="L99" s="38">
        <f>INDEX(sckey!$A$2:$A$38,MATCH(TUR!J99,sckey!$B$2:$B$38,0))</f>
        <v>20</v>
      </c>
      <c r="M99" s="89"/>
      <c r="N99" s="89" t="str">
        <f t="shared" si="6"/>
        <v>0.021527 20</v>
      </c>
    </row>
    <row r="100" spans="8:14">
      <c r="J100" s="38" t="s">
        <v>45</v>
      </c>
      <c r="K100" s="38">
        <v>9.7304000000000002E-2</v>
      </c>
      <c r="L100" s="38">
        <f>INDEX(sckey!$A$2:$A$38,MATCH(TUR!J100,sckey!$B$2:$B$38,0))</f>
        <v>16</v>
      </c>
      <c r="M100" s="89"/>
      <c r="N100" s="89" t="str">
        <f t="shared" si="6"/>
        <v>0.097304 16</v>
      </c>
    </row>
    <row r="101" spans="8:14">
      <c r="J101" s="38" t="s">
        <v>51</v>
      </c>
      <c r="K101" s="38">
        <v>0.75643700000000003</v>
      </c>
      <c r="L101" s="38">
        <f>INDEX(sckey!$A$2:$A$38,MATCH(TUR!J101,sckey!$B$2:$B$38,0))</f>
        <v>32</v>
      </c>
      <c r="M101" s="89"/>
      <c r="N101" s="89" t="str">
        <f t="shared" si="6"/>
        <v>0.756437 32</v>
      </c>
    </row>
    <row r="102" spans="8:14">
      <c r="J102" s="38" t="s">
        <v>39</v>
      </c>
      <c r="K102" s="38">
        <v>-5.0235000000000002E-2</v>
      </c>
      <c r="L102" s="38">
        <f>INDEX(sckey!$A$2:$A$38,MATCH(TUR!J102,sckey!$B$2:$B$38,0))</f>
        <v>24</v>
      </c>
      <c r="M102" s="89"/>
      <c r="N102" s="89" t="str">
        <f t="shared" si="6"/>
        <v>-0.050235 24</v>
      </c>
    </row>
    <row r="103" spans="8:14">
      <c r="J103" s="38" t="s">
        <v>65</v>
      </c>
      <c r="K103" s="38">
        <v>-2.3413E-2</v>
      </c>
      <c r="L103" s="38">
        <f>INDEX(sckey!$A$2:$A$38,MATCH(TUR!J103,sckey!$B$2:$B$38,0))</f>
        <v>36</v>
      </c>
      <c r="M103" s="89"/>
      <c r="N103" s="89" t="str">
        <f t="shared" si="6"/>
        <v>-0.023413 36</v>
      </c>
    </row>
    <row r="104" spans="8:14">
      <c r="J104" s="38" t="s">
        <v>40</v>
      </c>
      <c r="K104" s="57">
        <v>-4.0000000000000003E-5</v>
      </c>
      <c r="L104" s="38">
        <f>INDEX(sckey!$A$2:$A$38,MATCH(TUR!J104,sckey!$B$2:$B$38,0))</f>
        <v>27</v>
      </c>
      <c r="M104" s="89"/>
      <c r="N104" s="89" t="str">
        <f t="shared" si="6"/>
        <v>-0.00004 27</v>
      </c>
    </row>
    <row r="105" spans="8:14">
      <c r="J105" s="38" t="s">
        <v>49</v>
      </c>
      <c r="K105" s="38">
        <v>-2.3939999999999999E-3</v>
      </c>
      <c r="L105" s="38">
        <f>INDEX(sckey!$A$2:$A$38,MATCH(TUR!J105,sckey!$B$2:$B$38,0))</f>
        <v>11</v>
      </c>
      <c r="M105" s="89"/>
      <c r="N105" s="89" t="str">
        <f t="shared" si="6"/>
        <v>-0.002394 11</v>
      </c>
    </row>
    <row r="106" spans="8:14">
      <c r="J106" s="38" t="s">
        <v>66</v>
      </c>
      <c r="K106" s="38">
        <v>-1.8171E-2</v>
      </c>
      <c r="L106" s="38">
        <f>INDEX(sckey!$A$2:$A$38,MATCH(TUR!J106,sckey!$B$2:$B$38,0))</f>
        <v>1</v>
      </c>
      <c r="M106" s="89"/>
      <c r="N106" s="89" t="str">
        <f t="shared" si="6"/>
        <v>-0.018171 1</v>
      </c>
    </row>
    <row r="107" spans="8:14">
      <c r="J107" t="s">
        <v>34</v>
      </c>
      <c r="M107" s="90"/>
      <c r="N107" s="91"/>
    </row>
    <row r="108" spans="8:14">
      <c r="H108">
        <v>0.80524799999999996</v>
      </c>
      <c r="J108" s="38">
        <v>7</v>
      </c>
      <c r="K108" s="38"/>
      <c r="L108" s="38"/>
      <c r="M108" s="86">
        <f>J108</f>
        <v>7</v>
      </c>
      <c r="N108" s="87"/>
    </row>
    <row r="109" spans="8:14">
      <c r="J109" s="38" t="s">
        <v>76</v>
      </c>
      <c r="K109" s="38" t="s">
        <v>77</v>
      </c>
      <c r="L109" s="38"/>
      <c r="M109" s="86"/>
      <c r="N109" s="88">
        <f>K110</f>
        <v>-4.9366079999999997</v>
      </c>
    </row>
    <row r="110" spans="8:14">
      <c r="J110" s="38" t="s">
        <v>75</v>
      </c>
      <c r="K110" s="38">
        <v>-4.9366079999999997</v>
      </c>
      <c r="L110" s="38"/>
      <c r="M110" s="89">
        <f>COUNTA(J111:J122)</f>
        <v>12</v>
      </c>
      <c r="N110" s="89"/>
    </row>
    <row r="111" spans="8:14">
      <c r="J111" s="38" t="s">
        <v>35</v>
      </c>
      <c r="K111" s="38">
        <v>0.13682</v>
      </c>
      <c r="L111" s="38">
        <f>INDEX(sckey!$A$2:$A$38,MATCH(TUR!J111,sckey!$B$2:$B$38,0))</f>
        <v>0</v>
      </c>
      <c r="M111" s="89"/>
      <c r="N111" s="89" t="str">
        <f>K111&amp;" "&amp;L111</f>
        <v>0.13682 0</v>
      </c>
    </row>
    <row r="112" spans="8:14">
      <c r="J112" s="38" t="s">
        <v>53</v>
      </c>
      <c r="K112" s="38">
        <v>-1.44E-4</v>
      </c>
      <c r="L112" s="38">
        <f>INDEX(sckey!$A$2:$A$38,MATCH(TUR!J112,sckey!$B$2:$B$38,0))</f>
        <v>12</v>
      </c>
      <c r="M112" s="89"/>
      <c r="N112" s="89" t="str">
        <f>K112&amp;" "&amp;L112</f>
        <v>-0.000144 12</v>
      </c>
    </row>
    <row r="113" spans="8:14">
      <c r="J113" s="38" t="s">
        <v>44</v>
      </c>
      <c r="K113" s="38">
        <v>-1.56E-3</v>
      </c>
      <c r="L113" s="38">
        <f>INDEX(sckey!$A$2:$A$38,MATCH(TUR!J113,sckey!$B$2:$B$38,0))</f>
        <v>22</v>
      </c>
      <c r="M113" s="89"/>
      <c r="N113" s="89" t="str">
        <f t="shared" ref="N113:N122" si="7">K113&amp;" "&amp;L113</f>
        <v>-0.00156 22</v>
      </c>
    </row>
    <row r="114" spans="8:14">
      <c r="J114" s="38" t="s">
        <v>38</v>
      </c>
      <c r="K114" s="38">
        <v>1.8275380000000001</v>
      </c>
      <c r="L114" s="38">
        <f>INDEX(sckey!$A$2:$A$38,MATCH(TUR!J114,sckey!$B$2:$B$38,0))</f>
        <v>23</v>
      </c>
      <c r="M114" s="89"/>
      <c r="N114" s="89" t="str">
        <f t="shared" si="7"/>
        <v>1.827538 23</v>
      </c>
    </row>
    <row r="115" spans="8:14">
      <c r="J115" s="38" t="s">
        <v>57</v>
      </c>
      <c r="K115" s="38">
        <v>-2.3265999999999998E-2</v>
      </c>
      <c r="L115" s="38">
        <f>INDEX(sckey!$A$2:$A$38,MATCH(TUR!J115,sckey!$B$2:$B$38,0))</f>
        <v>20</v>
      </c>
      <c r="M115" s="89"/>
      <c r="N115" s="89" t="str">
        <f t="shared" si="7"/>
        <v>-0.023266 20</v>
      </c>
    </row>
    <row r="116" spans="8:14">
      <c r="J116" s="38" t="s">
        <v>41</v>
      </c>
      <c r="K116" s="38">
        <v>-5.3870000000000003E-3</v>
      </c>
      <c r="L116" s="38">
        <f>INDEX(sckey!$A$2:$A$38,MATCH(TUR!J116,sckey!$B$2:$B$38,0))</f>
        <v>9</v>
      </c>
      <c r="M116" s="89"/>
      <c r="N116" s="89" t="str">
        <f t="shared" si="7"/>
        <v>-0.005387 9</v>
      </c>
    </row>
    <row r="117" spans="8:14">
      <c r="J117" s="38" t="s">
        <v>39</v>
      </c>
      <c r="K117" s="38">
        <v>-6.6810999999999995E-2</v>
      </c>
      <c r="L117" s="38">
        <f>INDEX(sckey!$A$2:$A$38,MATCH(TUR!J117,sckey!$B$2:$B$38,0))</f>
        <v>24</v>
      </c>
      <c r="M117" s="89"/>
      <c r="N117" s="89" t="str">
        <f t="shared" si="7"/>
        <v>-0.066811 24</v>
      </c>
    </row>
    <row r="118" spans="8:14">
      <c r="J118" s="38" t="s">
        <v>45</v>
      </c>
      <c r="K118" s="38">
        <v>8.1700999999999996E-2</v>
      </c>
      <c r="L118" s="38">
        <f>INDEX(sckey!$A$2:$A$38,MATCH(TUR!J118,sckey!$B$2:$B$38,0))</f>
        <v>16</v>
      </c>
      <c r="M118" s="89"/>
      <c r="N118" s="89" t="str">
        <f t="shared" si="7"/>
        <v>0.081701 16</v>
      </c>
    </row>
    <row r="119" spans="8:14">
      <c r="J119" s="38" t="s">
        <v>73</v>
      </c>
      <c r="K119" s="38">
        <v>0.42432599999999998</v>
      </c>
      <c r="L119" s="38">
        <f>INDEX(sckey!$A$2:$A$38,MATCH(TUR!J119,sckey!$B$2:$B$38,0))</f>
        <v>33</v>
      </c>
      <c r="M119" s="89"/>
      <c r="N119" s="89" t="str">
        <f t="shared" si="7"/>
        <v>0.424326 33</v>
      </c>
    </row>
    <row r="120" spans="8:14">
      <c r="J120" s="38" t="s">
        <v>70</v>
      </c>
      <c r="K120" s="38">
        <v>-2.9416999999999999E-2</v>
      </c>
      <c r="L120" s="38">
        <f>INDEX(sckey!$A$2:$A$38,MATCH(TUR!J120,sckey!$B$2:$B$38,0))</f>
        <v>5</v>
      </c>
      <c r="M120" s="89"/>
      <c r="N120" s="89" t="str">
        <f t="shared" si="7"/>
        <v>-0.029417 5</v>
      </c>
    </row>
    <row r="121" spans="8:14">
      <c r="J121" s="38" t="s">
        <v>40</v>
      </c>
      <c r="K121" s="57">
        <v>-3.8000000000000002E-5</v>
      </c>
      <c r="L121" s="38">
        <f>INDEX(sckey!$A$2:$A$38,MATCH(TUR!J121,sckey!$B$2:$B$38,0))</f>
        <v>27</v>
      </c>
      <c r="M121" s="89"/>
      <c r="N121" s="89" t="str">
        <f t="shared" si="7"/>
        <v>-0.000038 27</v>
      </c>
    </row>
    <row r="122" spans="8:14">
      <c r="J122" s="38" t="s">
        <v>55</v>
      </c>
      <c r="K122" s="38">
        <v>1.1984E-2</v>
      </c>
      <c r="L122" s="38">
        <f>INDEX(sckey!$A$2:$A$38,MATCH(TUR!J122,sckey!$B$2:$B$38,0))</f>
        <v>8</v>
      </c>
      <c r="M122" s="89"/>
      <c r="N122" s="89" t="str">
        <f t="shared" si="7"/>
        <v>0.011984 8</v>
      </c>
    </row>
    <row r="123" spans="8:14">
      <c r="J123" t="s">
        <v>34</v>
      </c>
      <c r="M123" s="90"/>
      <c r="N123" s="91"/>
    </row>
    <row r="124" spans="8:14">
      <c r="H124">
        <v>0.88684799999999797</v>
      </c>
      <c r="J124" s="38">
        <v>8</v>
      </c>
      <c r="K124" s="38"/>
      <c r="L124" s="38"/>
      <c r="M124" s="86">
        <f>J124</f>
        <v>8</v>
      </c>
      <c r="N124" s="87"/>
    </row>
    <row r="125" spans="8:14">
      <c r="J125" s="38" t="s">
        <v>76</v>
      </c>
      <c r="K125" s="38" t="s">
        <v>77</v>
      </c>
      <c r="L125" s="38"/>
      <c r="M125" s="86"/>
      <c r="N125" s="88">
        <f>K126</f>
        <v>4.6700819999999998</v>
      </c>
    </row>
    <row r="126" spans="8:14">
      <c r="J126" s="38" t="s">
        <v>75</v>
      </c>
      <c r="K126" s="38">
        <v>4.6700819999999998</v>
      </c>
      <c r="L126" s="38"/>
      <c r="M126" s="89">
        <f>COUNTA(J127:J138)</f>
        <v>12</v>
      </c>
      <c r="N126" s="89"/>
    </row>
    <row r="127" spans="8:14">
      <c r="J127" s="38" t="s">
        <v>47</v>
      </c>
      <c r="K127" s="38">
        <v>-0.13213</v>
      </c>
      <c r="L127" s="38">
        <f>INDEX(sckey!$A$2:$A$38,MATCH(TUR!J127,sckey!$B$2:$B$38,0))</f>
        <v>15</v>
      </c>
      <c r="M127" s="89"/>
      <c r="N127" s="89" t="str">
        <f>K127&amp;" "&amp;L127</f>
        <v>-0.13213 15</v>
      </c>
    </row>
    <row r="128" spans="8:14">
      <c r="J128" s="38" t="s">
        <v>44</v>
      </c>
      <c r="K128" s="38">
        <v>-3.4199999999999999E-3</v>
      </c>
      <c r="L128" s="38">
        <f>INDEX(sckey!$A$2:$A$38,MATCH(TUR!J128,sckey!$B$2:$B$38,0))</f>
        <v>22</v>
      </c>
      <c r="M128" s="89"/>
      <c r="N128" s="89" t="str">
        <f>K128&amp;" "&amp;L128</f>
        <v>-0.00342 22</v>
      </c>
    </row>
    <row r="129" spans="10:14">
      <c r="J129" s="38" t="s">
        <v>53</v>
      </c>
      <c r="K129" s="38">
        <v>1.2400000000000001E-4</v>
      </c>
      <c r="L129" s="38">
        <f>INDEX(sckey!$A$2:$A$38,MATCH(TUR!J129,sckey!$B$2:$B$38,0))</f>
        <v>12</v>
      </c>
      <c r="M129" s="89"/>
      <c r="N129" s="89" t="str">
        <f t="shared" ref="N129:N138" si="8">K129&amp;" "&amp;L129</f>
        <v>0.000124 12</v>
      </c>
    </row>
    <row r="130" spans="10:14">
      <c r="J130" s="38" t="s">
        <v>52</v>
      </c>
      <c r="K130" s="38">
        <v>5.8992999999999997E-2</v>
      </c>
      <c r="L130" s="38">
        <f>INDEX(sckey!$A$2:$A$38,MATCH(TUR!J130,sckey!$B$2:$B$38,0))</f>
        <v>7</v>
      </c>
      <c r="M130" s="89"/>
      <c r="N130" s="89" t="str">
        <f t="shared" si="8"/>
        <v>0.058993 7</v>
      </c>
    </row>
    <row r="131" spans="10:14">
      <c r="J131" s="38" t="s">
        <v>65</v>
      </c>
      <c r="K131" s="38">
        <v>-4.6698999999999997E-2</v>
      </c>
      <c r="L131" s="38">
        <f>INDEX(sckey!$A$2:$A$38,MATCH(TUR!J131,sckey!$B$2:$B$38,0))</f>
        <v>36</v>
      </c>
      <c r="M131" s="89"/>
      <c r="N131" s="89" t="str">
        <f t="shared" si="8"/>
        <v>-0.046699 36</v>
      </c>
    </row>
    <row r="132" spans="10:14">
      <c r="J132" s="38" t="s">
        <v>72</v>
      </c>
      <c r="K132" s="38">
        <v>-1.9592400000000001</v>
      </c>
      <c r="L132" s="38">
        <f>INDEX(sckey!$A$2:$A$38,MATCH(TUR!J132,sckey!$B$2:$B$38,0))</f>
        <v>31</v>
      </c>
      <c r="M132" s="89"/>
      <c r="N132" s="89" t="str">
        <f t="shared" si="8"/>
        <v>-1.95924 31</v>
      </c>
    </row>
    <row r="133" spans="10:14">
      <c r="J133" s="38" t="s">
        <v>61</v>
      </c>
      <c r="K133" s="38">
        <v>-0.31582700000000002</v>
      </c>
      <c r="L133" s="38">
        <f>INDEX(sckey!$A$2:$A$38,MATCH(TUR!J133,sckey!$B$2:$B$38,0))</f>
        <v>25</v>
      </c>
      <c r="M133" s="89"/>
      <c r="N133" s="89" t="str">
        <f t="shared" si="8"/>
        <v>-0.315827 25</v>
      </c>
    </row>
    <row r="134" spans="10:14">
      <c r="J134" s="38" t="s">
        <v>38</v>
      </c>
      <c r="K134" s="38">
        <v>1.204008</v>
      </c>
      <c r="L134" s="38">
        <f>INDEX(sckey!$A$2:$A$38,MATCH(TUR!J134,sckey!$B$2:$B$38,0))</f>
        <v>23</v>
      </c>
      <c r="M134" s="89"/>
      <c r="N134" s="89" t="str">
        <f t="shared" si="8"/>
        <v>1.204008 23</v>
      </c>
    </row>
    <row r="135" spans="10:14">
      <c r="J135" s="38" t="s">
        <v>43</v>
      </c>
      <c r="K135" s="38">
        <v>0.87731099999999995</v>
      </c>
      <c r="L135" s="38">
        <f>INDEX(sckey!$A$2:$A$38,MATCH(TUR!J135,sckey!$B$2:$B$38,0))</f>
        <v>21</v>
      </c>
      <c r="M135" s="89"/>
      <c r="N135" s="89" t="str">
        <f t="shared" si="8"/>
        <v>0.877311 21</v>
      </c>
    </row>
    <row r="136" spans="10:14">
      <c r="J136" s="38" t="s">
        <v>37</v>
      </c>
      <c r="K136" s="38">
        <v>-4.0051649999999999</v>
      </c>
      <c r="L136" s="38">
        <f>INDEX(sckey!$A$2:$A$38,MATCH(TUR!J136,sckey!$B$2:$B$38,0))</f>
        <v>19</v>
      </c>
      <c r="M136" s="89"/>
      <c r="N136" s="89" t="str">
        <f t="shared" si="8"/>
        <v>-4.005165 19</v>
      </c>
    </row>
    <row r="137" spans="10:14">
      <c r="J137" s="38" t="s">
        <v>40</v>
      </c>
      <c r="K137" s="57">
        <v>4.5000000000000003E-5</v>
      </c>
      <c r="L137" s="38">
        <f>INDEX(sckey!$A$2:$A$38,MATCH(TUR!J137,sckey!$B$2:$B$38,0))</f>
        <v>27</v>
      </c>
      <c r="M137" s="89"/>
      <c r="N137" s="89" t="str">
        <f t="shared" si="8"/>
        <v>0.000045 27</v>
      </c>
    </row>
    <row r="138" spans="10:14">
      <c r="J138" s="38" t="s">
        <v>64</v>
      </c>
      <c r="K138" s="38">
        <v>-1.1465259999999999</v>
      </c>
      <c r="L138" s="38">
        <f>INDEX(sckey!$A$2:$A$38,MATCH(TUR!J138,sckey!$B$2:$B$38,0))</f>
        <v>29</v>
      </c>
      <c r="M138" s="89"/>
      <c r="N138" s="89" t="str">
        <f t="shared" si="8"/>
        <v>-1.146526 29</v>
      </c>
    </row>
    <row r="140" spans="10:14">
      <c r="M140" s="85">
        <v>9</v>
      </c>
    </row>
    <row r="141" spans="10:14">
      <c r="N141" s="85">
        <v>79.437693999999993</v>
      </c>
    </row>
    <row r="142" spans="10:14">
      <c r="M142" s="85">
        <v>9</v>
      </c>
    </row>
    <row r="143" spans="10:14">
      <c r="N143" s="85" t="s">
        <v>653</v>
      </c>
    </row>
    <row r="144" spans="10:14">
      <c r="N144" s="85" t="s">
        <v>654</v>
      </c>
    </row>
    <row r="145" spans="13:14">
      <c r="N145" s="85" t="s">
        <v>655</v>
      </c>
    </row>
    <row r="146" spans="13:14">
      <c r="N146" s="85" t="s">
        <v>656</v>
      </c>
    </row>
    <row r="147" spans="13:14">
      <c r="N147" s="85" t="s">
        <v>657</v>
      </c>
    </row>
    <row r="148" spans="13:14">
      <c r="N148" s="85" t="s">
        <v>658</v>
      </c>
    </row>
    <row r="149" spans="13:14">
      <c r="N149" s="85" t="s">
        <v>659</v>
      </c>
    </row>
    <row r="150" spans="13:14">
      <c r="N150" s="85" t="s">
        <v>660</v>
      </c>
    </row>
    <row r="151" spans="13:14">
      <c r="N151" s="85" t="s">
        <v>661</v>
      </c>
    </row>
    <row r="153" spans="13:14">
      <c r="M153" s="85">
        <v>10</v>
      </c>
    </row>
    <row r="154" spans="13:14">
      <c r="N154" s="85">
        <v>21.453962000000001</v>
      </c>
    </row>
    <row r="155" spans="13:14">
      <c r="M155" s="85">
        <v>12</v>
      </c>
    </row>
    <row r="156" spans="13:14">
      <c r="N156" s="85" t="s">
        <v>662</v>
      </c>
    </row>
    <row r="157" spans="13:14">
      <c r="N157" s="85" t="s">
        <v>663</v>
      </c>
    </row>
    <row r="158" spans="13:14">
      <c r="N158" s="85" t="s">
        <v>664</v>
      </c>
    </row>
    <row r="159" spans="13:14">
      <c r="N159" s="85" t="s">
        <v>665</v>
      </c>
    </row>
    <row r="160" spans="13:14">
      <c r="N160" s="85" t="s">
        <v>666</v>
      </c>
    </row>
    <row r="161" spans="13:14">
      <c r="N161" s="85" t="s">
        <v>667</v>
      </c>
    </row>
    <row r="162" spans="13:14">
      <c r="N162" s="85" t="s">
        <v>668</v>
      </c>
    </row>
    <row r="163" spans="13:14">
      <c r="N163" s="85" t="s">
        <v>669</v>
      </c>
    </row>
    <row r="164" spans="13:14">
      <c r="N164" s="85" t="s">
        <v>670</v>
      </c>
    </row>
    <row r="165" spans="13:14">
      <c r="N165" s="85" t="s">
        <v>671</v>
      </c>
    </row>
    <row r="166" spans="13:14">
      <c r="N166" s="85" t="s">
        <v>672</v>
      </c>
    </row>
    <row r="167" spans="13:14">
      <c r="N167" s="85" t="s">
        <v>256</v>
      </c>
    </row>
    <row r="169" spans="13:14">
      <c r="M169" s="85">
        <v>11</v>
      </c>
    </row>
    <row r="170" spans="13:14">
      <c r="N170" s="85">
        <v>4.7996720000000002</v>
      </c>
    </row>
    <row r="171" spans="13:14">
      <c r="M171" s="85">
        <v>11</v>
      </c>
    </row>
    <row r="172" spans="13:14">
      <c r="N172" s="85" t="s">
        <v>673</v>
      </c>
    </row>
    <row r="173" spans="13:14">
      <c r="N173" s="85" t="s">
        <v>674</v>
      </c>
    </row>
    <row r="174" spans="13:14">
      <c r="N174" s="85" t="s">
        <v>675</v>
      </c>
    </row>
    <row r="175" spans="13:14">
      <c r="N175" s="85" t="s">
        <v>676</v>
      </c>
    </row>
    <row r="176" spans="13:14">
      <c r="N176" s="85" t="s">
        <v>677</v>
      </c>
    </row>
    <row r="177" spans="13:14">
      <c r="N177" s="85" t="s">
        <v>678</v>
      </c>
    </row>
    <row r="178" spans="13:14">
      <c r="N178" s="85" t="s">
        <v>679</v>
      </c>
    </row>
    <row r="179" spans="13:14">
      <c r="N179" s="85" t="s">
        <v>680</v>
      </c>
    </row>
    <row r="180" spans="13:14">
      <c r="N180" s="85" t="s">
        <v>681</v>
      </c>
    </row>
    <row r="181" spans="13:14">
      <c r="N181" s="85" t="s">
        <v>682</v>
      </c>
    </row>
    <row r="182" spans="13:14">
      <c r="N182" s="85" t="s">
        <v>683</v>
      </c>
    </row>
    <row r="184" spans="13:14">
      <c r="M184" s="85">
        <v>12</v>
      </c>
    </row>
    <row r="185" spans="13:14">
      <c r="N185" s="85">
        <v>-15.593081</v>
      </c>
    </row>
    <row r="186" spans="13:14">
      <c r="M186" s="85">
        <v>13</v>
      </c>
    </row>
    <row r="187" spans="13:14">
      <c r="N187" s="85" t="s">
        <v>684</v>
      </c>
    </row>
    <row r="188" spans="13:14">
      <c r="N188" s="85" t="s">
        <v>685</v>
      </c>
    </row>
    <row r="189" spans="13:14">
      <c r="N189" s="85" t="s">
        <v>686</v>
      </c>
    </row>
    <row r="190" spans="13:14">
      <c r="N190" s="85" t="s">
        <v>687</v>
      </c>
    </row>
    <row r="191" spans="13:14">
      <c r="N191" s="85" t="s">
        <v>688</v>
      </c>
    </row>
    <row r="192" spans="13:14">
      <c r="N192" s="85" t="s">
        <v>689</v>
      </c>
    </row>
    <row r="193" spans="13:14">
      <c r="N193" s="85" t="s">
        <v>690</v>
      </c>
    </row>
    <row r="194" spans="13:14">
      <c r="N194" s="85" t="s">
        <v>691</v>
      </c>
    </row>
    <row r="195" spans="13:14">
      <c r="N195" s="85" t="s">
        <v>692</v>
      </c>
    </row>
    <row r="196" spans="13:14">
      <c r="N196" s="85" t="s">
        <v>693</v>
      </c>
    </row>
    <row r="197" spans="13:14">
      <c r="N197" s="85" t="s">
        <v>694</v>
      </c>
    </row>
    <row r="198" spans="13:14">
      <c r="N198" s="85" t="s">
        <v>695</v>
      </c>
    </row>
    <row r="199" spans="13:14">
      <c r="N199" s="85" t="s">
        <v>696</v>
      </c>
    </row>
    <row r="201" spans="13:14">
      <c r="M201" s="85">
        <v>13</v>
      </c>
    </row>
    <row r="202" spans="13:14">
      <c r="N202" s="85">
        <v>27.452963</v>
      </c>
    </row>
    <row r="203" spans="13:14">
      <c r="M203" s="85">
        <v>9</v>
      </c>
    </row>
    <row r="204" spans="13:14">
      <c r="N204" s="85" t="s">
        <v>697</v>
      </c>
    </row>
    <row r="205" spans="13:14">
      <c r="N205" s="85" t="s">
        <v>698</v>
      </c>
    </row>
    <row r="206" spans="13:14">
      <c r="N206" s="85" t="s">
        <v>699</v>
      </c>
    </row>
    <row r="207" spans="13:14">
      <c r="N207" s="85" t="s">
        <v>700</v>
      </c>
    </row>
    <row r="208" spans="13:14">
      <c r="N208" s="85" t="s">
        <v>701</v>
      </c>
    </row>
    <row r="209" spans="13:14">
      <c r="N209" s="85" t="s">
        <v>702</v>
      </c>
    </row>
    <row r="210" spans="13:14">
      <c r="N210" s="85" t="s">
        <v>703</v>
      </c>
    </row>
    <row r="211" spans="13:14">
      <c r="N211" s="85" t="s">
        <v>704</v>
      </c>
    </row>
    <row r="212" spans="13:14">
      <c r="N212" s="85" t="s">
        <v>705</v>
      </c>
    </row>
    <row r="214" spans="13:14">
      <c r="M214" s="85">
        <v>14</v>
      </c>
    </row>
    <row r="215" spans="13:14">
      <c r="N215" s="85">
        <v>-30.683436</v>
      </c>
    </row>
    <row r="216" spans="13:14">
      <c r="M216" s="85">
        <v>13</v>
      </c>
    </row>
    <row r="217" spans="13:14">
      <c r="N217" s="85" t="s">
        <v>220</v>
      </c>
    </row>
    <row r="218" spans="13:14">
      <c r="N218" s="85" t="s">
        <v>221</v>
      </c>
    </row>
    <row r="219" spans="13:14">
      <c r="N219" s="85" t="s">
        <v>222</v>
      </c>
    </row>
    <row r="220" spans="13:14">
      <c r="N220" s="85" t="s">
        <v>223</v>
      </c>
    </row>
    <row r="221" spans="13:14">
      <c r="N221" s="85" t="s">
        <v>224</v>
      </c>
    </row>
    <row r="222" spans="13:14">
      <c r="N222" s="85" t="s">
        <v>225</v>
      </c>
    </row>
    <row r="223" spans="13:14">
      <c r="N223" s="85" t="s">
        <v>226</v>
      </c>
    </row>
    <row r="224" spans="13:14">
      <c r="N224" s="85" t="s">
        <v>227</v>
      </c>
    </row>
    <row r="225" spans="13:14">
      <c r="N225" s="85" t="s">
        <v>228</v>
      </c>
    </row>
    <row r="226" spans="13:14">
      <c r="N226" s="85" t="s">
        <v>229</v>
      </c>
    </row>
    <row r="227" spans="13:14">
      <c r="N227" s="85" t="s">
        <v>230</v>
      </c>
    </row>
    <row r="228" spans="13:14">
      <c r="N228" s="85" t="s">
        <v>231</v>
      </c>
    </row>
    <row r="229" spans="13:14">
      <c r="N229" s="85" t="s">
        <v>232</v>
      </c>
    </row>
    <row r="231" spans="13:14">
      <c r="M231" s="85">
        <v>15</v>
      </c>
    </row>
    <row r="232" spans="13:14">
      <c r="N232" s="85">
        <v>-2.4933920000000001</v>
      </c>
    </row>
    <row r="233" spans="13:14">
      <c r="M233" s="85">
        <v>17</v>
      </c>
    </row>
    <row r="234" spans="13:14">
      <c r="N234" s="85" t="s">
        <v>514</v>
      </c>
    </row>
    <row r="235" spans="13:14">
      <c r="N235" s="85" t="s">
        <v>515</v>
      </c>
    </row>
    <row r="236" spans="13:14">
      <c r="N236" s="85" t="s">
        <v>516</v>
      </c>
    </row>
    <row r="237" spans="13:14">
      <c r="N237" s="85" t="s">
        <v>517</v>
      </c>
    </row>
    <row r="238" spans="13:14">
      <c r="N238" s="85" t="s">
        <v>518</v>
      </c>
    </row>
    <row r="239" spans="13:14">
      <c r="N239" s="85" t="s">
        <v>519</v>
      </c>
    </row>
    <row r="240" spans="13:14">
      <c r="N240" s="85" t="s">
        <v>520</v>
      </c>
    </row>
    <row r="241" spans="13:14">
      <c r="N241" s="85" t="s">
        <v>521</v>
      </c>
    </row>
    <row r="242" spans="13:14">
      <c r="N242" s="85" t="s">
        <v>522</v>
      </c>
    </row>
    <row r="243" spans="13:14">
      <c r="N243" s="85" t="s">
        <v>523</v>
      </c>
    </row>
    <row r="244" spans="13:14">
      <c r="N244" s="85" t="s">
        <v>524</v>
      </c>
    </row>
    <row r="245" spans="13:14">
      <c r="N245" s="85" t="s">
        <v>525</v>
      </c>
    </row>
    <row r="246" spans="13:14">
      <c r="N246" s="85" t="s">
        <v>526</v>
      </c>
    </row>
    <row r="247" spans="13:14">
      <c r="N247" s="85" t="s">
        <v>527</v>
      </c>
    </row>
    <row r="248" spans="13:14">
      <c r="N248" s="85" t="s">
        <v>528</v>
      </c>
    </row>
    <row r="249" spans="13:14">
      <c r="N249" s="85" t="s">
        <v>529</v>
      </c>
    </row>
    <row r="250" spans="13:14">
      <c r="N250" s="85" t="s">
        <v>530</v>
      </c>
    </row>
    <row r="251" spans="13:14">
      <c r="N251" s="85" t="s">
        <v>531</v>
      </c>
    </row>
    <row r="252" spans="13:14">
      <c r="M252" s="85">
        <v>16</v>
      </c>
    </row>
    <row r="253" spans="13:14">
      <c r="N253" s="85">
        <v>24.556756</v>
      </c>
    </row>
    <row r="254" spans="13:14">
      <c r="M254" s="85">
        <v>8</v>
      </c>
    </row>
    <row r="255" spans="13:14">
      <c r="N255" s="85" t="s">
        <v>532</v>
      </c>
    </row>
    <row r="256" spans="13:14">
      <c r="N256" s="85" t="s">
        <v>533</v>
      </c>
    </row>
    <row r="257" spans="13:14">
      <c r="N257" s="85" t="s">
        <v>534</v>
      </c>
    </row>
    <row r="258" spans="13:14">
      <c r="N258" s="85" t="s">
        <v>535</v>
      </c>
    </row>
    <row r="259" spans="13:14">
      <c r="N259" s="85" t="s">
        <v>536</v>
      </c>
    </row>
    <row r="260" spans="13:14">
      <c r="N260" s="85" t="s">
        <v>537</v>
      </c>
    </row>
    <row r="261" spans="13:14">
      <c r="N261" s="85" t="s">
        <v>538</v>
      </c>
    </row>
    <row r="262" spans="13:14">
      <c r="N262" s="85" t="s">
        <v>539</v>
      </c>
    </row>
    <row r="264" spans="13:14">
      <c r="M264" s="85">
        <v>17</v>
      </c>
    </row>
    <row r="265" spans="13:14">
      <c r="N265" s="85">
        <v>3.1779760000000001</v>
      </c>
    </row>
    <row r="266" spans="13:14">
      <c r="M266" s="85">
        <v>4</v>
      </c>
    </row>
    <row r="267" spans="13:14">
      <c r="N267" s="85" t="s">
        <v>706</v>
      </c>
    </row>
    <row r="268" spans="13:14">
      <c r="N268" s="85" t="s">
        <v>707</v>
      </c>
    </row>
    <row r="269" spans="13:14">
      <c r="N269" s="85" t="s">
        <v>708</v>
      </c>
    </row>
    <row r="270" spans="13:14">
      <c r="N270" s="85" t="s">
        <v>709</v>
      </c>
    </row>
    <row r="272" spans="13:14">
      <c r="M272" s="85">
        <v>18</v>
      </c>
    </row>
    <row r="273" spans="13:14">
      <c r="N273" s="85">
        <v>2.3084190000000002</v>
      </c>
    </row>
    <row r="274" spans="13:14">
      <c r="M274" s="85">
        <v>4</v>
      </c>
    </row>
    <row r="275" spans="13:14">
      <c r="N275" s="85" t="s">
        <v>710</v>
      </c>
    </row>
    <row r="276" spans="13:14">
      <c r="N276" s="85" t="s">
        <v>711</v>
      </c>
    </row>
    <row r="277" spans="13:14">
      <c r="N277" s="85" t="s">
        <v>712</v>
      </c>
    </row>
    <row r="278" spans="13:14">
      <c r="N278" s="85" t="s">
        <v>713</v>
      </c>
    </row>
    <row r="280" spans="13:14">
      <c r="M280" s="85">
        <v>19</v>
      </c>
    </row>
    <row r="281" spans="13:14">
      <c r="N281" s="85">
        <v>47.34525</v>
      </c>
    </row>
    <row r="282" spans="13:14">
      <c r="M282" s="85">
        <v>13</v>
      </c>
    </row>
    <row r="283" spans="13:14">
      <c r="N283" s="85" t="s">
        <v>714</v>
      </c>
    </row>
    <row r="284" spans="13:14">
      <c r="N284" s="85" t="s">
        <v>715</v>
      </c>
    </row>
    <row r="285" spans="13:14">
      <c r="N285" s="85" t="s">
        <v>716</v>
      </c>
    </row>
    <row r="286" spans="13:14">
      <c r="N286" s="85" t="s">
        <v>717</v>
      </c>
    </row>
    <row r="287" spans="13:14">
      <c r="N287" s="85" t="s">
        <v>718</v>
      </c>
    </row>
    <row r="288" spans="13:14">
      <c r="N288" s="85" t="s">
        <v>719</v>
      </c>
    </row>
    <row r="289" spans="13:14">
      <c r="N289" s="85" t="s">
        <v>720</v>
      </c>
    </row>
    <row r="290" spans="13:14">
      <c r="N290" s="85" t="s">
        <v>721</v>
      </c>
    </row>
    <row r="291" spans="13:14">
      <c r="N291" s="85" t="s">
        <v>722</v>
      </c>
    </row>
    <row r="292" spans="13:14">
      <c r="N292" s="85" t="s">
        <v>723</v>
      </c>
    </row>
    <row r="293" spans="13:14">
      <c r="N293" s="85" t="s">
        <v>724</v>
      </c>
    </row>
    <row r="294" spans="13:14">
      <c r="N294" s="85" t="s">
        <v>725</v>
      </c>
    </row>
    <row r="295" spans="13:14">
      <c r="N295" s="85" t="s">
        <v>726</v>
      </c>
    </row>
    <row r="297" spans="13:14">
      <c r="M297" s="85">
        <v>20</v>
      </c>
    </row>
    <row r="298" spans="13:14">
      <c r="N298" s="85">
        <v>0.54290899999999997</v>
      </c>
    </row>
    <row r="299" spans="13:14">
      <c r="M299" s="85">
        <v>15</v>
      </c>
    </row>
    <row r="300" spans="13:14">
      <c r="N300" s="85" t="s">
        <v>565</v>
      </c>
    </row>
    <row r="301" spans="13:14">
      <c r="N301" s="85" t="s">
        <v>566</v>
      </c>
    </row>
    <row r="302" spans="13:14">
      <c r="N302" s="85" t="s">
        <v>567</v>
      </c>
    </row>
    <row r="303" spans="13:14">
      <c r="N303" s="85" t="s">
        <v>568</v>
      </c>
    </row>
    <row r="304" spans="13:14">
      <c r="N304" s="85" t="s">
        <v>569</v>
      </c>
    </row>
    <row r="305" spans="13:14">
      <c r="N305" s="85" t="s">
        <v>570</v>
      </c>
    </row>
    <row r="306" spans="13:14">
      <c r="N306" s="85" t="s">
        <v>571</v>
      </c>
    </row>
    <row r="307" spans="13:14">
      <c r="N307" s="85" t="s">
        <v>572</v>
      </c>
    </row>
    <row r="308" spans="13:14">
      <c r="N308" s="85" t="s">
        <v>573</v>
      </c>
    </row>
    <row r="309" spans="13:14">
      <c r="N309" s="85" t="s">
        <v>574</v>
      </c>
    </row>
    <row r="310" spans="13:14">
      <c r="N310" s="85" t="s">
        <v>575</v>
      </c>
    </row>
    <row r="311" spans="13:14">
      <c r="N311" s="85" t="s">
        <v>576</v>
      </c>
    </row>
    <row r="312" spans="13:14">
      <c r="N312" s="85" t="s">
        <v>577</v>
      </c>
    </row>
    <row r="313" spans="13:14">
      <c r="N313" s="85" t="s">
        <v>578</v>
      </c>
    </row>
    <row r="314" spans="13:14">
      <c r="N314" s="85" t="s">
        <v>579</v>
      </c>
    </row>
    <row r="316" spans="13:14">
      <c r="M316" s="85">
        <v>21</v>
      </c>
    </row>
    <row r="317" spans="13:14">
      <c r="N317" s="85">
        <v>-12.710375000000001</v>
      </c>
    </row>
    <row r="318" spans="13:14">
      <c r="M318" s="85">
        <v>18</v>
      </c>
    </row>
    <row r="319" spans="13:14">
      <c r="N319" s="85" t="s">
        <v>727</v>
      </c>
    </row>
    <row r="320" spans="13:14">
      <c r="N320" s="85" t="s">
        <v>728</v>
      </c>
    </row>
    <row r="321" spans="14:14">
      <c r="N321" s="85" t="s">
        <v>729</v>
      </c>
    </row>
    <row r="322" spans="14:14">
      <c r="N322" s="85" t="s">
        <v>730</v>
      </c>
    </row>
    <row r="323" spans="14:14">
      <c r="N323" s="85" t="s">
        <v>731</v>
      </c>
    </row>
    <row r="324" spans="14:14">
      <c r="N324" s="85" t="s">
        <v>732</v>
      </c>
    </row>
    <row r="325" spans="14:14">
      <c r="N325" s="85" t="s">
        <v>733</v>
      </c>
    </row>
    <row r="326" spans="14:14">
      <c r="N326" s="85" t="s">
        <v>734</v>
      </c>
    </row>
    <row r="327" spans="14:14">
      <c r="N327" s="85" t="s">
        <v>735</v>
      </c>
    </row>
    <row r="328" spans="14:14">
      <c r="N328" s="85" t="s">
        <v>736</v>
      </c>
    </row>
    <row r="329" spans="14:14">
      <c r="N329" s="85" t="s">
        <v>737</v>
      </c>
    </row>
    <row r="330" spans="14:14">
      <c r="N330" s="85" t="s">
        <v>738</v>
      </c>
    </row>
    <row r="331" spans="14:14">
      <c r="N331" s="85" t="s">
        <v>484</v>
      </c>
    </row>
    <row r="332" spans="14:14">
      <c r="N332" s="85" t="s">
        <v>739</v>
      </c>
    </row>
    <row r="333" spans="14:14">
      <c r="N333" s="85" t="s">
        <v>740</v>
      </c>
    </row>
    <row r="334" spans="14:14">
      <c r="N334" s="85" t="s">
        <v>741</v>
      </c>
    </row>
    <row r="335" spans="14:14">
      <c r="N335" s="85" t="s">
        <v>742</v>
      </c>
    </row>
    <row r="336" spans="14:14">
      <c r="N336" s="85" t="s">
        <v>743</v>
      </c>
    </row>
    <row r="338" spans="13:14">
      <c r="M338" s="85">
        <v>22</v>
      </c>
    </row>
    <row r="339" spans="13:14">
      <c r="N339" s="85">
        <v>0.12781600000000001</v>
      </c>
    </row>
    <row r="340" spans="13:14">
      <c r="M340" s="85">
        <v>9</v>
      </c>
    </row>
    <row r="341" spans="13:14">
      <c r="N341" s="85" t="s">
        <v>283</v>
      </c>
    </row>
    <row r="342" spans="13:14">
      <c r="N342" s="85" t="s">
        <v>284</v>
      </c>
    </row>
    <row r="343" spans="13:14">
      <c r="N343" s="85" t="s">
        <v>285</v>
      </c>
    </row>
    <row r="344" spans="13:14">
      <c r="N344" s="85" t="s">
        <v>286</v>
      </c>
    </row>
    <row r="345" spans="13:14">
      <c r="N345" s="85" t="s">
        <v>287</v>
      </c>
    </row>
    <row r="346" spans="13:14">
      <c r="N346" s="85" t="s">
        <v>288</v>
      </c>
    </row>
    <row r="347" spans="13:14">
      <c r="N347" s="85" t="s">
        <v>289</v>
      </c>
    </row>
    <row r="348" spans="13:14">
      <c r="N348" s="85" t="s">
        <v>290</v>
      </c>
    </row>
    <row r="349" spans="13:14">
      <c r="N349" s="85" t="s">
        <v>291</v>
      </c>
    </row>
  </sheetData>
  <conditionalFormatting sqref="B1">
    <cfRule type="expression" dxfId="16" priority="1">
      <formula>OR($F1="",$G1="",$H1="")</formula>
    </cfRule>
  </conditionalFormatting>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F95B57-AF07-4E92-B504-B6D0735FF725}">
  <sheetPr>
    <tabColor theme="9" tint="0.79998168889431442"/>
  </sheetPr>
  <dimension ref="A1:N370"/>
  <sheetViews>
    <sheetView zoomScale="85" zoomScaleNormal="85" workbookViewId="0">
      <selection activeCell="Q8" sqref="Q8:Q9"/>
    </sheetView>
  </sheetViews>
  <sheetFormatPr defaultRowHeight="15"/>
  <cols>
    <col min="1" max="1" width="36.140625" bestFit="1" customWidth="1"/>
    <col min="4" max="4" width="18.7109375" bestFit="1" customWidth="1"/>
    <col min="5" max="5" width="15.28515625" bestFit="1" customWidth="1"/>
    <col min="6" max="6" width="15" bestFit="1" customWidth="1"/>
    <col min="11" max="11" width="9.7109375" bestFit="1" customWidth="1"/>
    <col min="13" max="13" width="9.140625" style="85"/>
    <col min="14" max="14" width="11.28515625" style="85" bestFit="1" customWidth="1"/>
  </cols>
  <sheetData>
    <row r="1" spans="1:14">
      <c r="A1" t="s">
        <v>0</v>
      </c>
      <c r="B1" t="s">
        <v>1</v>
      </c>
      <c r="C1" t="s">
        <v>2</v>
      </c>
      <c r="D1" t="s">
        <v>31</v>
      </c>
      <c r="E1" t="s">
        <v>4</v>
      </c>
      <c r="F1" t="s">
        <v>5</v>
      </c>
      <c r="G1" t="s">
        <v>6</v>
      </c>
      <c r="H1" t="s">
        <v>6</v>
      </c>
      <c r="J1" t="s">
        <v>34</v>
      </c>
      <c r="M1" s="92" t="s">
        <v>1539</v>
      </c>
      <c r="N1" s="93" t="s">
        <v>1540</v>
      </c>
    </row>
    <row r="2" spans="1:14">
      <c r="A2" s="1" t="s">
        <v>7</v>
      </c>
      <c r="B2" s="1">
        <v>0</v>
      </c>
      <c r="C2">
        <v>718</v>
      </c>
      <c r="D2" s="49" t="s">
        <v>30</v>
      </c>
      <c r="E2">
        <v>350</v>
      </c>
      <c r="F2">
        <v>1</v>
      </c>
      <c r="G2">
        <v>0.91128163265306295</v>
      </c>
      <c r="H2">
        <v>0.91128163265306295</v>
      </c>
      <c r="J2" s="36">
        <v>0</v>
      </c>
      <c r="K2" s="36"/>
      <c r="L2" s="36"/>
      <c r="M2" s="86">
        <f>J2</f>
        <v>0</v>
      </c>
      <c r="N2" s="87"/>
    </row>
    <row r="3" spans="1:14">
      <c r="A3" s="2" t="s">
        <v>8</v>
      </c>
      <c r="B3" s="2">
        <v>1</v>
      </c>
      <c r="C3">
        <v>2507</v>
      </c>
      <c r="D3" s="49" t="s">
        <v>30</v>
      </c>
      <c r="E3">
        <v>1000</v>
      </c>
      <c r="F3">
        <v>1</v>
      </c>
      <c r="G3">
        <v>0.85376799999999597</v>
      </c>
      <c r="J3" s="36" t="s">
        <v>76</v>
      </c>
      <c r="K3" s="36" t="s">
        <v>77</v>
      </c>
      <c r="L3" s="36" t="s">
        <v>1538</v>
      </c>
      <c r="M3" s="86"/>
      <c r="N3" s="88">
        <f>K4</f>
        <v>-26.273599999999998</v>
      </c>
    </row>
    <row r="4" spans="1:14">
      <c r="A4" s="3" t="s">
        <v>9</v>
      </c>
      <c r="B4" s="3">
        <v>2</v>
      </c>
      <c r="C4">
        <v>414</v>
      </c>
      <c r="D4" s="49" t="s">
        <v>30</v>
      </c>
      <c r="E4">
        <v>500</v>
      </c>
      <c r="F4">
        <v>0</v>
      </c>
      <c r="G4">
        <v>0.870783999999999</v>
      </c>
      <c r="J4" s="36" t="s">
        <v>75</v>
      </c>
      <c r="K4" s="36">
        <v>-26.273599999999998</v>
      </c>
      <c r="L4" s="36"/>
      <c r="M4" s="89">
        <f>COUNTA(J5:J12)</f>
        <v>8</v>
      </c>
      <c r="N4" s="89"/>
    </row>
    <row r="5" spans="1:14">
      <c r="A5" s="4" t="s">
        <v>10</v>
      </c>
      <c r="B5" s="4">
        <v>3</v>
      </c>
      <c r="C5">
        <v>51</v>
      </c>
      <c r="D5" s="48" t="s">
        <v>125</v>
      </c>
      <c r="G5">
        <v>0.92315625000000101</v>
      </c>
      <c r="J5" s="36" t="s">
        <v>43</v>
      </c>
      <c r="K5" s="36">
        <v>3.3272849999999998</v>
      </c>
      <c r="L5" s="36">
        <f>INDEX(sckey!$A$2:$A$38,MATCH(UKR!J5,sckey!$B$2:$B$38,0))</f>
        <v>21</v>
      </c>
      <c r="M5" s="89"/>
      <c r="N5" s="89" t="str">
        <f>K5&amp;" "&amp;L5</f>
        <v>3.327285 21</v>
      </c>
    </row>
    <row r="6" spans="1:14">
      <c r="A6" s="5" t="s">
        <v>11</v>
      </c>
      <c r="B6" s="5">
        <v>4</v>
      </c>
      <c r="C6">
        <v>121</v>
      </c>
      <c r="D6" s="48" t="s">
        <v>125</v>
      </c>
      <c r="G6">
        <v>0.93886400000000003</v>
      </c>
      <c r="J6" s="36" t="s">
        <v>40</v>
      </c>
      <c r="K6" s="43">
        <v>4.5199999999999998E-4</v>
      </c>
      <c r="L6" s="36">
        <f>INDEX(sckey!$A$2:$A$38,MATCH(UKR!J6,sckey!$B$2:$B$38,0))</f>
        <v>27</v>
      </c>
      <c r="M6" s="89"/>
      <c r="N6" s="89" t="str">
        <f>K6&amp;" "&amp;L6</f>
        <v>0.000452 27</v>
      </c>
    </row>
    <row r="7" spans="1:14">
      <c r="A7" s="6" t="s">
        <v>12</v>
      </c>
      <c r="B7" s="6">
        <v>5</v>
      </c>
      <c r="C7">
        <v>13</v>
      </c>
      <c r="D7" s="48" t="s">
        <v>125</v>
      </c>
      <c r="G7">
        <v>0.93288000000000004</v>
      </c>
      <c r="J7" s="36" t="s">
        <v>45</v>
      </c>
      <c r="K7" s="36">
        <v>0.32596599999999998</v>
      </c>
      <c r="L7" s="36">
        <f>INDEX(sckey!$A$2:$A$38,MATCH(UKR!J7,sckey!$B$2:$B$38,0))</f>
        <v>16</v>
      </c>
      <c r="M7" s="89"/>
      <c r="N7" s="89" t="str">
        <f t="shared" ref="N7:N12" si="0">K7&amp;" "&amp;L7</f>
        <v>0.325966 16</v>
      </c>
    </row>
    <row r="8" spans="1:14">
      <c r="A8" s="7" t="s">
        <v>13</v>
      </c>
      <c r="B8" s="7">
        <v>6</v>
      </c>
      <c r="C8">
        <v>412</v>
      </c>
      <c r="D8" s="49" t="s">
        <v>30</v>
      </c>
      <c r="E8">
        <v>300</v>
      </c>
      <c r="F8">
        <v>1</v>
      </c>
      <c r="G8">
        <v>0.89608888888889004</v>
      </c>
      <c r="J8" s="36" t="s">
        <v>42</v>
      </c>
      <c r="K8" s="36">
        <v>-0.54492600000000002</v>
      </c>
      <c r="L8" s="36">
        <f>INDEX(sckey!$A$2:$A$38,MATCH(UKR!J8,sckey!$B$2:$B$38,0))</f>
        <v>17</v>
      </c>
      <c r="M8" s="89"/>
      <c r="N8" s="89" t="str">
        <f t="shared" si="0"/>
        <v>-0.544926 17</v>
      </c>
    </row>
    <row r="9" spans="1:14">
      <c r="A9" s="8" t="s">
        <v>14</v>
      </c>
      <c r="B9" s="8">
        <v>7</v>
      </c>
      <c r="C9">
        <v>878</v>
      </c>
      <c r="D9" s="49" t="s">
        <v>30</v>
      </c>
      <c r="E9">
        <v>500</v>
      </c>
      <c r="F9">
        <v>1</v>
      </c>
      <c r="G9">
        <v>0.80193599999999898</v>
      </c>
      <c r="J9" s="36" t="s">
        <v>41</v>
      </c>
      <c r="K9" s="36">
        <v>-2.627E-3</v>
      </c>
      <c r="L9" s="36">
        <f>INDEX(sckey!$A$2:$A$38,MATCH(UKR!J9,sckey!$B$2:$B$38,0))</f>
        <v>9</v>
      </c>
      <c r="M9" s="89"/>
      <c r="N9" s="89" t="str">
        <f t="shared" si="0"/>
        <v>-0.002627 9</v>
      </c>
    </row>
    <row r="10" spans="1:14">
      <c r="A10" s="32" t="s">
        <v>15</v>
      </c>
      <c r="B10" s="32">
        <v>8</v>
      </c>
      <c r="C10" s="33">
        <v>534</v>
      </c>
      <c r="D10" s="54" t="s">
        <v>30</v>
      </c>
      <c r="E10" s="33">
        <v>300</v>
      </c>
      <c r="F10" s="33">
        <v>1</v>
      </c>
      <c r="G10" s="33">
        <v>0.86235555555555499</v>
      </c>
      <c r="H10" s="33"/>
      <c r="J10" s="36" t="s">
        <v>72</v>
      </c>
      <c r="K10" s="36">
        <v>4.1796579999999999</v>
      </c>
      <c r="L10" s="36">
        <f>INDEX(sckey!$A$2:$A$38,MATCH(UKR!J10,sckey!$B$2:$B$38,0))</f>
        <v>31</v>
      </c>
      <c r="M10" s="89"/>
      <c r="N10" s="89" t="str">
        <f t="shared" si="0"/>
        <v>4.179658 31</v>
      </c>
    </row>
    <row r="11" spans="1:14">
      <c r="A11" s="10" t="s">
        <v>16</v>
      </c>
      <c r="B11" s="10">
        <v>9</v>
      </c>
      <c r="C11" s="67">
        <v>408</v>
      </c>
      <c r="D11" s="65" t="s">
        <v>30</v>
      </c>
      <c r="E11">
        <v>400</v>
      </c>
      <c r="F11">
        <v>0</v>
      </c>
      <c r="G11">
        <v>0.91642500000000005</v>
      </c>
      <c r="J11" s="36" t="s">
        <v>51</v>
      </c>
      <c r="K11" s="43">
        <v>1.1635310000000001</v>
      </c>
      <c r="L11" s="36">
        <f>INDEX(sckey!$A$2:$A$38,MATCH(UKR!J11,sckey!$B$2:$B$38,0))</f>
        <v>32</v>
      </c>
      <c r="M11" s="89"/>
      <c r="N11" s="89" t="str">
        <f t="shared" si="0"/>
        <v>1.163531 32</v>
      </c>
    </row>
    <row r="12" spans="1:14">
      <c r="A12" s="11" t="s">
        <v>17</v>
      </c>
      <c r="B12" s="11">
        <v>10</v>
      </c>
      <c r="C12" s="63">
        <v>359</v>
      </c>
      <c r="D12" s="64" t="s">
        <v>876</v>
      </c>
      <c r="J12" s="36" t="s">
        <v>44</v>
      </c>
      <c r="K12" s="36">
        <v>-5.2469999999999999E-3</v>
      </c>
      <c r="L12" s="36">
        <f>INDEX(sckey!$A$2:$A$38,MATCH(UKR!J12,sckey!$B$2:$B$38,0))</f>
        <v>22</v>
      </c>
      <c r="M12" s="89"/>
      <c r="N12" s="89" t="str">
        <f t="shared" si="0"/>
        <v>-0.005247 22</v>
      </c>
    </row>
    <row r="13" spans="1:14">
      <c r="A13" s="12" t="s">
        <v>18</v>
      </c>
      <c r="B13" s="12">
        <v>11</v>
      </c>
      <c r="C13" s="63">
        <v>38</v>
      </c>
      <c r="D13" s="64" t="s">
        <v>876</v>
      </c>
      <c r="J13" t="s">
        <v>34</v>
      </c>
      <c r="M13" s="90"/>
      <c r="N13" s="91"/>
    </row>
    <row r="14" spans="1:14">
      <c r="A14" s="13" t="s">
        <v>19</v>
      </c>
      <c r="B14" s="13">
        <v>12</v>
      </c>
      <c r="C14" s="63">
        <v>3</v>
      </c>
      <c r="D14" s="64" t="s">
        <v>876</v>
      </c>
      <c r="H14">
        <v>0.85376799999999597</v>
      </c>
      <c r="J14" s="36">
        <v>1</v>
      </c>
      <c r="K14" s="36"/>
      <c r="L14" s="36"/>
      <c r="M14" s="86">
        <f>J14</f>
        <v>1</v>
      </c>
      <c r="N14" s="87"/>
    </row>
    <row r="15" spans="1:14">
      <c r="A15" s="14" t="s">
        <v>20</v>
      </c>
      <c r="B15" s="14">
        <v>13</v>
      </c>
      <c r="C15" s="63">
        <v>34</v>
      </c>
      <c r="D15" s="64" t="s">
        <v>876</v>
      </c>
      <c r="J15" s="36" t="s">
        <v>76</v>
      </c>
      <c r="K15" s="36" t="s">
        <v>77</v>
      </c>
      <c r="L15" s="36"/>
      <c r="M15" s="86"/>
      <c r="N15" s="88">
        <f>K16</f>
        <v>6.8817440000000003</v>
      </c>
    </row>
    <row r="16" spans="1:14">
      <c r="A16" s="15" t="s">
        <v>21</v>
      </c>
      <c r="B16" s="15">
        <v>14</v>
      </c>
      <c r="C16" s="63">
        <v>0</v>
      </c>
      <c r="D16" s="64" t="s">
        <v>1541</v>
      </c>
      <c r="J16" s="36" t="s">
        <v>75</v>
      </c>
      <c r="K16" s="36">
        <v>6.8817440000000003</v>
      </c>
      <c r="L16" s="36"/>
      <c r="M16" s="89">
        <f>COUNTA(J17:J27)</f>
        <v>11</v>
      </c>
      <c r="N16" s="89"/>
    </row>
    <row r="17" spans="1:14">
      <c r="A17" s="16" t="s">
        <v>22</v>
      </c>
      <c r="B17" s="16">
        <v>15</v>
      </c>
      <c r="C17" s="63">
        <v>0</v>
      </c>
      <c r="D17" s="64" t="s">
        <v>1541</v>
      </c>
      <c r="J17" s="36" t="s">
        <v>73</v>
      </c>
      <c r="K17" s="36">
        <v>0.955067</v>
      </c>
      <c r="L17" s="36">
        <f>INDEX(sckey!$A$2:$A$38,MATCH(UKR!J17,sckey!$B$2:$B$38,0))</f>
        <v>33</v>
      </c>
      <c r="M17" s="89"/>
      <c r="N17" s="89" t="str">
        <f>K17&amp;" "&amp;L17</f>
        <v>0.955067 33</v>
      </c>
    </row>
    <row r="18" spans="1:14">
      <c r="A18" s="17" t="s">
        <v>23</v>
      </c>
      <c r="B18" s="17">
        <v>16</v>
      </c>
      <c r="C18" s="63">
        <v>0</v>
      </c>
      <c r="D18" s="64" t="s">
        <v>1541</v>
      </c>
      <c r="J18" s="36" t="s">
        <v>52</v>
      </c>
      <c r="K18" s="43">
        <v>-0.20927899999999999</v>
      </c>
      <c r="L18" s="36">
        <f>INDEX(sckey!$A$2:$A$38,MATCH(UKR!J18,sckey!$B$2:$B$38,0))</f>
        <v>7</v>
      </c>
      <c r="M18" s="89"/>
      <c r="N18" s="89" t="str">
        <f>K18&amp;" "&amp;L18</f>
        <v>-0.209279 7</v>
      </c>
    </row>
    <row r="19" spans="1:14">
      <c r="A19" s="18" t="s">
        <v>24</v>
      </c>
      <c r="B19" s="18">
        <v>17</v>
      </c>
      <c r="C19">
        <v>1306</v>
      </c>
      <c r="D19" t="s">
        <v>30</v>
      </c>
      <c r="E19">
        <v>500</v>
      </c>
      <c r="F19">
        <v>1</v>
      </c>
      <c r="G19">
        <v>0.69707200000000002</v>
      </c>
      <c r="J19" s="36" t="s">
        <v>41</v>
      </c>
      <c r="K19" s="36">
        <v>-3.908E-3</v>
      </c>
      <c r="L19" s="36">
        <f>INDEX(sckey!$A$2:$A$38,MATCH(UKR!J19,sckey!$B$2:$B$38,0))</f>
        <v>9</v>
      </c>
      <c r="M19" s="89"/>
      <c r="N19" s="89" t="str">
        <f t="shared" ref="N19:N27" si="1">K19&amp;" "&amp;L19</f>
        <v>-0.003908 9</v>
      </c>
    </row>
    <row r="20" spans="1:14" ht="15.75" thickBot="1">
      <c r="A20" s="19" t="s">
        <v>25</v>
      </c>
      <c r="B20" s="19">
        <v>18</v>
      </c>
      <c r="C20" s="63">
        <v>226</v>
      </c>
      <c r="D20" s="64" t="s">
        <v>876</v>
      </c>
      <c r="J20" s="36" t="s">
        <v>64</v>
      </c>
      <c r="K20" s="36">
        <v>-1.6346350000000001</v>
      </c>
      <c r="L20" s="36">
        <f>INDEX(sckey!$A$2:$A$38,MATCH(UKR!J20,sckey!$B$2:$B$38,0))</f>
        <v>29</v>
      </c>
      <c r="M20" s="89"/>
      <c r="N20" s="89" t="str">
        <f t="shared" si="1"/>
        <v>-1.634635 29</v>
      </c>
    </row>
    <row r="21" spans="1:14" ht="15.75" thickBot="1">
      <c r="A21" s="20" t="s">
        <v>26</v>
      </c>
      <c r="B21" s="20">
        <v>19</v>
      </c>
      <c r="C21" s="63">
        <v>213</v>
      </c>
      <c r="D21" s="64" t="s">
        <v>876</v>
      </c>
      <c r="J21" s="36" t="s">
        <v>56</v>
      </c>
      <c r="K21" s="36">
        <v>-0.97059499999999999</v>
      </c>
      <c r="L21" s="36">
        <f>INDEX(sckey!$A$2:$A$38,MATCH(UKR!J21,sckey!$B$2:$B$38,0))</f>
        <v>3</v>
      </c>
      <c r="M21" s="89"/>
      <c r="N21" s="89" t="str">
        <f t="shared" si="1"/>
        <v>-0.970595 3</v>
      </c>
    </row>
    <row r="22" spans="1:14" ht="15.75" thickBot="1">
      <c r="A22" s="21" t="s">
        <v>27</v>
      </c>
      <c r="B22" s="21">
        <v>20</v>
      </c>
      <c r="C22" s="63">
        <v>157</v>
      </c>
      <c r="D22" s="64" t="s">
        <v>876</v>
      </c>
      <c r="J22" s="36" t="s">
        <v>47</v>
      </c>
      <c r="K22" s="36">
        <v>0.14992</v>
      </c>
      <c r="L22" s="36">
        <f>INDEX(sckey!$A$2:$A$38,MATCH(UKR!J22,sckey!$B$2:$B$38,0))</f>
        <v>15</v>
      </c>
      <c r="M22" s="89"/>
      <c r="N22" s="89" t="str">
        <f t="shared" si="1"/>
        <v>0.14992 15</v>
      </c>
    </row>
    <row r="23" spans="1:14">
      <c r="A23" s="22" t="s">
        <v>28</v>
      </c>
      <c r="B23" s="22">
        <v>21</v>
      </c>
      <c r="C23" s="63">
        <v>1</v>
      </c>
      <c r="D23" s="65" t="s">
        <v>877</v>
      </c>
      <c r="J23" s="36" t="s">
        <v>48</v>
      </c>
      <c r="K23" s="43">
        <v>-2.0817260000000002</v>
      </c>
      <c r="L23" s="36">
        <f>INDEX(sckey!$A$2:$A$38,MATCH(UKR!J23,sckey!$B$2:$B$38,0))</f>
        <v>13</v>
      </c>
      <c r="M23" s="89"/>
      <c r="N23" s="89" t="str">
        <f t="shared" si="1"/>
        <v>-2.081726 13</v>
      </c>
    </row>
    <row r="24" spans="1:14">
      <c r="A24" s="23" t="s">
        <v>29</v>
      </c>
      <c r="B24" s="23">
        <v>22</v>
      </c>
      <c r="C24" s="63">
        <v>0</v>
      </c>
      <c r="D24" s="65" t="s">
        <v>650</v>
      </c>
      <c r="J24" s="36" t="s">
        <v>38</v>
      </c>
      <c r="K24" s="36">
        <v>-0.94537000000000004</v>
      </c>
      <c r="L24" s="36">
        <f>INDEX(sckey!$A$2:$A$38,MATCH(UKR!J24,sckey!$B$2:$B$38,0))</f>
        <v>23</v>
      </c>
      <c r="M24" s="89"/>
      <c r="N24" s="89" t="str">
        <f t="shared" si="1"/>
        <v>-0.94537 23</v>
      </c>
    </row>
    <row r="25" spans="1:14">
      <c r="A25" t="s">
        <v>117</v>
      </c>
      <c r="J25" s="37" t="s">
        <v>65</v>
      </c>
      <c r="K25" s="37">
        <v>4.9839000000000001E-2</v>
      </c>
      <c r="L25" s="36">
        <f>INDEX(sckey!$A$2:$A$38,MATCH(UKR!J25,sckey!$B$2:$B$38,0))</f>
        <v>36</v>
      </c>
      <c r="M25" s="89"/>
      <c r="N25" s="89" t="str">
        <f t="shared" si="1"/>
        <v>0.049839 36</v>
      </c>
    </row>
    <row r="26" spans="1:14">
      <c r="A26" t="s">
        <v>112</v>
      </c>
      <c r="B26" t="s">
        <v>2</v>
      </c>
      <c r="J26" s="37" t="s">
        <v>44</v>
      </c>
      <c r="K26" s="37">
        <v>2.8609999999999998E-3</v>
      </c>
      <c r="L26" s="36">
        <f>INDEX(sckey!$A$2:$A$38,MATCH(UKR!J26,sckey!$B$2:$B$38,0))</f>
        <v>22</v>
      </c>
      <c r="M26" s="89"/>
      <c r="N26" s="89" t="str">
        <f t="shared" si="1"/>
        <v>0.002861 22</v>
      </c>
    </row>
    <row r="27" spans="1:14">
      <c r="A27">
        <v>0</v>
      </c>
      <c r="B27">
        <v>718</v>
      </c>
      <c r="J27" s="37" t="s">
        <v>36</v>
      </c>
      <c r="K27" s="37">
        <v>-5.8789999999999997E-3</v>
      </c>
      <c r="L27" s="36">
        <f>INDEX(sckey!$A$2:$A$38,MATCH(UKR!J27,sckey!$B$2:$B$38,0))</f>
        <v>10</v>
      </c>
      <c r="M27" s="89"/>
      <c r="N27" s="89" t="str">
        <f t="shared" si="1"/>
        <v>-0.005879 10</v>
      </c>
    </row>
    <row r="28" spans="1:14">
      <c r="A28">
        <v>1</v>
      </c>
      <c r="B28">
        <v>2507</v>
      </c>
      <c r="J28" t="s">
        <v>34</v>
      </c>
      <c r="M28" s="90"/>
      <c r="N28" s="91"/>
    </row>
    <row r="29" spans="1:14">
      <c r="A29">
        <v>2</v>
      </c>
      <c r="B29">
        <v>414</v>
      </c>
      <c r="H29">
        <v>0.870783999999999</v>
      </c>
      <c r="J29" s="36">
        <v>2</v>
      </c>
      <c r="K29" s="36"/>
      <c r="L29" s="36"/>
      <c r="M29" s="86">
        <f>J29</f>
        <v>2</v>
      </c>
      <c r="N29" s="87"/>
    </row>
    <row r="30" spans="1:14">
      <c r="A30">
        <v>3</v>
      </c>
      <c r="B30">
        <v>51</v>
      </c>
      <c r="J30" s="36" t="s">
        <v>76</v>
      </c>
      <c r="K30" s="36" t="s">
        <v>77</v>
      </c>
      <c r="L30" s="36"/>
      <c r="M30" s="86"/>
      <c r="N30" s="88">
        <f>K31</f>
        <v>9.2024840000000001</v>
      </c>
    </row>
    <row r="31" spans="1:14">
      <c r="A31">
        <v>4</v>
      </c>
      <c r="B31">
        <v>121</v>
      </c>
      <c r="J31" s="36" t="s">
        <v>75</v>
      </c>
      <c r="K31" s="36">
        <v>9.2024840000000001</v>
      </c>
      <c r="L31" s="36"/>
      <c r="M31" s="89">
        <f>COUNTA(J32:J44)</f>
        <v>13</v>
      </c>
      <c r="N31" s="89"/>
    </row>
    <row r="32" spans="1:14">
      <c r="A32">
        <v>5</v>
      </c>
      <c r="B32">
        <v>13</v>
      </c>
      <c r="J32" s="36" t="s">
        <v>54</v>
      </c>
      <c r="K32" s="36">
        <v>2.3633999999999999E-2</v>
      </c>
      <c r="L32" s="36">
        <f>INDEX(sckey!$A$2:$A$38,MATCH(UKR!J32,sckey!$B$2:$B$38,0))</f>
        <v>26</v>
      </c>
      <c r="M32" s="89"/>
      <c r="N32" s="89" t="str">
        <f>K32&amp;" "&amp;L32</f>
        <v>0.023634 26</v>
      </c>
    </row>
    <row r="33" spans="1:14">
      <c r="A33">
        <v>6</v>
      </c>
      <c r="B33">
        <v>412</v>
      </c>
      <c r="J33" s="36" t="s">
        <v>45</v>
      </c>
      <c r="K33" s="43">
        <v>-1.1337429999999999</v>
      </c>
      <c r="L33" s="36">
        <f>INDEX(sckey!$A$2:$A$38,MATCH(UKR!J33,sckey!$B$2:$B$38,0))</f>
        <v>16</v>
      </c>
      <c r="M33" s="89"/>
      <c r="N33" s="89" t="str">
        <f>K33&amp;" "&amp;L33</f>
        <v>-1.133743 16</v>
      </c>
    </row>
    <row r="34" spans="1:14">
      <c r="A34">
        <v>7</v>
      </c>
      <c r="B34">
        <v>878</v>
      </c>
      <c r="J34" s="36" t="s">
        <v>49</v>
      </c>
      <c r="K34" s="36">
        <v>-6.3870000000000003E-3</v>
      </c>
      <c r="L34" s="36">
        <f>INDEX(sckey!$A$2:$A$38,MATCH(UKR!J34,sckey!$B$2:$B$38,0))</f>
        <v>11</v>
      </c>
      <c r="M34" s="89"/>
      <c r="N34" s="89" t="str">
        <f t="shared" ref="N34:N44" si="2">K34&amp;" "&amp;L34</f>
        <v>-0.006387 11</v>
      </c>
    </row>
    <row r="35" spans="1:14">
      <c r="A35">
        <v>8</v>
      </c>
      <c r="B35">
        <v>534</v>
      </c>
      <c r="J35" s="36" t="s">
        <v>57</v>
      </c>
      <c r="K35" s="36">
        <v>-0.113223</v>
      </c>
      <c r="L35" s="36">
        <f>INDEX(sckey!$A$2:$A$38,MATCH(UKR!J35,sckey!$B$2:$B$38,0))</f>
        <v>20</v>
      </c>
      <c r="M35" s="89"/>
      <c r="N35" s="89" t="str">
        <f t="shared" si="2"/>
        <v>-0.113223 20</v>
      </c>
    </row>
    <row r="36" spans="1:14">
      <c r="A36">
        <v>9</v>
      </c>
      <c r="B36">
        <v>408</v>
      </c>
      <c r="J36" s="36" t="s">
        <v>44</v>
      </c>
      <c r="K36" s="36">
        <v>1.094E-2</v>
      </c>
      <c r="L36" s="36">
        <f>INDEX(sckey!$A$2:$A$38,MATCH(UKR!J36,sckey!$B$2:$B$38,0))</f>
        <v>22</v>
      </c>
      <c r="M36" s="89"/>
      <c r="N36" s="89" t="str">
        <f t="shared" si="2"/>
        <v>0.01094 22</v>
      </c>
    </row>
    <row r="37" spans="1:14">
      <c r="A37">
        <v>10</v>
      </c>
      <c r="B37">
        <v>359</v>
      </c>
      <c r="J37" s="36" t="s">
        <v>46</v>
      </c>
      <c r="K37" s="36">
        <v>0.25554199999999999</v>
      </c>
      <c r="L37" s="36">
        <f>INDEX(sckey!$A$2:$A$38,MATCH(UKR!J37,sckey!$B$2:$B$38,0))</f>
        <v>14</v>
      </c>
      <c r="M37" s="89"/>
      <c r="N37" s="89" t="str">
        <f t="shared" si="2"/>
        <v>0.255542 14</v>
      </c>
    </row>
    <row r="38" spans="1:14">
      <c r="A38">
        <v>11</v>
      </c>
      <c r="B38">
        <v>38</v>
      </c>
      <c r="J38" s="36" t="s">
        <v>56</v>
      </c>
      <c r="K38" s="43">
        <v>-1.0278620000000001</v>
      </c>
      <c r="L38" s="36">
        <f>INDEX(sckey!$A$2:$A$38,MATCH(UKR!J38,sckey!$B$2:$B$38,0))</f>
        <v>3</v>
      </c>
      <c r="M38" s="89"/>
      <c r="N38" s="89" t="str">
        <f t="shared" si="2"/>
        <v>-1.027862 3</v>
      </c>
    </row>
    <row r="39" spans="1:14">
      <c r="A39">
        <v>12</v>
      </c>
      <c r="B39">
        <v>3</v>
      </c>
      <c r="J39" s="36" t="s">
        <v>71</v>
      </c>
      <c r="K39" s="36">
        <v>1.449192</v>
      </c>
      <c r="L39" s="36">
        <f>INDEX(sckey!$A$2:$A$38,MATCH(UKR!J39,sckey!$B$2:$B$38,0))</f>
        <v>30</v>
      </c>
      <c r="M39" s="89"/>
      <c r="N39" s="89" t="str">
        <f t="shared" si="2"/>
        <v>1.449192 30</v>
      </c>
    </row>
    <row r="40" spans="1:14">
      <c r="A40">
        <v>13</v>
      </c>
      <c r="B40">
        <v>34</v>
      </c>
      <c r="J40" s="37" t="s">
        <v>72</v>
      </c>
      <c r="K40" s="37">
        <v>3.6784979999999998</v>
      </c>
      <c r="L40" s="36">
        <f>INDEX(sckey!$A$2:$A$38,MATCH(UKR!J40,sckey!$B$2:$B$38,0))</f>
        <v>31</v>
      </c>
      <c r="M40" s="89"/>
      <c r="N40" s="89" t="str">
        <f t="shared" si="2"/>
        <v>3.678498 31</v>
      </c>
    </row>
    <row r="41" spans="1:14">
      <c r="A41">
        <v>17</v>
      </c>
      <c r="B41">
        <v>1306</v>
      </c>
      <c r="J41" s="37" t="s">
        <v>73</v>
      </c>
      <c r="K41" s="37">
        <v>1.372844</v>
      </c>
      <c r="L41" s="36">
        <f>INDEX(sckey!$A$2:$A$38,MATCH(UKR!J41,sckey!$B$2:$B$38,0))</f>
        <v>33</v>
      </c>
      <c r="M41" s="89"/>
      <c r="N41" s="89" t="str">
        <f t="shared" si="2"/>
        <v>1.372844 33</v>
      </c>
    </row>
    <row r="42" spans="1:14">
      <c r="A42">
        <v>18</v>
      </c>
      <c r="B42">
        <v>226</v>
      </c>
      <c r="J42" s="37" t="s">
        <v>41</v>
      </c>
      <c r="K42" s="37">
        <v>-5.8719999999999996E-3</v>
      </c>
      <c r="L42" s="36">
        <f>INDEX(sckey!$A$2:$A$38,MATCH(UKR!J42,sckey!$B$2:$B$38,0))</f>
        <v>9</v>
      </c>
      <c r="M42" s="89"/>
      <c r="N42" s="89" t="str">
        <f t="shared" si="2"/>
        <v>-0.005872 9</v>
      </c>
    </row>
    <row r="43" spans="1:14">
      <c r="A43">
        <v>19</v>
      </c>
      <c r="B43">
        <v>213</v>
      </c>
      <c r="J43" s="37" t="s">
        <v>65</v>
      </c>
      <c r="K43" s="37">
        <v>-3.2828999999999997E-2</v>
      </c>
      <c r="L43" s="36">
        <f>INDEX(sckey!$A$2:$A$38,MATCH(UKR!J43,sckey!$B$2:$B$38,0))</f>
        <v>36</v>
      </c>
      <c r="M43" s="89"/>
      <c r="N43" s="89" t="str">
        <f t="shared" si="2"/>
        <v>-0.032829 36</v>
      </c>
    </row>
    <row r="44" spans="1:14">
      <c r="A44">
        <v>20</v>
      </c>
      <c r="B44">
        <v>157</v>
      </c>
      <c r="J44" s="37" t="s">
        <v>53</v>
      </c>
      <c r="K44" s="37">
        <v>1.0900000000000001E-4</v>
      </c>
      <c r="L44" s="36">
        <f>INDEX(sckey!$A$2:$A$38,MATCH(UKR!J44,sckey!$B$2:$B$38,0))</f>
        <v>12</v>
      </c>
      <c r="M44" s="89"/>
      <c r="N44" s="89" t="str">
        <f t="shared" si="2"/>
        <v>0.000109 12</v>
      </c>
    </row>
    <row r="45" spans="1:14">
      <c r="A45">
        <v>21</v>
      </c>
      <c r="B45">
        <v>1</v>
      </c>
      <c r="H45" t="s">
        <v>6</v>
      </c>
      <c r="J45" t="s">
        <v>34</v>
      </c>
      <c r="M45" s="90"/>
      <c r="N45" s="91"/>
    </row>
    <row r="46" spans="1:14">
      <c r="B46">
        <v>8455</v>
      </c>
      <c r="H46">
        <v>0.92315625000000101</v>
      </c>
      <c r="J46" s="38">
        <v>3</v>
      </c>
      <c r="K46" s="38"/>
      <c r="L46" s="38"/>
      <c r="M46" s="86">
        <f>J46</f>
        <v>3</v>
      </c>
      <c r="N46" s="87"/>
    </row>
    <row r="47" spans="1:14">
      <c r="J47" s="38" t="s">
        <v>76</v>
      </c>
      <c r="K47" s="38" t="s">
        <v>77</v>
      </c>
      <c r="L47" s="38"/>
      <c r="M47" s="86"/>
      <c r="N47" s="88">
        <f>K48</f>
        <v>4.8578989999999997</v>
      </c>
    </row>
    <row r="48" spans="1:14">
      <c r="J48" s="38" t="s">
        <v>75</v>
      </c>
      <c r="K48" s="38">
        <v>4.8578989999999997</v>
      </c>
      <c r="L48" s="38"/>
      <c r="M48" s="89">
        <f>COUNTA(J49:J65)</f>
        <v>17</v>
      </c>
      <c r="N48" s="89"/>
    </row>
    <row r="49" spans="10:14">
      <c r="J49" s="38" t="s">
        <v>49</v>
      </c>
      <c r="K49" s="38">
        <v>-4.1149999999999997E-3</v>
      </c>
      <c r="L49" s="38">
        <f>INDEX(sckey!$A$2:$A$38,MATCH(UKR!J49,sckey!$B$2:$B$38,0))</f>
        <v>11</v>
      </c>
      <c r="M49" s="89"/>
      <c r="N49" s="89" t="str">
        <f>K49&amp;" "&amp;L49</f>
        <v>-0.004115 11</v>
      </c>
    </row>
    <row r="50" spans="10:14">
      <c r="J50" s="38" t="s">
        <v>45</v>
      </c>
      <c r="K50" s="38">
        <v>0.21501999999999999</v>
      </c>
      <c r="L50" s="38">
        <f>INDEX(sckey!$A$2:$A$38,MATCH(UKR!J50,sckey!$B$2:$B$38,0))</f>
        <v>16</v>
      </c>
      <c r="M50" s="89"/>
      <c r="N50" s="89" t="str">
        <f>K50&amp;" "&amp;L50</f>
        <v>0.21502 16</v>
      </c>
    </row>
    <row r="51" spans="10:14">
      <c r="J51" s="38" t="s">
        <v>71</v>
      </c>
      <c r="K51" s="38">
        <v>1.458704</v>
      </c>
      <c r="L51" s="38">
        <f>INDEX(sckey!$A$2:$A$38,MATCH(UKR!J51,sckey!$B$2:$B$38,0))</f>
        <v>30</v>
      </c>
      <c r="M51" s="89"/>
      <c r="N51" s="89" t="str">
        <f t="shared" ref="N51:N65" si="3">K51&amp;" "&amp;L51</f>
        <v>1.458704 30</v>
      </c>
    </row>
    <row r="52" spans="10:14">
      <c r="J52" s="38" t="s">
        <v>62</v>
      </c>
      <c r="K52" s="38">
        <v>0.95524600000000004</v>
      </c>
      <c r="L52" s="38">
        <f>INDEX(sckey!$A$2:$A$38,MATCH(UKR!J52,sckey!$B$2:$B$38,0))</f>
        <v>4</v>
      </c>
      <c r="M52" s="89"/>
      <c r="N52" s="89" t="str">
        <f t="shared" si="3"/>
        <v>0.955246 4</v>
      </c>
    </row>
    <row r="53" spans="10:14">
      <c r="J53" s="38" t="s">
        <v>42</v>
      </c>
      <c r="K53" s="38">
        <v>0.44473099999999999</v>
      </c>
      <c r="L53" s="38">
        <f>INDEX(sckey!$A$2:$A$38,MATCH(UKR!J53,sckey!$B$2:$B$38,0))</f>
        <v>17</v>
      </c>
      <c r="M53" s="89"/>
      <c r="N53" s="89" t="str">
        <f t="shared" si="3"/>
        <v>0.444731 17</v>
      </c>
    </row>
    <row r="54" spans="10:14">
      <c r="J54" s="38" t="s">
        <v>39</v>
      </c>
      <c r="K54" s="38">
        <v>-0.127362</v>
      </c>
      <c r="L54" s="38">
        <f>INDEX(sckey!$A$2:$A$38,MATCH(UKR!J54,sckey!$B$2:$B$38,0))</f>
        <v>24</v>
      </c>
      <c r="M54" s="89"/>
      <c r="N54" s="89" t="str">
        <f t="shared" si="3"/>
        <v>-0.127362 24</v>
      </c>
    </row>
    <row r="55" spans="10:14">
      <c r="J55" s="38" t="s">
        <v>44</v>
      </c>
      <c r="K55" s="38">
        <v>5.0930000000000003E-3</v>
      </c>
      <c r="L55" s="38">
        <f>INDEX(sckey!$A$2:$A$38,MATCH(UKR!J55,sckey!$B$2:$B$38,0))</f>
        <v>22</v>
      </c>
      <c r="M55" s="89"/>
      <c r="N55" s="89" t="str">
        <f t="shared" si="3"/>
        <v>0.005093 22</v>
      </c>
    </row>
    <row r="56" spans="10:14">
      <c r="J56" s="38" t="s">
        <v>41</v>
      </c>
      <c r="K56" s="38">
        <v>-3.1250000000000002E-3</v>
      </c>
      <c r="L56" s="38">
        <f>INDEX(sckey!$A$2:$A$38,MATCH(UKR!J56,sckey!$B$2:$B$38,0))</f>
        <v>9</v>
      </c>
      <c r="M56" s="89"/>
      <c r="N56" s="89" t="str">
        <f t="shared" si="3"/>
        <v>-0.003125 9</v>
      </c>
    </row>
    <row r="57" spans="10:14">
      <c r="J57" s="38" t="s">
        <v>36</v>
      </c>
      <c r="K57" s="38">
        <v>2.0079999999999998E-3</v>
      </c>
      <c r="L57" s="38">
        <f>INDEX(sckey!$A$2:$A$38,MATCH(UKR!J57,sckey!$B$2:$B$38,0))</f>
        <v>10</v>
      </c>
      <c r="M57" s="89"/>
      <c r="N57" s="89" t="str">
        <f t="shared" si="3"/>
        <v>0.002008 10</v>
      </c>
    </row>
    <row r="58" spans="10:14">
      <c r="J58" s="38" t="s">
        <v>60</v>
      </c>
      <c r="K58" s="38">
        <v>-6.9112999999999994E-2</v>
      </c>
      <c r="L58" s="38">
        <f>INDEX(sckey!$A$2:$A$38,MATCH(UKR!J58,sckey!$B$2:$B$38,0))</f>
        <v>2</v>
      </c>
      <c r="M58" s="89"/>
      <c r="N58" s="89" t="str">
        <f t="shared" si="3"/>
        <v>-0.069113 2</v>
      </c>
    </row>
    <row r="59" spans="10:14">
      <c r="J59" s="38" t="s">
        <v>40</v>
      </c>
      <c r="K59" s="57">
        <v>-5.5999999999999999E-5</v>
      </c>
      <c r="L59" s="38">
        <f>INDEX(sckey!$A$2:$A$38,MATCH(UKR!J59,sckey!$B$2:$B$38,0))</f>
        <v>27</v>
      </c>
      <c r="M59" s="89"/>
      <c r="N59" s="89" t="str">
        <f t="shared" si="3"/>
        <v>-0.000056 27</v>
      </c>
    </row>
    <row r="60" spans="10:14">
      <c r="J60" s="38" t="s">
        <v>51</v>
      </c>
      <c r="K60" s="38">
        <v>1.0541309999999999</v>
      </c>
      <c r="L60" s="38">
        <f>INDEX(sckey!$A$2:$A$38,MATCH(UKR!J60,sckey!$B$2:$B$38,0))</f>
        <v>32</v>
      </c>
      <c r="M60" s="89"/>
      <c r="N60" s="89" t="str">
        <f t="shared" si="3"/>
        <v>1.054131 32</v>
      </c>
    </row>
    <row r="61" spans="10:14">
      <c r="J61" s="38" t="s">
        <v>54</v>
      </c>
      <c r="K61" s="38">
        <v>-4.1320000000000003E-3</v>
      </c>
      <c r="L61" s="38">
        <f>INDEX(sckey!$A$2:$A$38,MATCH(UKR!J61,sckey!$B$2:$B$38,0))</f>
        <v>26</v>
      </c>
      <c r="M61" s="89"/>
      <c r="N61" s="89" t="str">
        <f t="shared" si="3"/>
        <v>-0.004132 26</v>
      </c>
    </row>
    <row r="62" spans="10:14">
      <c r="J62" s="38" t="s">
        <v>64</v>
      </c>
      <c r="K62" s="38">
        <v>1.729868</v>
      </c>
      <c r="L62" s="38">
        <f>INDEX(sckey!$A$2:$A$38,MATCH(UKR!J62,sckey!$B$2:$B$38,0))</f>
        <v>29</v>
      </c>
      <c r="M62" s="89"/>
      <c r="N62" s="89" t="str">
        <f t="shared" si="3"/>
        <v>1.729868 29</v>
      </c>
    </row>
    <row r="63" spans="10:14">
      <c r="J63" s="38" t="s">
        <v>65</v>
      </c>
      <c r="K63" s="38">
        <v>-2.0899000000000001E-2</v>
      </c>
      <c r="L63" s="38">
        <f>INDEX(sckey!$A$2:$A$38,MATCH(UKR!J63,sckey!$B$2:$B$38,0))</f>
        <v>36</v>
      </c>
      <c r="M63" s="89"/>
      <c r="N63" s="89" t="str">
        <f t="shared" si="3"/>
        <v>-0.020899 36</v>
      </c>
    </row>
    <row r="64" spans="10:14">
      <c r="J64" s="38" t="s">
        <v>58</v>
      </c>
      <c r="K64" s="38">
        <v>-0.97214</v>
      </c>
      <c r="L64" s="38">
        <f>INDEX(sckey!$A$2:$A$38,MATCH(UKR!J64,sckey!$B$2:$B$38,0))</f>
        <v>34</v>
      </c>
      <c r="M64" s="89"/>
      <c r="N64" s="89" t="str">
        <f t="shared" si="3"/>
        <v>-0.97214 34</v>
      </c>
    </row>
    <row r="65" spans="8:14">
      <c r="J65" s="38" t="s">
        <v>38</v>
      </c>
      <c r="K65" s="38">
        <v>-0.46330300000000002</v>
      </c>
      <c r="L65" s="38">
        <f>INDEX(sckey!$A$2:$A$38,MATCH(UKR!J65,sckey!$B$2:$B$38,0))</f>
        <v>23</v>
      </c>
      <c r="M65" s="89"/>
      <c r="N65" s="89" t="str">
        <f t="shared" si="3"/>
        <v>-0.463303 23</v>
      </c>
    </row>
    <row r="66" spans="8:14">
      <c r="J66" t="s">
        <v>34</v>
      </c>
      <c r="M66" s="90"/>
      <c r="N66" s="91"/>
    </row>
    <row r="67" spans="8:14">
      <c r="H67">
        <v>0.93886400000000003</v>
      </c>
      <c r="J67" s="38">
        <v>4</v>
      </c>
      <c r="K67" s="38"/>
      <c r="L67" s="38"/>
      <c r="M67" s="86">
        <f>J67</f>
        <v>4</v>
      </c>
      <c r="N67" s="87"/>
    </row>
    <row r="68" spans="8:14">
      <c r="J68" s="38" t="s">
        <v>76</v>
      </c>
      <c r="K68" s="38" t="s">
        <v>77</v>
      </c>
      <c r="L68" s="38"/>
      <c r="M68" s="86"/>
      <c r="N68" s="88">
        <f>K69</f>
        <v>-1.4285890000000001</v>
      </c>
    </row>
    <row r="69" spans="8:14">
      <c r="J69" s="38" t="s">
        <v>75</v>
      </c>
      <c r="K69" s="38">
        <v>-1.4285890000000001</v>
      </c>
      <c r="L69" s="38"/>
      <c r="M69" s="89">
        <f>COUNTA(J70:J74)</f>
        <v>5</v>
      </c>
      <c r="N69" s="89"/>
    </row>
    <row r="70" spans="8:14">
      <c r="J70" s="38" t="s">
        <v>66</v>
      </c>
      <c r="K70" s="38">
        <v>7.6762999999999998E-2</v>
      </c>
      <c r="L70" s="38">
        <f>INDEX(sckey!$A$2:$A$38,MATCH(UKR!J70,sckey!$B$2:$B$38,0))</f>
        <v>1</v>
      </c>
      <c r="M70" s="89"/>
      <c r="N70" s="89" t="str">
        <f>K70&amp;" "&amp;L70</f>
        <v>0.076763 1</v>
      </c>
    </row>
    <row r="71" spans="8:14">
      <c r="J71" s="38" t="s">
        <v>53</v>
      </c>
      <c r="K71" s="38">
        <v>-1.7699999999999999E-4</v>
      </c>
      <c r="L71" s="38">
        <f>INDEX(sckey!$A$2:$A$38,MATCH(UKR!J71,sckey!$B$2:$B$38,0))</f>
        <v>12</v>
      </c>
      <c r="M71" s="89"/>
      <c r="N71" s="89" t="str">
        <f>K71&amp;" "&amp;L71</f>
        <v>-0.000177 12</v>
      </c>
    </row>
    <row r="72" spans="8:14">
      <c r="J72" s="38" t="s">
        <v>42</v>
      </c>
      <c r="K72" s="38">
        <v>-0.58497200000000005</v>
      </c>
      <c r="L72" s="38">
        <f>INDEX(sckey!$A$2:$A$38,MATCH(UKR!J72,sckey!$B$2:$B$38,0))</f>
        <v>17</v>
      </c>
      <c r="M72" s="89"/>
      <c r="N72" s="89" t="str">
        <f t="shared" ref="N72:N74" si="4">K72&amp;" "&amp;L72</f>
        <v>-0.584972 17</v>
      </c>
    </row>
    <row r="73" spans="8:14">
      <c r="J73" s="38" t="s">
        <v>51</v>
      </c>
      <c r="K73" s="38">
        <v>1.1934739999999999</v>
      </c>
      <c r="L73" s="38">
        <f>INDEX(sckey!$A$2:$A$38,MATCH(UKR!J73,sckey!$B$2:$B$38,0))</f>
        <v>32</v>
      </c>
      <c r="M73" s="89"/>
      <c r="N73" s="89" t="str">
        <f t="shared" si="4"/>
        <v>1.193474 32</v>
      </c>
    </row>
    <row r="74" spans="8:14">
      <c r="J74" s="38" t="s">
        <v>38</v>
      </c>
      <c r="K74" s="38">
        <v>0.87084499999999998</v>
      </c>
      <c r="L74" s="38">
        <f>INDEX(sckey!$A$2:$A$38,MATCH(UKR!J74,sckey!$B$2:$B$38,0))</f>
        <v>23</v>
      </c>
      <c r="M74" s="89"/>
      <c r="N74" s="89" t="str">
        <f t="shared" si="4"/>
        <v>0.870845 23</v>
      </c>
    </row>
    <row r="75" spans="8:14">
      <c r="J75" t="s">
        <v>34</v>
      </c>
      <c r="M75" s="90"/>
      <c r="N75" s="91"/>
    </row>
    <row r="76" spans="8:14">
      <c r="H76">
        <v>0.93288000000000004</v>
      </c>
      <c r="J76" s="38">
        <v>5</v>
      </c>
      <c r="K76" s="38"/>
      <c r="L76" s="38"/>
      <c r="M76" s="86">
        <f>J76</f>
        <v>5</v>
      </c>
      <c r="N76" s="87"/>
    </row>
    <row r="77" spans="8:14">
      <c r="J77" s="38" t="s">
        <v>76</v>
      </c>
      <c r="K77" s="38" t="s">
        <v>77</v>
      </c>
      <c r="L77" s="38"/>
      <c r="M77" s="86"/>
      <c r="N77" s="88">
        <f>K78</f>
        <v>-10.37636</v>
      </c>
    </row>
    <row r="78" spans="8:14">
      <c r="J78" s="38" t="s">
        <v>75</v>
      </c>
      <c r="K78" s="38">
        <v>-10.37636</v>
      </c>
      <c r="L78" s="38"/>
      <c r="M78" s="89">
        <f>COUNTA(J79:J94)</f>
        <v>16</v>
      </c>
      <c r="N78" s="89"/>
    </row>
    <row r="79" spans="8:14">
      <c r="J79" s="38" t="s">
        <v>36</v>
      </c>
      <c r="K79" s="38">
        <v>-3.0158000000000001E-2</v>
      </c>
      <c r="L79" s="38">
        <f>INDEX(sckey!$A$2:$A$38,MATCH(UKR!J79,sckey!$B$2:$B$38,0))</f>
        <v>10</v>
      </c>
      <c r="M79" s="89"/>
      <c r="N79" s="89" t="str">
        <f>K79&amp;" "&amp;L79</f>
        <v>-0.030158 10</v>
      </c>
    </row>
    <row r="80" spans="8:14">
      <c r="J80" s="38" t="s">
        <v>45</v>
      </c>
      <c r="K80" s="38">
        <v>0.11423899999999999</v>
      </c>
      <c r="L80" s="38">
        <f>INDEX(sckey!$A$2:$A$38,MATCH(UKR!J80,sckey!$B$2:$B$38,0))</f>
        <v>16</v>
      </c>
      <c r="M80" s="89"/>
      <c r="N80" s="89" t="str">
        <f>K80&amp;" "&amp;L80</f>
        <v>0.114239 16</v>
      </c>
    </row>
    <row r="81" spans="8:14">
      <c r="J81" s="38" t="s">
        <v>39</v>
      </c>
      <c r="K81" s="38">
        <v>-0.197411</v>
      </c>
      <c r="L81" s="38">
        <f>INDEX(sckey!$A$2:$A$38,MATCH(UKR!J81,sckey!$B$2:$B$38,0))</f>
        <v>24</v>
      </c>
      <c r="M81" s="89"/>
      <c r="N81" s="89" t="str">
        <f t="shared" ref="N81:N94" si="5">K81&amp;" "&amp;L81</f>
        <v>-0.197411 24</v>
      </c>
    </row>
    <row r="82" spans="8:14">
      <c r="J82" s="38" t="s">
        <v>43</v>
      </c>
      <c r="K82" s="38">
        <v>2.0171039999999998</v>
      </c>
      <c r="L82" s="38">
        <f>INDEX(sckey!$A$2:$A$38,MATCH(UKR!J82,sckey!$B$2:$B$38,0))</f>
        <v>21</v>
      </c>
      <c r="M82" s="89"/>
      <c r="N82" s="89" t="str">
        <f t="shared" si="5"/>
        <v>2.017104 21</v>
      </c>
    </row>
    <row r="83" spans="8:14">
      <c r="J83" s="38" t="s">
        <v>52</v>
      </c>
      <c r="K83" s="38">
        <v>2.3657000000000001E-2</v>
      </c>
      <c r="L83" s="38">
        <f>INDEX(sckey!$A$2:$A$38,MATCH(UKR!J83,sckey!$B$2:$B$38,0))</f>
        <v>7</v>
      </c>
      <c r="M83" s="89"/>
      <c r="N83" s="89" t="str">
        <f t="shared" si="5"/>
        <v>0.023657 7</v>
      </c>
    </row>
    <row r="84" spans="8:14">
      <c r="J84" s="38" t="s">
        <v>59</v>
      </c>
      <c r="K84" s="38">
        <v>2.0872000000000002E-2</v>
      </c>
      <c r="L84" s="38">
        <f>INDEX(sckey!$A$2:$A$38,MATCH(UKR!J84,sckey!$B$2:$B$38,0))</f>
        <v>18</v>
      </c>
      <c r="M84" s="89"/>
      <c r="N84" s="89" t="str">
        <f t="shared" si="5"/>
        <v>0.020872 18</v>
      </c>
    </row>
    <row r="85" spans="8:14">
      <c r="J85" s="38" t="s">
        <v>41</v>
      </c>
      <c r="K85" s="38">
        <v>-3.5309999999999999E-3</v>
      </c>
      <c r="L85" s="38">
        <f>INDEX(sckey!$A$2:$A$38,MATCH(UKR!J85,sckey!$B$2:$B$38,0))</f>
        <v>9</v>
      </c>
      <c r="M85" s="89"/>
      <c r="N85" s="89" t="str">
        <f t="shared" si="5"/>
        <v>-0.003531 9</v>
      </c>
    </row>
    <row r="86" spans="8:14">
      <c r="J86" s="38" t="s">
        <v>44</v>
      </c>
      <c r="K86" s="38">
        <v>7.2830000000000004E-3</v>
      </c>
      <c r="L86" s="38">
        <f>INDEX(sckey!$A$2:$A$38,MATCH(UKR!J86,sckey!$B$2:$B$38,0))</f>
        <v>22</v>
      </c>
      <c r="M86" s="89"/>
      <c r="N86" s="89" t="str">
        <f t="shared" si="5"/>
        <v>0.007283 22</v>
      </c>
    </row>
    <row r="87" spans="8:14">
      <c r="J87" s="38" t="s">
        <v>49</v>
      </c>
      <c r="K87" s="38">
        <v>-3.5599999999999998E-3</v>
      </c>
      <c r="L87" s="38">
        <f>INDEX(sckey!$A$2:$A$38,MATCH(UKR!J87,sckey!$B$2:$B$38,0))</f>
        <v>11</v>
      </c>
      <c r="M87" s="89"/>
      <c r="N87" s="89" t="str">
        <f t="shared" si="5"/>
        <v>-0.00356 11</v>
      </c>
    </row>
    <row r="88" spans="8:14">
      <c r="J88" s="38" t="s">
        <v>42</v>
      </c>
      <c r="K88" s="38">
        <v>0.79184500000000002</v>
      </c>
      <c r="L88" s="38">
        <f>INDEX(sckey!$A$2:$A$38,MATCH(UKR!J88,sckey!$B$2:$B$38,0))</f>
        <v>17</v>
      </c>
      <c r="M88" s="89"/>
      <c r="N88" s="89" t="str">
        <f t="shared" si="5"/>
        <v>0.791845 17</v>
      </c>
    </row>
    <row r="89" spans="8:14">
      <c r="J89" s="38" t="s">
        <v>46</v>
      </c>
      <c r="K89" s="38">
        <v>-0.11060399999999999</v>
      </c>
      <c r="L89" s="38">
        <f>INDEX(sckey!$A$2:$A$38,MATCH(UKR!J89,sckey!$B$2:$B$38,0))</f>
        <v>14</v>
      </c>
      <c r="M89" s="89"/>
      <c r="N89" s="89" t="str">
        <f t="shared" si="5"/>
        <v>-0.110604 14</v>
      </c>
    </row>
    <row r="90" spans="8:14">
      <c r="J90" s="38" t="s">
        <v>74</v>
      </c>
      <c r="K90" s="38">
        <v>-16.566134999999999</v>
      </c>
      <c r="L90" s="38">
        <f>INDEX(sckey!$A$2:$A$38,MATCH(UKR!J90,sckey!$B$2:$B$38,0))</f>
        <v>35</v>
      </c>
      <c r="M90" s="89"/>
      <c r="N90" s="89" t="str">
        <f t="shared" si="5"/>
        <v>-16.566135 35</v>
      </c>
    </row>
    <row r="91" spans="8:14">
      <c r="J91" s="42" t="s">
        <v>62</v>
      </c>
      <c r="K91" s="42">
        <v>0.66134199999999999</v>
      </c>
      <c r="L91" s="38">
        <f>INDEX(sckey!$A$2:$A$38,MATCH(UKR!J91,sckey!$B$2:$B$38,0))</f>
        <v>4</v>
      </c>
      <c r="M91" s="89"/>
      <c r="N91" s="89" t="str">
        <f t="shared" si="5"/>
        <v>0.661342 4</v>
      </c>
    </row>
    <row r="92" spans="8:14">
      <c r="J92" s="42" t="s">
        <v>60</v>
      </c>
      <c r="K92" s="42">
        <v>-5.5784E-2</v>
      </c>
      <c r="L92" s="38">
        <f>INDEX(sckey!$A$2:$A$38,MATCH(UKR!J92,sckey!$B$2:$B$38,0))</f>
        <v>2</v>
      </c>
      <c r="M92" s="89"/>
      <c r="N92" s="89" t="str">
        <f t="shared" si="5"/>
        <v>-0.055784 2</v>
      </c>
    </row>
    <row r="93" spans="8:14">
      <c r="J93" s="42" t="s">
        <v>53</v>
      </c>
      <c r="K93" s="45">
        <v>-3.6000000000000001E-5</v>
      </c>
      <c r="L93" s="38">
        <f>INDEX(sckey!$A$2:$A$38,MATCH(UKR!J93,sckey!$B$2:$B$38,0))</f>
        <v>12</v>
      </c>
      <c r="M93" s="89"/>
      <c r="N93" s="89" t="str">
        <f t="shared" si="5"/>
        <v>-0.000036 12</v>
      </c>
    </row>
    <row r="94" spans="8:14">
      <c r="J94" s="42" t="s">
        <v>73</v>
      </c>
      <c r="K94" s="42">
        <v>-0.63399099999999997</v>
      </c>
      <c r="L94" s="38">
        <f>INDEX(sckey!$A$2:$A$38,MATCH(UKR!J94,sckey!$B$2:$B$38,0))</f>
        <v>33</v>
      </c>
      <c r="M94" s="89"/>
      <c r="N94" s="89" t="str">
        <f t="shared" si="5"/>
        <v>-0.633991 33</v>
      </c>
    </row>
    <row r="95" spans="8:14">
      <c r="J95" t="s">
        <v>34</v>
      </c>
      <c r="M95" s="90"/>
      <c r="N95" s="91"/>
    </row>
    <row r="96" spans="8:14">
      <c r="H96">
        <v>0.89608888888889004</v>
      </c>
      <c r="J96" s="36">
        <v>6</v>
      </c>
      <c r="K96" s="36"/>
      <c r="L96" s="36"/>
      <c r="M96" s="86">
        <f>J96</f>
        <v>6</v>
      </c>
      <c r="N96" s="87"/>
    </row>
    <row r="97" spans="8:14">
      <c r="J97" s="36" t="s">
        <v>76</v>
      </c>
      <c r="K97" s="36" t="s">
        <v>77</v>
      </c>
      <c r="L97" s="36"/>
      <c r="M97" s="86"/>
      <c r="N97" s="88">
        <f>K98</f>
        <v>42.923175000000001</v>
      </c>
    </row>
    <row r="98" spans="8:14">
      <c r="J98" s="36" t="s">
        <v>75</v>
      </c>
      <c r="K98" s="36">
        <v>42.923175000000001</v>
      </c>
      <c r="L98" s="36"/>
      <c r="M98" s="89">
        <f>COUNTA(J99:J109)</f>
        <v>11</v>
      </c>
      <c r="N98" s="89"/>
    </row>
    <row r="99" spans="8:14">
      <c r="J99" s="36" t="s">
        <v>43</v>
      </c>
      <c r="K99" s="36">
        <v>-6.5738380000000003</v>
      </c>
      <c r="L99" s="36">
        <f>INDEX(sckey!$A$2:$A$38,MATCH(UKR!J99,sckey!$B$2:$B$38,0))</f>
        <v>21</v>
      </c>
      <c r="M99" s="89"/>
      <c r="N99" s="89" t="str">
        <f>K99&amp;" "&amp;L99</f>
        <v>-6.573838 21</v>
      </c>
    </row>
    <row r="100" spans="8:14">
      <c r="J100" s="36" t="s">
        <v>52</v>
      </c>
      <c r="K100" s="43">
        <v>4.9632000000000003E-2</v>
      </c>
      <c r="L100" s="36">
        <f>INDEX(sckey!$A$2:$A$38,MATCH(UKR!J100,sckey!$B$2:$B$38,0))</f>
        <v>7</v>
      </c>
      <c r="M100" s="89"/>
      <c r="N100" s="89" t="str">
        <f>K100&amp;" "&amp;L100</f>
        <v>0.049632 7</v>
      </c>
    </row>
    <row r="101" spans="8:14">
      <c r="J101" s="36" t="s">
        <v>48</v>
      </c>
      <c r="K101" s="36">
        <v>7.6342829999999999</v>
      </c>
      <c r="L101" s="36">
        <f>INDEX(sckey!$A$2:$A$38,MATCH(UKR!J101,sckey!$B$2:$B$38,0))</f>
        <v>13</v>
      </c>
      <c r="M101" s="89"/>
      <c r="N101" s="89" t="str">
        <f t="shared" ref="N101:N109" si="6">K101&amp;" "&amp;L101</f>
        <v>7.634283 13</v>
      </c>
    </row>
    <row r="102" spans="8:14">
      <c r="J102" s="36" t="s">
        <v>53</v>
      </c>
      <c r="K102" s="36">
        <v>-6.2399999999999999E-4</v>
      </c>
      <c r="L102" s="36">
        <f>INDEX(sckey!$A$2:$A$38,MATCH(UKR!J102,sckey!$B$2:$B$38,0))</f>
        <v>12</v>
      </c>
      <c r="M102" s="89"/>
      <c r="N102" s="89" t="str">
        <f t="shared" si="6"/>
        <v>-0.000624 12</v>
      </c>
    </row>
    <row r="103" spans="8:14">
      <c r="J103" s="36" t="s">
        <v>58</v>
      </c>
      <c r="K103" s="36">
        <v>3.375766</v>
      </c>
      <c r="L103" s="36">
        <f>INDEX(sckey!$A$2:$A$38,MATCH(UKR!J103,sckey!$B$2:$B$38,0))</f>
        <v>34</v>
      </c>
      <c r="M103" s="89"/>
      <c r="N103" s="89" t="str">
        <f t="shared" si="6"/>
        <v>3.375766 34</v>
      </c>
    </row>
    <row r="104" spans="8:14">
      <c r="J104" s="36" t="s">
        <v>36</v>
      </c>
      <c r="K104" s="36">
        <v>5.9439999999999996E-3</v>
      </c>
      <c r="L104" s="36">
        <f>INDEX(sckey!$A$2:$A$38,MATCH(UKR!J104,sckey!$B$2:$B$38,0))</f>
        <v>10</v>
      </c>
      <c r="M104" s="89"/>
      <c r="N104" s="89" t="str">
        <f t="shared" si="6"/>
        <v>0.005944 10</v>
      </c>
    </row>
    <row r="105" spans="8:14">
      <c r="J105" s="36" t="s">
        <v>57</v>
      </c>
      <c r="K105" s="43">
        <v>-4.8626999999999997E-2</v>
      </c>
      <c r="L105" s="36">
        <f>INDEX(sckey!$A$2:$A$38,MATCH(UKR!J105,sckey!$B$2:$B$38,0))</f>
        <v>20</v>
      </c>
      <c r="M105" s="89"/>
      <c r="N105" s="89" t="str">
        <f t="shared" si="6"/>
        <v>-0.048627 20</v>
      </c>
    </row>
    <row r="106" spans="8:14">
      <c r="J106" s="36" t="s">
        <v>44</v>
      </c>
      <c r="K106" s="36">
        <v>-8.8830000000000003E-3</v>
      </c>
      <c r="L106" s="36">
        <f>INDEX(sckey!$A$2:$A$38,MATCH(UKR!J106,sckey!$B$2:$B$38,0))</f>
        <v>22</v>
      </c>
      <c r="M106" s="89"/>
      <c r="N106" s="89" t="str">
        <f t="shared" si="6"/>
        <v>-0.008883 22</v>
      </c>
    </row>
    <row r="107" spans="8:14">
      <c r="J107" s="37" t="s">
        <v>49</v>
      </c>
      <c r="K107" s="37">
        <v>-4.4970000000000001E-3</v>
      </c>
      <c r="L107" s="36">
        <f>INDEX(sckey!$A$2:$A$38,MATCH(UKR!J107,sckey!$B$2:$B$38,0))</f>
        <v>11</v>
      </c>
      <c r="M107" s="89"/>
      <c r="N107" s="89" t="str">
        <f t="shared" si="6"/>
        <v>-0.004497 11</v>
      </c>
    </row>
    <row r="108" spans="8:14">
      <c r="J108" s="37" t="s">
        <v>41</v>
      </c>
      <c r="K108" s="37">
        <v>-3.9259999999999998E-3</v>
      </c>
      <c r="L108" s="36">
        <f>INDEX(sckey!$A$2:$A$38,MATCH(UKR!J108,sckey!$B$2:$B$38,0))</f>
        <v>9</v>
      </c>
      <c r="M108" s="89"/>
      <c r="N108" s="89" t="str">
        <f t="shared" si="6"/>
        <v>-0.003926 9</v>
      </c>
    </row>
    <row r="109" spans="8:14">
      <c r="J109" s="37" t="s">
        <v>45</v>
      </c>
      <c r="K109" s="37">
        <v>0.14158599999999999</v>
      </c>
      <c r="L109" s="36">
        <f>INDEX(sckey!$A$2:$A$38,MATCH(UKR!J109,sckey!$B$2:$B$38,0))</f>
        <v>16</v>
      </c>
      <c r="M109" s="89"/>
      <c r="N109" s="89" t="str">
        <f t="shared" si="6"/>
        <v>0.141586 16</v>
      </c>
    </row>
    <row r="110" spans="8:14">
      <c r="J110" t="s">
        <v>34</v>
      </c>
      <c r="M110" s="90"/>
      <c r="N110" s="91"/>
    </row>
    <row r="111" spans="8:14">
      <c r="H111">
        <v>0.80193599999999898</v>
      </c>
      <c r="J111" s="36">
        <v>7</v>
      </c>
      <c r="K111" s="36"/>
      <c r="L111" s="36"/>
      <c r="M111" s="86">
        <f>J111</f>
        <v>7</v>
      </c>
      <c r="N111" s="87"/>
    </row>
    <row r="112" spans="8:14">
      <c r="J112" s="36" t="s">
        <v>76</v>
      </c>
      <c r="K112" s="36" t="s">
        <v>77</v>
      </c>
      <c r="L112" s="36"/>
      <c r="M112" s="86"/>
      <c r="N112" s="88">
        <f>K113</f>
        <v>7.0074759999999996</v>
      </c>
    </row>
    <row r="113" spans="8:14">
      <c r="J113" s="36" t="s">
        <v>75</v>
      </c>
      <c r="K113" s="36">
        <v>7.0074759999999996</v>
      </c>
      <c r="L113" s="36"/>
      <c r="M113" s="89">
        <f>COUNTA(J114:J125)</f>
        <v>12</v>
      </c>
      <c r="N113" s="89"/>
    </row>
    <row r="114" spans="8:14">
      <c r="J114" s="36" t="s">
        <v>55</v>
      </c>
      <c r="K114" s="36">
        <v>7.5514999999999999E-2</v>
      </c>
      <c r="L114" s="36">
        <f>INDEX(sckey!$A$2:$A$38,MATCH(UKR!J114,sckey!$B$2:$B$38,0))</f>
        <v>8</v>
      </c>
      <c r="M114" s="89"/>
      <c r="N114" s="89" t="str">
        <f>K114&amp;" "&amp;L114</f>
        <v>0.075515 8</v>
      </c>
    </row>
    <row r="115" spans="8:14">
      <c r="J115" s="36" t="s">
        <v>40</v>
      </c>
      <c r="K115" s="43">
        <v>-1.6200000000000001E-4</v>
      </c>
      <c r="L115" s="36">
        <f>INDEX(sckey!$A$2:$A$38,MATCH(UKR!J115,sckey!$B$2:$B$38,0))</f>
        <v>27</v>
      </c>
      <c r="M115" s="89"/>
      <c r="N115" s="89" t="str">
        <f>K115&amp;" "&amp;L115</f>
        <v>-0.000162 27</v>
      </c>
    </row>
    <row r="116" spans="8:14">
      <c r="J116" s="36" t="s">
        <v>57</v>
      </c>
      <c r="K116" s="36">
        <v>6.5421999999999994E-2</v>
      </c>
      <c r="L116" s="36">
        <f>INDEX(sckey!$A$2:$A$38,MATCH(UKR!J116,sckey!$B$2:$B$38,0))</f>
        <v>20</v>
      </c>
      <c r="M116" s="89"/>
      <c r="N116" s="89" t="str">
        <f t="shared" ref="N116:N125" si="7">K116&amp;" "&amp;L116</f>
        <v>0.065422 20</v>
      </c>
    </row>
    <row r="117" spans="8:14">
      <c r="J117" s="36" t="s">
        <v>38</v>
      </c>
      <c r="K117" s="36">
        <v>1.727846</v>
      </c>
      <c r="L117" s="36">
        <f>INDEX(sckey!$A$2:$A$38,MATCH(UKR!J117,sckey!$B$2:$B$38,0))</f>
        <v>23</v>
      </c>
      <c r="M117" s="89"/>
      <c r="N117" s="89" t="str">
        <f t="shared" si="7"/>
        <v>1.727846 23</v>
      </c>
    </row>
    <row r="118" spans="8:14">
      <c r="J118" s="36" t="s">
        <v>44</v>
      </c>
      <c r="K118" s="36">
        <v>-2.5140000000000002E-3</v>
      </c>
      <c r="L118" s="36">
        <f>INDEX(sckey!$A$2:$A$38,MATCH(UKR!J118,sckey!$B$2:$B$38,0))</f>
        <v>22</v>
      </c>
      <c r="M118" s="89"/>
      <c r="N118" s="89" t="str">
        <f t="shared" si="7"/>
        <v>-0.002514 22</v>
      </c>
    </row>
    <row r="119" spans="8:14">
      <c r="J119" s="36" t="s">
        <v>73</v>
      </c>
      <c r="K119" s="36">
        <v>-0.96311000000000002</v>
      </c>
      <c r="L119" s="36">
        <f>INDEX(sckey!$A$2:$A$38,MATCH(UKR!J119,sckey!$B$2:$B$38,0))</f>
        <v>33</v>
      </c>
      <c r="M119" s="89"/>
      <c r="N119" s="89" t="str">
        <f t="shared" si="7"/>
        <v>-0.96311 33</v>
      </c>
    </row>
    <row r="120" spans="8:14">
      <c r="J120" s="36" t="s">
        <v>59</v>
      </c>
      <c r="K120" s="43">
        <v>-4.5991999999999998E-2</v>
      </c>
      <c r="L120" s="36">
        <f>INDEX(sckey!$A$2:$A$38,MATCH(UKR!J120,sckey!$B$2:$B$38,0))</f>
        <v>18</v>
      </c>
      <c r="M120" s="89"/>
      <c r="N120" s="89" t="str">
        <f t="shared" si="7"/>
        <v>-0.045992 18</v>
      </c>
    </row>
    <row r="121" spans="8:14">
      <c r="J121" s="36" t="s">
        <v>46</v>
      </c>
      <c r="K121" s="36">
        <v>-0.153115</v>
      </c>
      <c r="L121" s="36">
        <f>INDEX(sckey!$A$2:$A$38,MATCH(UKR!J121,sckey!$B$2:$B$38,0))</f>
        <v>14</v>
      </c>
      <c r="M121" s="89"/>
      <c r="N121" s="89" t="str">
        <f t="shared" si="7"/>
        <v>-0.153115 14</v>
      </c>
    </row>
    <row r="122" spans="8:14">
      <c r="J122" s="37" t="s">
        <v>45</v>
      </c>
      <c r="K122" s="37">
        <v>-0.17113300000000001</v>
      </c>
      <c r="L122" s="36">
        <f>INDEX(sckey!$A$2:$A$38,MATCH(UKR!J122,sckey!$B$2:$B$38,0))</f>
        <v>16</v>
      </c>
      <c r="M122" s="89"/>
      <c r="N122" s="89" t="str">
        <f t="shared" si="7"/>
        <v>-0.171133 16</v>
      </c>
    </row>
    <row r="123" spans="8:14">
      <c r="J123" s="37" t="s">
        <v>35</v>
      </c>
      <c r="K123" s="37">
        <v>-0.15523799999999999</v>
      </c>
      <c r="L123" s="36">
        <f>INDEX(sckey!$A$2:$A$38,MATCH(UKR!J123,sckey!$B$2:$B$38,0))</f>
        <v>0</v>
      </c>
      <c r="M123" s="89"/>
      <c r="N123" s="89" t="str">
        <f t="shared" si="7"/>
        <v>-0.155238 0</v>
      </c>
    </row>
    <row r="124" spans="8:14">
      <c r="J124" s="37" t="s">
        <v>72</v>
      </c>
      <c r="K124" s="37">
        <v>1.412342</v>
      </c>
      <c r="L124" s="36">
        <f>INDEX(sckey!$A$2:$A$38,MATCH(UKR!J124,sckey!$B$2:$B$38,0))</f>
        <v>31</v>
      </c>
      <c r="M124" s="89"/>
      <c r="N124" s="89" t="str">
        <f t="shared" si="7"/>
        <v>1.412342 31</v>
      </c>
    </row>
    <row r="125" spans="8:14">
      <c r="J125" s="37" t="s">
        <v>53</v>
      </c>
      <c r="K125" s="37">
        <v>-1.02E-4</v>
      </c>
      <c r="L125" s="36">
        <f>INDEX(sckey!$A$2:$A$38,MATCH(UKR!J125,sckey!$B$2:$B$38,0))</f>
        <v>12</v>
      </c>
      <c r="M125" s="89"/>
      <c r="N125" s="89" t="str">
        <f t="shared" si="7"/>
        <v>-0.000102 12</v>
      </c>
    </row>
    <row r="126" spans="8:14">
      <c r="J126" t="s">
        <v>34</v>
      </c>
      <c r="M126" s="90"/>
      <c r="N126" s="91"/>
    </row>
    <row r="127" spans="8:14">
      <c r="H127">
        <v>0.86235555555555499</v>
      </c>
      <c r="J127" s="36">
        <v>8</v>
      </c>
      <c r="K127" s="36"/>
      <c r="L127" s="36"/>
      <c r="M127" s="86">
        <f>J127</f>
        <v>8</v>
      </c>
      <c r="N127" s="87"/>
    </row>
    <row r="128" spans="8:14">
      <c r="J128" s="36" t="s">
        <v>76</v>
      </c>
      <c r="K128" s="36" t="s">
        <v>77</v>
      </c>
      <c r="L128" s="36"/>
      <c r="M128" s="86"/>
      <c r="N128" s="88">
        <f>K129</f>
        <v>0.839785</v>
      </c>
    </row>
    <row r="129" spans="10:14">
      <c r="J129" s="36" t="s">
        <v>75</v>
      </c>
      <c r="K129" s="36">
        <v>0.839785</v>
      </c>
      <c r="L129" s="36"/>
      <c r="M129" s="89">
        <f>COUNTA(J130:J140)</f>
        <v>11</v>
      </c>
      <c r="N129" s="89"/>
    </row>
    <row r="130" spans="10:14">
      <c r="J130" s="36" t="s">
        <v>46</v>
      </c>
      <c r="K130" s="36">
        <v>-0.16960800000000001</v>
      </c>
      <c r="L130" s="36">
        <f>INDEX(sckey!$A$2:$A$38,MATCH(UKR!J130,sckey!$B$2:$B$38,0))</f>
        <v>14</v>
      </c>
      <c r="M130" s="89"/>
      <c r="N130" s="89" t="str">
        <f>K130&amp;" "&amp;L130</f>
        <v>-0.169608 14</v>
      </c>
    </row>
    <row r="131" spans="10:14">
      <c r="J131" s="36" t="s">
        <v>45</v>
      </c>
      <c r="K131" s="43">
        <v>-1.0350919999999999</v>
      </c>
      <c r="L131" s="36">
        <f>INDEX(sckey!$A$2:$A$38,MATCH(UKR!J131,sckey!$B$2:$B$38,0))</f>
        <v>16</v>
      </c>
      <c r="M131" s="89"/>
      <c r="N131" s="89" t="str">
        <f>K131&amp;" "&amp;L131</f>
        <v>-1.035092 16</v>
      </c>
    </row>
    <row r="132" spans="10:14">
      <c r="J132" s="36" t="s">
        <v>54</v>
      </c>
      <c r="K132" s="36">
        <v>2.4944000000000001E-2</v>
      </c>
      <c r="L132" s="36">
        <f>INDEX(sckey!$A$2:$A$38,MATCH(UKR!J132,sckey!$B$2:$B$38,0))</f>
        <v>26</v>
      </c>
      <c r="M132" s="89"/>
      <c r="N132" s="89" t="str">
        <f t="shared" ref="N132:N140" si="8">K132&amp;" "&amp;L132</f>
        <v>0.024944 26</v>
      </c>
    </row>
    <row r="133" spans="10:14">
      <c r="J133" s="36" t="s">
        <v>53</v>
      </c>
      <c r="K133" s="36">
        <v>7.3399999999999995E-4</v>
      </c>
      <c r="L133" s="36">
        <f>INDEX(sckey!$A$2:$A$38,MATCH(UKR!J133,sckey!$B$2:$B$38,0))</f>
        <v>12</v>
      </c>
      <c r="M133" s="89"/>
      <c r="N133" s="89" t="str">
        <f t="shared" si="8"/>
        <v>0.000734 12</v>
      </c>
    </row>
    <row r="134" spans="10:14">
      <c r="J134" s="36" t="s">
        <v>55</v>
      </c>
      <c r="K134" s="36">
        <v>-0.12712200000000001</v>
      </c>
      <c r="L134" s="36">
        <f>INDEX(sckey!$A$2:$A$38,MATCH(UKR!J134,sckey!$B$2:$B$38,0))</f>
        <v>8</v>
      </c>
      <c r="M134" s="89"/>
      <c r="N134" s="89" t="str">
        <f t="shared" si="8"/>
        <v>-0.127122 8</v>
      </c>
    </row>
    <row r="135" spans="10:14">
      <c r="J135" s="36" t="s">
        <v>36</v>
      </c>
      <c r="K135" s="36">
        <v>2.3354E-2</v>
      </c>
      <c r="L135" s="36">
        <f>INDEX(sckey!$A$2:$A$38,MATCH(UKR!J135,sckey!$B$2:$B$38,0))</f>
        <v>10</v>
      </c>
      <c r="M135" s="89"/>
      <c r="N135" s="89" t="str">
        <f t="shared" si="8"/>
        <v>0.023354 10</v>
      </c>
    </row>
    <row r="136" spans="10:14">
      <c r="J136" s="36" t="s">
        <v>61</v>
      </c>
      <c r="K136" s="43">
        <v>3.279763</v>
      </c>
      <c r="L136" s="36">
        <f>INDEX(sckey!$A$2:$A$38,MATCH(UKR!J136,sckey!$B$2:$B$38,0))</f>
        <v>25</v>
      </c>
      <c r="M136" s="89"/>
      <c r="N136" s="89" t="str">
        <f t="shared" si="8"/>
        <v>3.279763 25</v>
      </c>
    </row>
    <row r="137" spans="10:14">
      <c r="J137" s="36" t="s">
        <v>73</v>
      </c>
      <c r="K137" s="36">
        <v>-3.23177</v>
      </c>
      <c r="L137" s="36">
        <f>INDEX(sckey!$A$2:$A$38,MATCH(UKR!J137,sckey!$B$2:$B$38,0))</f>
        <v>33</v>
      </c>
      <c r="M137" s="89"/>
      <c r="N137" s="89" t="str">
        <f t="shared" si="8"/>
        <v>-3.23177 33</v>
      </c>
    </row>
    <row r="138" spans="10:14">
      <c r="J138" s="37" t="s">
        <v>40</v>
      </c>
      <c r="K138" s="37">
        <v>-1.8000000000000001E-4</v>
      </c>
      <c r="L138" s="36">
        <f>INDEX(sckey!$A$2:$A$38,MATCH(UKR!J138,sckey!$B$2:$B$38,0))</f>
        <v>27</v>
      </c>
      <c r="M138" s="89"/>
      <c r="N138" s="89" t="str">
        <f t="shared" si="8"/>
        <v>-0.00018 27</v>
      </c>
    </row>
    <row r="139" spans="10:14">
      <c r="J139" s="37" t="s">
        <v>38</v>
      </c>
      <c r="K139" s="37">
        <v>-2.1053160000000002</v>
      </c>
      <c r="L139" s="36">
        <f>INDEX(sckey!$A$2:$A$38,MATCH(UKR!J139,sckey!$B$2:$B$38,0))</f>
        <v>23</v>
      </c>
      <c r="M139" s="89"/>
      <c r="N139" s="89" t="str">
        <f t="shared" si="8"/>
        <v>-2.105316 23</v>
      </c>
    </row>
    <row r="140" spans="10:14">
      <c r="J140" s="37" t="s">
        <v>41</v>
      </c>
      <c r="K140" s="37">
        <v>-2.7680000000000001E-3</v>
      </c>
      <c r="L140" s="36">
        <f>INDEX(sckey!$A$2:$A$38,MATCH(UKR!J140,sckey!$B$2:$B$38,0))</f>
        <v>9</v>
      </c>
      <c r="M140" s="89"/>
      <c r="N140" s="89" t="str">
        <f t="shared" si="8"/>
        <v>-0.002768 9</v>
      </c>
    </row>
    <row r="142" spans="10:14">
      <c r="M142" s="85">
        <v>9</v>
      </c>
    </row>
    <row r="143" spans="10:14">
      <c r="N143" s="85">
        <v>34.257221000000001</v>
      </c>
    </row>
    <row r="144" spans="10:14">
      <c r="M144" s="85">
        <v>11</v>
      </c>
    </row>
    <row r="145" spans="13:14">
      <c r="N145" s="85" t="s">
        <v>878</v>
      </c>
    </row>
    <row r="146" spans="13:14">
      <c r="N146" s="85" t="s">
        <v>879</v>
      </c>
    </row>
    <row r="147" spans="13:14">
      <c r="N147" s="85" t="s">
        <v>880</v>
      </c>
    </row>
    <row r="148" spans="13:14">
      <c r="N148" s="85" t="s">
        <v>881</v>
      </c>
    </row>
    <row r="149" spans="13:14">
      <c r="N149" s="85" t="s">
        <v>882</v>
      </c>
    </row>
    <row r="150" spans="13:14">
      <c r="N150" s="85" t="s">
        <v>883</v>
      </c>
    </row>
    <row r="151" spans="13:14">
      <c r="N151" s="85" t="s">
        <v>884</v>
      </c>
    </row>
    <row r="152" spans="13:14">
      <c r="N152" s="85" t="s">
        <v>885</v>
      </c>
    </row>
    <row r="153" spans="13:14">
      <c r="N153" s="85" t="s">
        <v>886</v>
      </c>
    </row>
    <row r="154" spans="13:14">
      <c r="N154" s="85" t="s">
        <v>887</v>
      </c>
    </row>
    <row r="155" spans="13:14">
      <c r="N155" s="85" t="s">
        <v>888</v>
      </c>
    </row>
    <row r="157" spans="13:14">
      <c r="M157" s="85">
        <v>10</v>
      </c>
    </row>
    <row r="158" spans="13:14">
      <c r="N158" s="85">
        <v>-5.0449210000000004</v>
      </c>
    </row>
    <row r="159" spans="13:14">
      <c r="M159" s="85">
        <v>16</v>
      </c>
    </row>
    <row r="160" spans="13:14">
      <c r="N160" s="85" t="s">
        <v>889</v>
      </c>
    </row>
    <row r="161" spans="14:14">
      <c r="N161" s="85" t="s">
        <v>890</v>
      </c>
    </row>
    <row r="162" spans="14:14">
      <c r="N162" s="85" t="s">
        <v>891</v>
      </c>
    </row>
    <row r="163" spans="14:14">
      <c r="N163" s="85" t="s">
        <v>892</v>
      </c>
    </row>
    <row r="164" spans="14:14">
      <c r="N164" s="85" t="s">
        <v>893</v>
      </c>
    </row>
    <row r="165" spans="14:14">
      <c r="N165" s="85" t="s">
        <v>894</v>
      </c>
    </row>
    <row r="166" spans="14:14">
      <c r="N166" s="85" t="s">
        <v>895</v>
      </c>
    </row>
    <row r="167" spans="14:14">
      <c r="N167" s="85" t="s">
        <v>896</v>
      </c>
    </row>
    <row r="168" spans="14:14">
      <c r="N168" s="85" t="s">
        <v>897</v>
      </c>
    </row>
    <row r="169" spans="14:14">
      <c r="N169" s="85" t="s">
        <v>898</v>
      </c>
    </row>
    <row r="170" spans="14:14">
      <c r="N170" s="85" t="s">
        <v>899</v>
      </c>
    </row>
    <row r="171" spans="14:14">
      <c r="N171" s="85" t="s">
        <v>900</v>
      </c>
    </row>
    <row r="172" spans="14:14">
      <c r="N172" s="85" t="s">
        <v>901</v>
      </c>
    </row>
    <row r="173" spans="14:14">
      <c r="N173" s="85" t="s">
        <v>902</v>
      </c>
    </row>
    <row r="174" spans="14:14">
      <c r="N174" s="85" t="s">
        <v>903</v>
      </c>
    </row>
    <row r="175" spans="14:14">
      <c r="N175" s="85" t="s">
        <v>904</v>
      </c>
    </row>
    <row r="177" spans="13:14">
      <c r="M177" s="85">
        <v>11</v>
      </c>
    </row>
    <row r="178" spans="13:14">
      <c r="N178" s="85">
        <v>-6.6165050000000001</v>
      </c>
    </row>
    <row r="179" spans="13:14">
      <c r="M179" s="85">
        <v>19</v>
      </c>
    </row>
    <row r="180" spans="13:14">
      <c r="N180" s="85" t="s">
        <v>905</v>
      </c>
    </row>
    <row r="181" spans="13:14">
      <c r="N181" s="85" t="s">
        <v>906</v>
      </c>
    </row>
    <row r="182" spans="13:14">
      <c r="N182" s="85" t="s">
        <v>907</v>
      </c>
    </row>
    <row r="183" spans="13:14">
      <c r="N183" s="85" t="s">
        <v>908</v>
      </c>
    </row>
    <row r="184" spans="13:14">
      <c r="N184" s="85" t="s">
        <v>909</v>
      </c>
    </row>
    <row r="185" spans="13:14">
      <c r="N185" s="85" t="s">
        <v>910</v>
      </c>
    </row>
    <row r="186" spans="13:14">
      <c r="N186" s="85" t="s">
        <v>911</v>
      </c>
    </row>
    <row r="187" spans="13:14">
      <c r="N187" s="85" t="s">
        <v>912</v>
      </c>
    </row>
    <row r="188" spans="13:14">
      <c r="N188" s="85" t="s">
        <v>913</v>
      </c>
    </row>
    <row r="189" spans="13:14">
      <c r="N189" s="85" t="s">
        <v>914</v>
      </c>
    </row>
    <row r="190" spans="13:14">
      <c r="N190" s="85" t="s">
        <v>915</v>
      </c>
    </row>
    <row r="191" spans="13:14">
      <c r="N191" s="85" t="s">
        <v>916</v>
      </c>
    </row>
    <row r="192" spans="13:14">
      <c r="N192" s="85" t="s">
        <v>917</v>
      </c>
    </row>
    <row r="193" spans="13:14">
      <c r="N193" s="85" t="s">
        <v>918</v>
      </c>
    </row>
    <row r="194" spans="13:14">
      <c r="N194" s="85" t="s">
        <v>549</v>
      </c>
    </row>
    <row r="195" spans="13:14">
      <c r="N195" s="85" t="s">
        <v>919</v>
      </c>
    </row>
    <row r="196" spans="13:14">
      <c r="N196" s="85" t="s">
        <v>920</v>
      </c>
    </row>
    <row r="197" spans="13:14">
      <c r="N197" s="85" t="s">
        <v>921</v>
      </c>
    </row>
    <row r="198" spans="13:14">
      <c r="N198" s="85" t="s">
        <v>922</v>
      </c>
    </row>
    <row r="200" spans="13:14">
      <c r="M200" s="85">
        <v>12</v>
      </c>
    </row>
    <row r="201" spans="13:14">
      <c r="N201" s="85">
        <v>-16.591830999999999</v>
      </c>
    </row>
    <row r="202" spans="13:14">
      <c r="M202" s="85">
        <v>11</v>
      </c>
    </row>
    <row r="203" spans="13:14">
      <c r="N203" s="85" t="s">
        <v>923</v>
      </c>
    </row>
    <row r="204" spans="13:14">
      <c r="N204" s="85" t="s">
        <v>924</v>
      </c>
    </row>
    <row r="205" spans="13:14">
      <c r="N205" s="85" t="s">
        <v>925</v>
      </c>
    </row>
    <row r="206" spans="13:14">
      <c r="N206" s="85" t="s">
        <v>926</v>
      </c>
    </row>
    <row r="207" spans="13:14">
      <c r="N207" s="85" t="s">
        <v>927</v>
      </c>
    </row>
    <row r="208" spans="13:14">
      <c r="N208" s="85" t="s">
        <v>928</v>
      </c>
    </row>
    <row r="209" spans="13:14">
      <c r="N209" s="85" t="s">
        <v>929</v>
      </c>
    </row>
    <row r="210" spans="13:14">
      <c r="N210" s="85" t="s">
        <v>930</v>
      </c>
    </row>
    <row r="211" spans="13:14">
      <c r="N211" s="85" t="s">
        <v>931</v>
      </c>
    </row>
    <row r="212" spans="13:14">
      <c r="N212" s="85" t="s">
        <v>932</v>
      </c>
    </row>
    <row r="213" spans="13:14">
      <c r="N213" s="85" t="s">
        <v>933</v>
      </c>
    </row>
    <row r="215" spans="13:14">
      <c r="M215" s="85">
        <v>13</v>
      </c>
    </row>
    <row r="216" spans="13:14">
      <c r="N216" s="85">
        <v>-0.96655000000000002</v>
      </c>
    </row>
    <row r="217" spans="13:14">
      <c r="M217" s="85">
        <v>14</v>
      </c>
    </row>
    <row r="218" spans="13:14">
      <c r="N218" s="85" t="s">
        <v>934</v>
      </c>
    </row>
    <row r="219" spans="13:14">
      <c r="N219" s="85" t="s">
        <v>935</v>
      </c>
    </row>
    <row r="220" spans="13:14">
      <c r="N220" s="85" t="s">
        <v>936</v>
      </c>
    </row>
    <row r="221" spans="13:14">
      <c r="N221" s="85" t="s">
        <v>937</v>
      </c>
    </row>
    <row r="222" spans="13:14">
      <c r="N222" s="85" t="s">
        <v>938</v>
      </c>
    </row>
    <row r="223" spans="13:14">
      <c r="N223" s="85" t="s">
        <v>939</v>
      </c>
    </row>
    <row r="224" spans="13:14">
      <c r="N224" s="85" t="s">
        <v>940</v>
      </c>
    </row>
    <row r="225" spans="13:14">
      <c r="N225" s="85" t="s">
        <v>941</v>
      </c>
    </row>
    <row r="226" spans="13:14">
      <c r="N226" s="85" t="s">
        <v>942</v>
      </c>
    </row>
    <row r="227" spans="13:14">
      <c r="N227" s="85" t="s">
        <v>943</v>
      </c>
    </row>
    <row r="228" spans="13:14">
      <c r="N228" s="85" t="s">
        <v>944</v>
      </c>
    </row>
    <row r="229" spans="13:14">
      <c r="N229" s="85" t="s">
        <v>945</v>
      </c>
    </row>
    <row r="230" spans="13:14">
      <c r="N230" s="85" t="s">
        <v>946</v>
      </c>
    </row>
    <row r="231" spans="13:14">
      <c r="N231" s="85" t="s">
        <v>947</v>
      </c>
    </row>
    <row r="233" spans="13:14">
      <c r="M233" s="85">
        <v>14</v>
      </c>
    </row>
    <row r="234" spans="13:14">
      <c r="N234" s="85">
        <v>-30.683436</v>
      </c>
    </row>
    <row r="235" spans="13:14">
      <c r="M235" s="85">
        <v>13</v>
      </c>
    </row>
    <row r="236" spans="13:14">
      <c r="N236" s="85" t="s">
        <v>220</v>
      </c>
    </row>
    <row r="237" spans="13:14">
      <c r="N237" s="85" t="s">
        <v>221</v>
      </c>
    </row>
    <row r="238" spans="13:14">
      <c r="N238" s="85" t="s">
        <v>222</v>
      </c>
    </row>
    <row r="239" spans="13:14">
      <c r="N239" s="85" t="s">
        <v>223</v>
      </c>
    </row>
    <row r="240" spans="13:14">
      <c r="N240" s="85" t="s">
        <v>224</v>
      </c>
    </row>
    <row r="241" spans="13:14">
      <c r="N241" s="85" t="s">
        <v>225</v>
      </c>
    </row>
    <row r="242" spans="13:14">
      <c r="N242" s="85" t="s">
        <v>226</v>
      </c>
    </row>
    <row r="243" spans="13:14">
      <c r="N243" s="85" t="s">
        <v>227</v>
      </c>
    </row>
    <row r="244" spans="13:14">
      <c r="N244" s="85" t="s">
        <v>228</v>
      </c>
    </row>
    <row r="245" spans="13:14">
      <c r="N245" s="85" t="s">
        <v>229</v>
      </c>
    </row>
    <row r="246" spans="13:14">
      <c r="N246" s="85" t="s">
        <v>230</v>
      </c>
    </row>
    <row r="247" spans="13:14">
      <c r="N247" s="85" t="s">
        <v>231</v>
      </c>
    </row>
    <row r="248" spans="13:14">
      <c r="N248" s="85" t="s">
        <v>232</v>
      </c>
    </row>
    <row r="250" spans="13:14">
      <c r="M250" s="85">
        <v>15</v>
      </c>
    </row>
    <row r="251" spans="13:14">
      <c r="N251" s="85">
        <v>-2.4933920000000001</v>
      </c>
    </row>
    <row r="252" spans="13:14">
      <c r="M252" s="85">
        <v>17</v>
      </c>
    </row>
    <row r="253" spans="13:14">
      <c r="N253" s="85" t="s">
        <v>514</v>
      </c>
    </row>
    <row r="254" spans="13:14">
      <c r="N254" s="85" t="s">
        <v>515</v>
      </c>
    </row>
    <row r="255" spans="13:14">
      <c r="N255" s="85" t="s">
        <v>516</v>
      </c>
    </row>
    <row r="256" spans="13:14">
      <c r="N256" s="85" t="s">
        <v>517</v>
      </c>
    </row>
    <row r="257" spans="13:14">
      <c r="N257" s="85" t="s">
        <v>518</v>
      </c>
    </row>
    <row r="258" spans="13:14">
      <c r="N258" s="85" t="s">
        <v>519</v>
      </c>
    </row>
    <row r="259" spans="13:14">
      <c r="N259" s="85" t="s">
        <v>520</v>
      </c>
    </row>
    <row r="260" spans="13:14">
      <c r="N260" s="85" t="s">
        <v>521</v>
      </c>
    </row>
    <row r="261" spans="13:14">
      <c r="N261" s="85" t="s">
        <v>522</v>
      </c>
    </row>
    <row r="262" spans="13:14">
      <c r="N262" s="85" t="s">
        <v>523</v>
      </c>
    </row>
    <row r="263" spans="13:14">
      <c r="N263" s="85" t="s">
        <v>524</v>
      </c>
    </row>
    <row r="264" spans="13:14">
      <c r="N264" s="85" t="s">
        <v>525</v>
      </c>
    </row>
    <row r="265" spans="13:14">
      <c r="N265" s="85" t="s">
        <v>526</v>
      </c>
    </row>
    <row r="266" spans="13:14">
      <c r="N266" s="85" t="s">
        <v>527</v>
      </c>
    </row>
    <row r="267" spans="13:14">
      <c r="N267" s="85" t="s">
        <v>528</v>
      </c>
    </row>
    <row r="268" spans="13:14">
      <c r="N268" s="85" t="s">
        <v>529</v>
      </c>
    </row>
    <row r="269" spans="13:14">
      <c r="N269" s="85" t="s">
        <v>530</v>
      </c>
    </row>
    <row r="270" spans="13:14">
      <c r="N270" s="85" t="s">
        <v>531</v>
      </c>
    </row>
    <row r="271" spans="13:14">
      <c r="M271" s="85">
        <v>16</v>
      </c>
    </row>
    <row r="272" spans="13:14">
      <c r="N272" s="85">
        <v>24.556756</v>
      </c>
    </row>
    <row r="273" spans="13:14">
      <c r="M273" s="85">
        <v>8</v>
      </c>
    </row>
    <row r="274" spans="13:14">
      <c r="N274" s="85" t="s">
        <v>532</v>
      </c>
    </row>
    <row r="275" spans="13:14">
      <c r="N275" s="85" t="s">
        <v>533</v>
      </c>
    </row>
    <row r="276" spans="13:14">
      <c r="N276" s="85" t="s">
        <v>534</v>
      </c>
    </row>
    <row r="277" spans="13:14">
      <c r="N277" s="85" t="s">
        <v>535</v>
      </c>
    </row>
    <row r="278" spans="13:14">
      <c r="N278" s="85" t="s">
        <v>536</v>
      </c>
    </row>
    <row r="279" spans="13:14">
      <c r="N279" s="85" t="s">
        <v>537</v>
      </c>
    </row>
    <row r="280" spans="13:14">
      <c r="N280" s="85" t="s">
        <v>538</v>
      </c>
    </row>
    <row r="281" spans="13:14">
      <c r="N281" s="85" t="s">
        <v>539</v>
      </c>
    </row>
    <row r="284" spans="13:14">
      <c r="M284" s="85">
        <v>17</v>
      </c>
    </row>
    <row r="285" spans="13:14">
      <c r="N285" s="85">
        <v>9.2096999999999998E-2</v>
      </c>
    </row>
    <row r="286" spans="13:14">
      <c r="M286" s="85">
        <v>3</v>
      </c>
    </row>
    <row r="287" spans="13:14">
      <c r="N287" s="85" t="s">
        <v>948</v>
      </c>
    </row>
    <row r="288" spans="13:14">
      <c r="N288" s="85" t="s">
        <v>949</v>
      </c>
    </row>
    <row r="289" spans="13:14">
      <c r="N289" s="85" t="s">
        <v>950</v>
      </c>
    </row>
    <row r="291" spans="13:14">
      <c r="M291" s="85">
        <v>18</v>
      </c>
    </row>
    <row r="292" spans="13:14">
      <c r="N292" s="85">
        <v>-1.395008</v>
      </c>
    </row>
    <row r="293" spans="13:14">
      <c r="M293" s="85">
        <v>3</v>
      </c>
    </row>
    <row r="294" spans="13:14">
      <c r="N294" s="85" t="s">
        <v>951</v>
      </c>
    </row>
    <row r="295" spans="13:14">
      <c r="N295" s="85" t="s">
        <v>952</v>
      </c>
    </row>
    <row r="296" spans="13:14">
      <c r="N296" s="85" t="s">
        <v>953</v>
      </c>
    </row>
    <row r="298" spans="13:14">
      <c r="M298" s="85">
        <v>19</v>
      </c>
    </row>
    <row r="299" spans="13:14">
      <c r="N299" s="85">
        <v>14.152621999999999</v>
      </c>
    </row>
    <row r="300" spans="13:14">
      <c r="M300" s="85">
        <v>18</v>
      </c>
    </row>
    <row r="301" spans="13:14">
      <c r="N301" s="85" t="s">
        <v>954</v>
      </c>
    </row>
    <row r="302" spans="13:14">
      <c r="N302" s="85" t="s">
        <v>955</v>
      </c>
    </row>
    <row r="303" spans="13:14">
      <c r="N303" s="85" t="s">
        <v>956</v>
      </c>
    </row>
    <row r="304" spans="13:14">
      <c r="N304" s="85" t="s">
        <v>957</v>
      </c>
    </row>
    <row r="305" spans="13:14">
      <c r="N305" s="85" t="s">
        <v>958</v>
      </c>
    </row>
    <row r="306" spans="13:14">
      <c r="N306" s="85" t="s">
        <v>959</v>
      </c>
    </row>
    <row r="307" spans="13:14">
      <c r="N307" s="85" t="s">
        <v>960</v>
      </c>
    </row>
    <row r="308" spans="13:14">
      <c r="N308" s="85" t="s">
        <v>961</v>
      </c>
    </row>
    <row r="309" spans="13:14">
      <c r="N309" s="85" t="s">
        <v>962</v>
      </c>
    </row>
    <row r="310" spans="13:14">
      <c r="N310" s="85" t="s">
        <v>963</v>
      </c>
    </row>
    <row r="311" spans="13:14">
      <c r="N311" s="85" t="s">
        <v>964</v>
      </c>
    </row>
    <row r="312" spans="13:14">
      <c r="N312" s="85" t="s">
        <v>965</v>
      </c>
    </row>
    <row r="313" spans="13:14">
      <c r="N313" s="85" t="s">
        <v>966</v>
      </c>
    </row>
    <row r="314" spans="13:14">
      <c r="N314" s="85" t="s">
        <v>967</v>
      </c>
    </row>
    <row r="315" spans="13:14">
      <c r="N315" s="85" t="s">
        <v>968</v>
      </c>
    </row>
    <row r="316" spans="13:14">
      <c r="N316" s="85" t="s">
        <v>969</v>
      </c>
    </row>
    <row r="317" spans="13:14">
      <c r="N317" s="85" t="s">
        <v>970</v>
      </c>
    </row>
    <row r="318" spans="13:14">
      <c r="N318" s="85" t="s">
        <v>971</v>
      </c>
    </row>
    <row r="320" spans="13:14">
      <c r="M320" s="85">
        <v>20</v>
      </c>
    </row>
    <row r="321" spans="13:14">
      <c r="N321" s="85">
        <v>-17.617915</v>
      </c>
    </row>
    <row r="322" spans="13:14">
      <c r="M322" s="85">
        <v>14</v>
      </c>
    </row>
    <row r="323" spans="13:14">
      <c r="N323" s="85" t="s">
        <v>972</v>
      </c>
    </row>
    <row r="324" spans="13:14">
      <c r="N324" s="85" t="s">
        <v>973</v>
      </c>
    </row>
    <row r="325" spans="13:14">
      <c r="N325" s="85" t="s">
        <v>974</v>
      </c>
    </row>
    <row r="326" spans="13:14">
      <c r="N326" s="85" t="s">
        <v>975</v>
      </c>
    </row>
    <row r="327" spans="13:14">
      <c r="N327" s="85" t="s">
        <v>976</v>
      </c>
    </row>
    <row r="328" spans="13:14">
      <c r="N328" s="85" t="s">
        <v>977</v>
      </c>
    </row>
    <row r="329" spans="13:14">
      <c r="N329" s="85" t="s">
        <v>978</v>
      </c>
    </row>
    <row r="330" spans="13:14">
      <c r="N330" s="85" t="s">
        <v>979</v>
      </c>
    </row>
    <row r="331" spans="13:14">
      <c r="N331" s="85" t="s">
        <v>980</v>
      </c>
    </row>
    <row r="332" spans="13:14">
      <c r="N332" s="85" t="s">
        <v>981</v>
      </c>
    </row>
    <row r="333" spans="13:14">
      <c r="N333" s="85" t="s">
        <v>982</v>
      </c>
    </row>
    <row r="334" spans="13:14">
      <c r="N334" s="85" t="s">
        <v>983</v>
      </c>
    </row>
    <row r="335" spans="13:14">
      <c r="N335" s="85" t="s">
        <v>984</v>
      </c>
    </row>
    <row r="336" spans="13:14">
      <c r="N336" s="85" t="s">
        <v>985</v>
      </c>
    </row>
    <row r="338" spans="13:14">
      <c r="M338" s="85">
        <v>21</v>
      </c>
    </row>
    <row r="339" spans="13:14">
      <c r="N339" s="85">
        <v>-5.6332550000000001</v>
      </c>
    </row>
    <row r="340" spans="13:14">
      <c r="M340" s="85">
        <v>17</v>
      </c>
    </row>
    <row r="341" spans="13:14">
      <c r="N341" s="85" t="s">
        <v>859</v>
      </c>
    </row>
    <row r="342" spans="13:14">
      <c r="N342" s="85" t="s">
        <v>860</v>
      </c>
    </row>
    <row r="343" spans="13:14">
      <c r="N343" s="85" t="s">
        <v>861</v>
      </c>
    </row>
    <row r="344" spans="13:14">
      <c r="N344" s="85" t="s">
        <v>862</v>
      </c>
    </row>
    <row r="345" spans="13:14">
      <c r="N345" s="85" t="s">
        <v>863</v>
      </c>
    </row>
    <row r="346" spans="13:14">
      <c r="N346" s="85" t="s">
        <v>864</v>
      </c>
    </row>
    <row r="347" spans="13:14">
      <c r="N347" s="85" t="s">
        <v>865</v>
      </c>
    </row>
    <row r="348" spans="13:14">
      <c r="N348" s="85" t="s">
        <v>866</v>
      </c>
    </row>
    <row r="349" spans="13:14">
      <c r="N349" s="85" t="s">
        <v>867</v>
      </c>
    </row>
    <row r="350" spans="13:14">
      <c r="N350" s="85" t="s">
        <v>868</v>
      </c>
    </row>
    <row r="351" spans="13:14">
      <c r="N351" s="85" t="s">
        <v>869</v>
      </c>
    </row>
    <row r="352" spans="13:14">
      <c r="N352" s="85" t="s">
        <v>870</v>
      </c>
    </row>
    <row r="353" spans="13:14">
      <c r="N353" s="85" t="s">
        <v>871</v>
      </c>
    </row>
    <row r="354" spans="13:14">
      <c r="N354" s="85" t="s">
        <v>872</v>
      </c>
    </row>
    <row r="355" spans="13:14">
      <c r="N355" s="85" t="s">
        <v>873</v>
      </c>
    </row>
    <row r="356" spans="13:14">
      <c r="N356" s="85" t="s">
        <v>874</v>
      </c>
    </row>
    <row r="357" spans="13:14">
      <c r="N357" s="85" t="s">
        <v>875</v>
      </c>
    </row>
    <row r="359" spans="13:14">
      <c r="M359" s="85">
        <v>22</v>
      </c>
    </row>
    <row r="360" spans="13:14">
      <c r="N360" s="85">
        <v>0.12781600000000001</v>
      </c>
    </row>
    <row r="361" spans="13:14">
      <c r="M361" s="85">
        <v>9</v>
      </c>
    </row>
    <row r="362" spans="13:14">
      <c r="N362" s="85" t="s">
        <v>283</v>
      </c>
    </row>
    <row r="363" spans="13:14">
      <c r="N363" s="85" t="s">
        <v>284</v>
      </c>
    </row>
    <row r="364" spans="13:14">
      <c r="N364" s="85" t="s">
        <v>285</v>
      </c>
    </row>
    <row r="365" spans="13:14">
      <c r="N365" s="85" t="s">
        <v>286</v>
      </c>
    </row>
    <row r="366" spans="13:14">
      <c r="N366" s="85" t="s">
        <v>287</v>
      </c>
    </row>
    <row r="367" spans="13:14">
      <c r="N367" s="85" t="s">
        <v>288</v>
      </c>
    </row>
    <row r="368" spans="13:14">
      <c r="N368" s="85" t="s">
        <v>289</v>
      </c>
    </row>
    <row r="369" spans="14:14">
      <c r="N369" s="85" t="s">
        <v>290</v>
      </c>
    </row>
    <row r="370" spans="14:14">
      <c r="N370" s="85" t="s">
        <v>291</v>
      </c>
    </row>
  </sheetData>
  <conditionalFormatting sqref="B1">
    <cfRule type="expression" dxfId="15" priority="1">
      <formula>OR($F1="",$G1="",$H1="")</formula>
    </cfRule>
  </conditionalFormatting>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086C6D-06AE-4C1A-9287-4BE7B845E261}">
  <sheetPr>
    <tabColor theme="9" tint="0.79998168889431442"/>
  </sheetPr>
  <dimension ref="A1:N388"/>
  <sheetViews>
    <sheetView zoomScale="85" zoomScaleNormal="85" workbookViewId="0">
      <selection activeCell="Q31" sqref="Q31"/>
    </sheetView>
  </sheetViews>
  <sheetFormatPr defaultRowHeight="15"/>
  <cols>
    <col min="1" max="1" width="40.28515625" bestFit="1" customWidth="1"/>
    <col min="4" max="4" width="20.5703125" bestFit="1" customWidth="1"/>
    <col min="5" max="5" width="17" bestFit="1" customWidth="1"/>
    <col min="6" max="6" width="16.7109375" bestFit="1" customWidth="1"/>
    <col min="7" max="7" width="12" bestFit="1" customWidth="1"/>
    <col min="13" max="13" width="9.140625" style="85"/>
    <col min="14" max="14" width="11.7109375" style="85" bestFit="1" customWidth="1"/>
  </cols>
  <sheetData>
    <row r="1" spans="1:14">
      <c r="A1" t="s">
        <v>0</v>
      </c>
      <c r="B1" t="s">
        <v>1</v>
      </c>
      <c r="C1" t="s">
        <v>2</v>
      </c>
      <c r="D1" t="s">
        <v>31</v>
      </c>
      <c r="E1" t="s">
        <v>4</v>
      </c>
      <c r="F1" t="s">
        <v>5</v>
      </c>
      <c r="G1" t="s">
        <v>6</v>
      </c>
      <c r="H1" t="s">
        <v>6</v>
      </c>
      <c r="J1" t="s">
        <v>34</v>
      </c>
      <c r="M1" s="92" t="s">
        <v>1539</v>
      </c>
      <c r="N1" s="93" t="s">
        <v>1540</v>
      </c>
    </row>
    <row r="2" spans="1:14">
      <c r="A2" s="1" t="s">
        <v>7</v>
      </c>
      <c r="B2" s="1">
        <v>0</v>
      </c>
      <c r="C2">
        <v>113</v>
      </c>
      <c r="D2" s="48" t="s">
        <v>115</v>
      </c>
      <c r="G2">
        <v>0.92115000000000002</v>
      </c>
      <c r="H2">
        <v>0.92115000000000002</v>
      </c>
      <c r="J2" s="38">
        <v>0</v>
      </c>
      <c r="K2" s="38"/>
      <c r="L2" s="38"/>
      <c r="M2" s="86">
        <f>J2</f>
        <v>0</v>
      </c>
      <c r="N2" s="87"/>
    </row>
    <row r="3" spans="1:14">
      <c r="A3" s="2" t="s">
        <v>8</v>
      </c>
      <c r="B3" s="2">
        <v>1</v>
      </c>
      <c r="C3">
        <v>2586</v>
      </c>
      <c r="D3" s="49" t="s">
        <v>30</v>
      </c>
      <c r="E3">
        <v>1000</v>
      </c>
      <c r="F3">
        <v>1</v>
      </c>
      <c r="G3">
        <v>0.96933599999999998</v>
      </c>
      <c r="J3" s="38" t="s">
        <v>76</v>
      </c>
      <c r="K3" s="38" t="s">
        <v>77</v>
      </c>
      <c r="L3" s="38" t="s">
        <v>1538</v>
      </c>
      <c r="M3" s="86"/>
      <c r="N3" s="88">
        <f>K4</f>
        <v>9.3594679999999997</v>
      </c>
    </row>
    <row r="4" spans="1:14">
      <c r="A4" s="3" t="s">
        <v>9</v>
      </c>
      <c r="B4" s="3">
        <v>2</v>
      </c>
      <c r="C4">
        <v>7423</v>
      </c>
      <c r="D4" s="49" t="s">
        <v>30</v>
      </c>
      <c r="E4">
        <v>2000</v>
      </c>
      <c r="F4">
        <v>1</v>
      </c>
      <c r="G4">
        <v>0.95987900000000503</v>
      </c>
      <c r="J4" s="38" t="s">
        <v>75</v>
      </c>
      <c r="K4" s="38">
        <v>9.3594679999999997</v>
      </c>
      <c r="L4" s="38"/>
      <c r="M4" s="89">
        <f>COUNTA(J5:J18)</f>
        <v>14</v>
      </c>
      <c r="N4" s="89"/>
    </row>
    <row r="5" spans="1:14">
      <c r="A5" s="4" t="s">
        <v>10</v>
      </c>
      <c r="B5" s="4">
        <v>3</v>
      </c>
      <c r="C5">
        <v>1516</v>
      </c>
      <c r="D5" s="49" t="s">
        <v>30</v>
      </c>
      <c r="E5">
        <v>800</v>
      </c>
      <c r="F5">
        <v>1</v>
      </c>
      <c r="G5">
        <v>0.90384374999999995</v>
      </c>
      <c r="J5" s="38" t="s">
        <v>56</v>
      </c>
      <c r="K5" s="38">
        <v>0.11158</v>
      </c>
      <c r="L5" s="38">
        <f>INDEX(sckey!$A$2:$A$38,MATCH(USA!J5,sckey!$B$2:$B$38,0))</f>
        <v>3</v>
      </c>
      <c r="M5" s="89"/>
      <c r="N5" s="89" t="str">
        <f>K5&amp;" "&amp;L5</f>
        <v>0.11158 3</v>
      </c>
    </row>
    <row r="6" spans="1:14">
      <c r="A6" s="5" t="s">
        <v>11</v>
      </c>
      <c r="B6" s="5">
        <v>4</v>
      </c>
      <c r="C6">
        <v>2789</v>
      </c>
      <c r="D6" s="49" t="s">
        <v>30</v>
      </c>
      <c r="E6">
        <v>1000</v>
      </c>
      <c r="F6">
        <v>1</v>
      </c>
      <c r="G6">
        <v>0.93288799999999905</v>
      </c>
      <c r="J6" s="38" t="s">
        <v>61</v>
      </c>
      <c r="K6" s="38">
        <v>-0.76581900000000003</v>
      </c>
      <c r="L6" s="38">
        <f>INDEX(sckey!$A$2:$A$38,MATCH(USA!J6,sckey!$B$2:$B$38,0))</f>
        <v>25</v>
      </c>
      <c r="M6" s="89"/>
      <c r="N6" s="89" t="str">
        <f>K6&amp;" "&amp;L6</f>
        <v>-0.765819 25</v>
      </c>
    </row>
    <row r="7" spans="1:14">
      <c r="A7" s="6" t="s">
        <v>12</v>
      </c>
      <c r="B7" s="6">
        <v>5</v>
      </c>
      <c r="C7">
        <v>1805</v>
      </c>
      <c r="D7" s="49" t="s">
        <v>30</v>
      </c>
      <c r="E7">
        <v>800</v>
      </c>
      <c r="F7">
        <v>1</v>
      </c>
      <c r="G7">
        <v>0.90725624999999999</v>
      </c>
      <c r="J7" s="38" t="s">
        <v>48</v>
      </c>
      <c r="K7" s="38">
        <v>-3.8408540000000002</v>
      </c>
      <c r="L7" s="38">
        <f>INDEX(sckey!$A$2:$A$38,MATCH(USA!J7,sckey!$B$2:$B$38,0))</f>
        <v>13</v>
      </c>
      <c r="M7" s="89"/>
      <c r="N7" s="89" t="str">
        <f t="shared" ref="N7:N18" si="0">K7&amp;" "&amp;L7</f>
        <v>-3.840854 13</v>
      </c>
    </row>
    <row r="8" spans="1:14">
      <c r="A8" s="7" t="s">
        <v>13</v>
      </c>
      <c r="B8" s="7">
        <v>6</v>
      </c>
      <c r="C8">
        <v>438</v>
      </c>
      <c r="D8" s="49" t="s">
        <v>30</v>
      </c>
      <c r="E8">
        <v>400</v>
      </c>
      <c r="F8">
        <v>1</v>
      </c>
      <c r="G8">
        <v>0.78174999999999994</v>
      </c>
      <c r="J8" s="38" t="s">
        <v>40</v>
      </c>
      <c r="K8" s="57">
        <v>-2.5000000000000001E-5</v>
      </c>
      <c r="L8" s="38">
        <f>INDEX(sckey!$A$2:$A$38,MATCH(USA!J8,sckey!$B$2:$B$38,0))</f>
        <v>27</v>
      </c>
      <c r="M8" s="89"/>
      <c r="N8" s="89" t="str">
        <f t="shared" si="0"/>
        <v>-0.000025 27</v>
      </c>
    </row>
    <row r="9" spans="1:14">
      <c r="A9" s="8" t="s">
        <v>14</v>
      </c>
      <c r="B9" s="8">
        <v>7</v>
      </c>
      <c r="C9">
        <v>300</v>
      </c>
      <c r="D9" s="49" t="s">
        <v>30</v>
      </c>
      <c r="E9">
        <v>500</v>
      </c>
      <c r="F9">
        <v>0</v>
      </c>
      <c r="G9">
        <v>0.92942399999999903</v>
      </c>
      <c r="J9" s="38" t="s">
        <v>47</v>
      </c>
      <c r="K9" s="38">
        <v>0.18473800000000001</v>
      </c>
      <c r="L9" s="38">
        <f>INDEX(sckey!$A$2:$A$38,MATCH(USA!J9,sckey!$B$2:$B$38,0))</f>
        <v>15</v>
      </c>
      <c r="M9" s="89"/>
      <c r="N9" s="89" t="str">
        <f t="shared" si="0"/>
        <v>0.184738 15</v>
      </c>
    </row>
    <row r="10" spans="1:14">
      <c r="A10" s="32" t="s">
        <v>15</v>
      </c>
      <c r="B10" s="32">
        <v>8</v>
      </c>
      <c r="C10" s="33">
        <v>4640</v>
      </c>
      <c r="D10" s="54" t="s">
        <v>30</v>
      </c>
      <c r="E10" s="33">
        <v>2000</v>
      </c>
      <c r="F10" s="33">
        <v>1</v>
      </c>
      <c r="G10" s="33">
        <v>0.92972500000000302</v>
      </c>
      <c r="J10" s="38" t="s">
        <v>72</v>
      </c>
      <c r="K10" s="38">
        <v>-16.939696000000001</v>
      </c>
      <c r="L10" s="38">
        <f>INDEX(sckey!$A$2:$A$38,MATCH(USA!J10,sckey!$B$2:$B$38,0))</f>
        <v>31</v>
      </c>
      <c r="M10" s="89"/>
      <c r="N10" s="89" t="str">
        <f t="shared" si="0"/>
        <v>-16.939696 31</v>
      </c>
    </row>
    <row r="11" spans="1:14">
      <c r="A11" s="10" t="s">
        <v>16</v>
      </c>
      <c r="B11" s="10">
        <v>9</v>
      </c>
      <c r="C11">
        <v>13121</v>
      </c>
      <c r="D11" t="s">
        <v>30</v>
      </c>
      <c r="E11">
        <v>2000</v>
      </c>
      <c r="F11">
        <v>1</v>
      </c>
      <c r="G11">
        <v>0.91341700000000003</v>
      </c>
      <c r="J11" s="38" t="s">
        <v>36</v>
      </c>
      <c r="K11" s="38">
        <v>-9.6520000000000009E-3</v>
      </c>
      <c r="L11" s="38">
        <f>INDEX(sckey!$A$2:$A$38,MATCH(USA!J11,sckey!$B$2:$B$38,0))</f>
        <v>10</v>
      </c>
      <c r="M11" s="89"/>
      <c r="N11" s="89" t="str">
        <f t="shared" si="0"/>
        <v>-0.009652 10</v>
      </c>
    </row>
    <row r="12" spans="1:14">
      <c r="A12" s="11" t="s">
        <v>17</v>
      </c>
      <c r="B12" s="11">
        <v>10</v>
      </c>
      <c r="C12">
        <v>13617</v>
      </c>
      <c r="D12" t="s">
        <v>30</v>
      </c>
      <c r="E12">
        <v>2000</v>
      </c>
      <c r="F12">
        <v>1</v>
      </c>
      <c r="G12">
        <v>0.76863999999999999</v>
      </c>
      <c r="J12" s="38" t="s">
        <v>37</v>
      </c>
      <c r="K12" s="38">
        <v>-9.4334950000000006</v>
      </c>
      <c r="L12" s="38">
        <f>INDEX(sckey!$A$2:$A$38,MATCH(USA!J12,sckey!$B$2:$B$38,0))</f>
        <v>19</v>
      </c>
      <c r="M12" s="89"/>
      <c r="N12" s="89" t="str">
        <f t="shared" si="0"/>
        <v>-9.433495 19</v>
      </c>
    </row>
    <row r="13" spans="1:14">
      <c r="A13" s="12" t="s">
        <v>18</v>
      </c>
      <c r="B13" s="12">
        <v>11</v>
      </c>
      <c r="C13">
        <v>9899</v>
      </c>
      <c r="D13" t="s">
        <v>30</v>
      </c>
      <c r="E13">
        <v>2000</v>
      </c>
      <c r="F13">
        <v>1</v>
      </c>
      <c r="G13">
        <v>0.77920900000000004</v>
      </c>
      <c r="J13" s="38" t="s">
        <v>59</v>
      </c>
      <c r="K13" s="38">
        <v>7.9990000000000006E-2</v>
      </c>
      <c r="L13" s="38">
        <f>INDEX(sckey!$A$2:$A$38,MATCH(USA!J13,sckey!$B$2:$B$38,0))</f>
        <v>18</v>
      </c>
      <c r="M13" s="89"/>
      <c r="N13" s="89" t="str">
        <f t="shared" si="0"/>
        <v>0.07999 18</v>
      </c>
    </row>
    <row r="14" spans="1:14">
      <c r="A14" s="13" t="s">
        <v>19</v>
      </c>
      <c r="B14" s="13">
        <v>12</v>
      </c>
      <c r="C14">
        <v>4506</v>
      </c>
      <c r="D14" t="s">
        <v>30</v>
      </c>
      <c r="E14">
        <v>2000</v>
      </c>
      <c r="F14">
        <v>1</v>
      </c>
      <c r="G14">
        <v>0.95252499999999996</v>
      </c>
      <c r="J14" s="38" t="s">
        <v>64</v>
      </c>
      <c r="K14" s="38">
        <v>-2.788462</v>
      </c>
      <c r="L14" s="38">
        <f>INDEX(sckey!$A$2:$A$38,MATCH(USA!J14,sckey!$B$2:$B$38,0))</f>
        <v>29</v>
      </c>
      <c r="M14" s="89"/>
      <c r="N14" s="89" t="str">
        <f t="shared" si="0"/>
        <v>-2.788462 29</v>
      </c>
    </row>
    <row r="15" spans="1:14">
      <c r="A15" s="14" t="s">
        <v>20</v>
      </c>
      <c r="B15" s="14">
        <v>13</v>
      </c>
      <c r="C15">
        <v>17629</v>
      </c>
      <c r="D15" t="s">
        <v>30</v>
      </c>
      <c r="E15">
        <v>2000</v>
      </c>
      <c r="F15">
        <v>1</v>
      </c>
      <c r="G15">
        <v>0.87854399999999999</v>
      </c>
      <c r="J15" s="38" t="s">
        <v>45</v>
      </c>
      <c r="K15" s="38">
        <v>-0.15388399999999999</v>
      </c>
      <c r="L15" s="38">
        <f>INDEX(sckey!$A$2:$A$38,MATCH(USA!J15,sckey!$B$2:$B$38,0))</f>
        <v>16</v>
      </c>
      <c r="M15" s="89"/>
      <c r="N15" s="89" t="str">
        <f t="shared" si="0"/>
        <v>-0.153884 16</v>
      </c>
    </row>
    <row r="16" spans="1:14">
      <c r="A16" s="15" t="s">
        <v>21</v>
      </c>
      <c r="B16" s="15">
        <v>14</v>
      </c>
      <c r="C16" s="63">
        <v>154</v>
      </c>
      <c r="D16" s="64" t="s">
        <v>1541</v>
      </c>
      <c r="J16" s="38" t="s">
        <v>35</v>
      </c>
      <c r="K16" s="38">
        <v>-3.9371000000000003E-2</v>
      </c>
      <c r="L16" s="38">
        <f>INDEX(sckey!$A$2:$A$38,MATCH(USA!J16,sckey!$B$2:$B$38,0))</f>
        <v>0</v>
      </c>
      <c r="M16" s="89"/>
      <c r="N16" s="89" t="str">
        <f t="shared" si="0"/>
        <v>-0.039371 0</v>
      </c>
    </row>
    <row r="17" spans="1:14">
      <c r="A17" s="16" t="s">
        <v>22</v>
      </c>
      <c r="B17" s="16">
        <v>15</v>
      </c>
      <c r="C17" s="63">
        <v>165</v>
      </c>
      <c r="D17" s="64" t="s">
        <v>651</v>
      </c>
      <c r="J17" s="42" t="s">
        <v>55</v>
      </c>
      <c r="K17" s="42">
        <v>1.3745E-2</v>
      </c>
      <c r="L17" s="38">
        <f>INDEX(sckey!$A$2:$A$38,MATCH(USA!J17,sckey!$B$2:$B$38,0))</f>
        <v>8</v>
      </c>
      <c r="M17" s="89"/>
      <c r="N17" s="89" t="str">
        <f t="shared" si="0"/>
        <v>0.013745 8</v>
      </c>
    </row>
    <row r="18" spans="1:14">
      <c r="A18" s="17" t="s">
        <v>23</v>
      </c>
      <c r="B18" s="17">
        <v>16</v>
      </c>
      <c r="C18" s="63">
        <v>46</v>
      </c>
      <c r="D18" s="64" t="s">
        <v>651</v>
      </c>
      <c r="J18" s="42" t="s">
        <v>71</v>
      </c>
      <c r="K18" s="42">
        <v>-1.5700240000000001</v>
      </c>
      <c r="L18" s="38">
        <f>INDEX(sckey!$A$2:$A$38,MATCH(USA!J18,sckey!$B$2:$B$38,0))</f>
        <v>30</v>
      </c>
      <c r="M18" s="89"/>
      <c r="N18" s="89" t="str">
        <f t="shared" si="0"/>
        <v>-1.570024 30</v>
      </c>
    </row>
    <row r="19" spans="1:14">
      <c r="A19" s="18" t="s">
        <v>24</v>
      </c>
      <c r="B19" s="18">
        <v>17</v>
      </c>
      <c r="C19">
        <v>4505</v>
      </c>
      <c r="D19" t="s">
        <v>30</v>
      </c>
      <c r="E19">
        <v>2000</v>
      </c>
      <c r="F19">
        <v>1</v>
      </c>
      <c r="G19">
        <v>0.88119099999999995</v>
      </c>
      <c r="J19" t="s">
        <v>34</v>
      </c>
      <c r="M19" s="90"/>
      <c r="N19" s="91"/>
    </row>
    <row r="20" spans="1:14" ht="15.75" thickBot="1">
      <c r="A20" s="19" t="s">
        <v>25</v>
      </c>
      <c r="B20" s="19">
        <v>18</v>
      </c>
      <c r="C20">
        <v>1999</v>
      </c>
      <c r="D20" t="s">
        <v>30</v>
      </c>
      <c r="E20">
        <v>1000</v>
      </c>
      <c r="F20">
        <v>1</v>
      </c>
      <c r="G20">
        <v>0.99288799999999999</v>
      </c>
      <c r="H20">
        <v>0.96933599999999998</v>
      </c>
      <c r="J20" s="36">
        <v>1</v>
      </c>
      <c r="K20" s="36"/>
      <c r="L20" s="36"/>
      <c r="M20" s="86">
        <f>J20</f>
        <v>1</v>
      </c>
      <c r="N20" s="87"/>
    </row>
    <row r="21" spans="1:14" ht="15.75" thickBot="1">
      <c r="A21" s="20" t="s">
        <v>26</v>
      </c>
      <c r="B21" s="20">
        <v>19</v>
      </c>
      <c r="C21">
        <v>2029</v>
      </c>
      <c r="D21" t="s">
        <v>30</v>
      </c>
      <c r="E21">
        <v>1000</v>
      </c>
      <c r="F21">
        <v>1</v>
      </c>
      <c r="G21">
        <v>0.961924</v>
      </c>
      <c r="J21" s="36" t="s">
        <v>76</v>
      </c>
      <c r="K21" s="36" t="s">
        <v>77</v>
      </c>
      <c r="L21" s="36"/>
      <c r="M21" s="86"/>
      <c r="N21" s="88">
        <f>K22</f>
        <v>-7.7753839999999999</v>
      </c>
    </row>
    <row r="22" spans="1:14" ht="15.75" thickBot="1">
      <c r="A22" s="21" t="s">
        <v>27</v>
      </c>
      <c r="B22" s="21">
        <v>20</v>
      </c>
      <c r="C22">
        <v>1985</v>
      </c>
      <c r="D22" t="s">
        <v>30</v>
      </c>
      <c r="E22">
        <v>1000</v>
      </c>
      <c r="F22">
        <v>1</v>
      </c>
      <c r="G22">
        <v>0.911188</v>
      </c>
      <c r="J22" s="36" t="s">
        <v>75</v>
      </c>
      <c r="K22" s="36">
        <v>-7.7753839999999999</v>
      </c>
      <c r="L22" s="36"/>
      <c r="M22" s="89">
        <f>COUNTA(J23:J32)</f>
        <v>10</v>
      </c>
      <c r="N22" s="89"/>
    </row>
    <row r="23" spans="1:14">
      <c r="A23" s="22" t="s">
        <v>28</v>
      </c>
      <c r="B23" s="22">
        <v>21</v>
      </c>
      <c r="C23">
        <v>1980</v>
      </c>
      <c r="D23" t="s">
        <v>30</v>
      </c>
      <c r="E23">
        <v>1000</v>
      </c>
      <c r="F23">
        <v>1</v>
      </c>
      <c r="G23">
        <v>0.97993600000000003</v>
      </c>
      <c r="J23" s="36" t="s">
        <v>45</v>
      </c>
      <c r="K23" s="36">
        <v>-0.32498500000000002</v>
      </c>
      <c r="L23" s="36">
        <f>INDEX(sckey!$A$2:$A$38,MATCH(USA!J23,sckey!$B$2:$B$38,0))</f>
        <v>16</v>
      </c>
      <c r="M23" s="89"/>
      <c r="N23" s="89" t="str">
        <f>K23&amp;" "&amp;L23</f>
        <v>-0.324985 16</v>
      </c>
    </row>
    <row r="24" spans="1:14">
      <c r="A24" s="23" t="s">
        <v>29</v>
      </c>
      <c r="B24" s="23">
        <v>22</v>
      </c>
      <c r="C24">
        <v>752</v>
      </c>
      <c r="D24" t="s">
        <v>30</v>
      </c>
      <c r="E24">
        <v>400</v>
      </c>
      <c r="F24">
        <v>1</v>
      </c>
      <c r="G24">
        <v>0.98824000000000001</v>
      </c>
      <c r="J24" s="36" t="s">
        <v>53</v>
      </c>
      <c r="K24" s="43">
        <v>-2.0000000000000001E-4</v>
      </c>
      <c r="L24" s="36">
        <f>INDEX(sckey!$A$2:$A$38,MATCH(USA!J24,sckey!$B$2:$B$38,0))</f>
        <v>12</v>
      </c>
      <c r="M24" s="89"/>
      <c r="N24" s="89" t="str">
        <f>K24&amp;" "&amp;L24</f>
        <v>-0.0002 12</v>
      </c>
    </row>
    <row r="25" spans="1:14">
      <c r="J25" s="36" t="s">
        <v>65</v>
      </c>
      <c r="K25" s="36">
        <v>0.112578</v>
      </c>
      <c r="L25" s="36">
        <f>INDEX(sckey!$A$2:$A$38,MATCH(USA!J25,sckey!$B$2:$B$38,0))</f>
        <v>36</v>
      </c>
      <c r="M25" s="89"/>
      <c r="N25" s="89" t="str">
        <f t="shared" ref="N25:N32" si="1">K25&amp;" "&amp;L25</f>
        <v>0.112578 36</v>
      </c>
    </row>
    <row r="26" spans="1:14">
      <c r="A26" t="s">
        <v>112</v>
      </c>
      <c r="B26" t="s">
        <v>2</v>
      </c>
      <c r="J26" s="36" t="s">
        <v>70</v>
      </c>
      <c r="K26" s="36">
        <v>-8.0910999999999997E-2</v>
      </c>
      <c r="L26" s="36">
        <f>INDEX(sckey!$A$2:$A$38,MATCH(USA!J26,sckey!$B$2:$B$38,0))</f>
        <v>5</v>
      </c>
      <c r="M26" s="89"/>
      <c r="N26" s="89" t="str">
        <f t="shared" si="1"/>
        <v>-0.080911 5</v>
      </c>
    </row>
    <row r="27" spans="1:14">
      <c r="A27">
        <v>0</v>
      </c>
      <c r="B27">
        <v>113</v>
      </c>
      <c r="J27" s="36" t="s">
        <v>54</v>
      </c>
      <c r="K27" s="36">
        <v>9.3170000000000006E-3</v>
      </c>
      <c r="L27" s="36">
        <f>INDEX(sckey!$A$2:$A$38,MATCH(USA!J27,sckey!$B$2:$B$38,0))</f>
        <v>26</v>
      </c>
      <c r="M27" s="89"/>
      <c r="N27" s="89" t="str">
        <f t="shared" si="1"/>
        <v>0.009317 26</v>
      </c>
    </row>
    <row r="28" spans="1:14">
      <c r="A28">
        <v>1</v>
      </c>
      <c r="B28">
        <v>2586</v>
      </c>
      <c r="J28" s="36" t="s">
        <v>36</v>
      </c>
      <c r="K28" s="36">
        <v>-3.1870000000000002E-3</v>
      </c>
      <c r="L28" s="36">
        <f>INDEX(sckey!$A$2:$A$38,MATCH(USA!J28,sckey!$B$2:$B$38,0))</f>
        <v>10</v>
      </c>
      <c r="M28" s="89"/>
      <c r="N28" s="89" t="str">
        <f t="shared" si="1"/>
        <v>-0.003187 10</v>
      </c>
    </row>
    <row r="29" spans="1:14">
      <c r="A29">
        <v>2</v>
      </c>
      <c r="B29">
        <v>7423</v>
      </c>
      <c r="J29" s="36" t="s">
        <v>59</v>
      </c>
      <c r="K29" s="43">
        <v>-4.3499999999999997E-2</v>
      </c>
      <c r="L29" s="36">
        <f>INDEX(sckey!$A$2:$A$38,MATCH(USA!J29,sckey!$B$2:$B$38,0))</f>
        <v>18</v>
      </c>
      <c r="M29" s="89"/>
      <c r="N29" s="89" t="str">
        <f t="shared" si="1"/>
        <v>-0.0435 18</v>
      </c>
    </row>
    <row r="30" spans="1:14">
      <c r="A30">
        <v>3</v>
      </c>
      <c r="B30">
        <v>1516</v>
      </c>
      <c r="J30" s="36" t="s">
        <v>71</v>
      </c>
      <c r="K30" s="36">
        <v>-1.8141290000000001</v>
      </c>
      <c r="L30" s="36">
        <f>INDEX(sckey!$A$2:$A$38,MATCH(USA!J30,sckey!$B$2:$B$38,0))</f>
        <v>30</v>
      </c>
      <c r="M30" s="89"/>
      <c r="N30" s="89" t="str">
        <f t="shared" si="1"/>
        <v>-1.814129 30</v>
      </c>
    </row>
    <row r="31" spans="1:14">
      <c r="A31">
        <v>4</v>
      </c>
      <c r="B31">
        <v>2789</v>
      </c>
      <c r="J31" s="37" t="s">
        <v>38</v>
      </c>
      <c r="K31" s="37">
        <v>-0.49746200000000002</v>
      </c>
      <c r="L31" s="36">
        <f>INDEX(sckey!$A$2:$A$38,MATCH(USA!J31,sckey!$B$2:$B$38,0))</f>
        <v>23</v>
      </c>
      <c r="M31" s="89"/>
      <c r="N31" s="89" t="str">
        <f t="shared" si="1"/>
        <v>-0.497462 23</v>
      </c>
    </row>
    <row r="32" spans="1:14">
      <c r="A32">
        <v>5</v>
      </c>
      <c r="B32">
        <v>1805</v>
      </c>
      <c r="J32" s="37" t="s">
        <v>74</v>
      </c>
      <c r="K32" s="37">
        <v>-1.3443020000000001</v>
      </c>
      <c r="L32" s="36">
        <f>INDEX(sckey!$A$2:$A$38,MATCH(USA!J32,sckey!$B$2:$B$38,0))</f>
        <v>35</v>
      </c>
      <c r="M32" s="89"/>
      <c r="N32" s="89" t="str">
        <f t="shared" si="1"/>
        <v>-1.344302 35</v>
      </c>
    </row>
    <row r="33" spans="1:14">
      <c r="A33">
        <v>6</v>
      </c>
      <c r="B33">
        <v>438</v>
      </c>
      <c r="J33" t="s">
        <v>34</v>
      </c>
      <c r="M33" s="90"/>
      <c r="N33" s="91"/>
    </row>
    <row r="34" spans="1:14">
      <c r="A34">
        <v>7</v>
      </c>
      <c r="B34">
        <v>300</v>
      </c>
      <c r="H34">
        <v>0.95987900000000503</v>
      </c>
      <c r="J34" s="36">
        <v>2</v>
      </c>
      <c r="K34" s="36"/>
      <c r="L34" s="36"/>
      <c r="M34" s="86">
        <f>J34</f>
        <v>2</v>
      </c>
      <c r="N34" s="87"/>
    </row>
    <row r="35" spans="1:14">
      <c r="A35">
        <v>8</v>
      </c>
      <c r="B35">
        <v>4640</v>
      </c>
      <c r="J35" s="36" t="s">
        <v>76</v>
      </c>
      <c r="K35" s="36" t="s">
        <v>77</v>
      </c>
      <c r="L35" s="36"/>
      <c r="M35" s="86"/>
      <c r="N35" s="88">
        <f>K36</f>
        <v>17.977245</v>
      </c>
    </row>
    <row r="36" spans="1:14">
      <c r="A36">
        <v>9</v>
      </c>
      <c r="B36">
        <v>13121</v>
      </c>
      <c r="J36" s="36" t="s">
        <v>75</v>
      </c>
      <c r="K36" s="36">
        <v>17.977245</v>
      </c>
      <c r="L36" s="36"/>
      <c r="M36" s="89">
        <f>COUNTA(J37:J53)</f>
        <v>17</v>
      </c>
      <c r="N36" s="89"/>
    </row>
    <row r="37" spans="1:14">
      <c r="A37">
        <v>10</v>
      </c>
      <c r="B37">
        <v>13617</v>
      </c>
      <c r="J37" s="36" t="s">
        <v>45</v>
      </c>
      <c r="K37" s="36">
        <v>-0.421987</v>
      </c>
      <c r="L37" s="36">
        <f>INDEX(sckey!$A$2:$A$38,MATCH(USA!J37,sckey!$B$2:$B$38,0))</f>
        <v>16</v>
      </c>
      <c r="M37" s="89"/>
      <c r="N37" s="89" t="str">
        <f>K37&amp;" "&amp;L37</f>
        <v>-0.421987 16</v>
      </c>
    </row>
    <row r="38" spans="1:14">
      <c r="A38">
        <v>11</v>
      </c>
      <c r="B38">
        <v>9899</v>
      </c>
      <c r="J38" s="36" t="s">
        <v>59</v>
      </c>
      <c r="K38" s="43">
        <v>-9.7935999999999995E-2</v>
      </c>
      <c r="L38" s="36">
        <f>INDEX(sckey!$A$2:$A$38,MATCH(USA!J38,sckey!$B$2:$B$38,0))</f>
        <v>18</v>
      </c>
      <c r="M38" s="89"/>
      <c r="N38" s="89" t="str">
        <f>K38&amp;" "&amp;L38</f>
        <v>-0.097936 18</v>
      </c>
    </row>
    <row r="39" spans="1:14">
      <c r="A39">
        <v>12</v>
      </c>
      <c r="B39">
        <v>4506</v>
      </c>
      <c r="J39" s="36" t="s">
        <v>38</v>
      </c>
      <c r="K39" s="36">
        <v>-1.720429</v>
      </c>
      <c r="L39" s="36">
        <f>INDEX(sckey!$A$2:$A$38,MATCH(USA!J39,sckey!$B$2:$B$38,0))</f>
        <v>23</v>
      </c>
      <c r="M39" s="89"/>
      <c r="N39" s="89" t="str">
        <f t="shared" ref="N39:N53" si="2">K39&amp;" "&amp;L39</f>
        <v>-1.720429 23</v>
      </c>
    </row>
    <row r="40" spans="1:14">
      <c r="A40">
        <v>13</v>
      </c>
      <c r="B40">
        <v>17629</v>
      </c>
      <c r="J40" s="36" t="s">
        <v>36</v>
      </c>
      <c r="K40" s="36">
        <v>-1.9595999999999999E-2</v>
      </c>
      <c r="L40" s="36">
        <f>INDEX(sckey!$A$2:$A$38,MATCH(USA!J40,sckey!$B$2:$B$38,0))</f>
        <v>10</v>
      </c>
      <c r="M40" s="89"/>
      <c r="N40" s="89" t="str">
        <f t="shared" si="2"/>
        <v>-0.019596 10</v>
      </c>
    </row>
    <row r="41" spans="1:14">
      <c r="A41">
        <v>14</v>
      </c>
      <c r="B41">
        <v>154</v>
      </c>
      <c r="J41" s="36" t="s">
        <v>62</v>
      </c>
      <c r="K41" s="36">
        <v>-0.32840200000000003</v>
      </c>
      <c r="L41" s="36">
        <f>INDEX(sckey!$A$2:$A$38,MATCH(USA!J41,sckey!$B$2:$B$38,0))</f>
        <v>4</v>
      </c>
      <c r="M41" s="89"/>
      <c r="N41" s="89" t="str">
        <f t="shared" si="2"/>
        <v>-0.328402 4</v>
      </c>
    </row>
    <row r="42" spans="1:14">
      <c r="A42">
        <v>15</v>
      </c>
      <c r="B42">
        <v>165</v>
      </c>
      <c r="J42" s="36" t="s">
        <v>41</v>
      </c>
      <c r="K42" s="36">
        <v>-1.0966999999999999E-2</v>
      </c>
      <c r="L42" s="36">
        <f>INDEX(sckey!$A$2:$A$38,MATCH(USA!J42,sckey!$B$2:$B$38,0))</f>
        <v>9</v>
      </c>
      <c r="M42" s="89"/>
      <c r="N42" s="89" t="str">
        <f t="shared" si="2"/>
        <v>-0.010967 9</v>
      </c>
    </row>
    <row r="43" spans="1:14">
      <c r="A43">
        <v>16</v>
      </c>
      <c r="B43">
        <v>46</v>
      </c>
      <c r="J43" s="36" t="s">
        <v>42</v>
      </c>
      <c r="K43" s="43">
        <v>-0.517702</v>
      </c>
      <c r="L43" s="36">
        <f>INDEX(sckey!$A$2:$A$38,MATCH(USA!J43,sckey!$B$2:$B$38,0))</f>
        <v>17</v>
      </c>
      <c r="M43" s="89"/>
      <c r="N43" s="89" t="str">
        <f t="shared" si="2"/>
        <v>-0.517702 17</v>
      </c>
    </row>
    <row r="44" spans="1:14">
      <c r="A44">
        <v>17</v>
      </c>
      <c r="B44">
        <v>4505</v>
      </c>
      <c r="J44" s="36" t="s">
        <v>44</v>
      </c>
      <c r="K44" s="36">
        <v>-1.2539999999999999E-3</v>
      </c>
      <c r="L44" s="36">
        <f>INDEX(sckey!$A$2:$A$38,MATCH(USA!J44,sckey!$B$2:$B$38,0))</f>
        <v>22</v>
      </c>
      <c r="M44" s="89"/>
      <c r="N44" s="89" t="str">
        <f t="shared" si="2"/>
        <v>-0.001254 22</v>
      </c>
    </row>
    <row r="45" spans="1:14">
      <c r="A45">
        <v>18</v>
      </c>
      <c r="B45">
        <v>1999</v>
      </c>
      <c r="J45" s="37" t="s">
        <v>55</v>
      </c>
      <c r="K45" s="37">
        <v>-2.0539999999999999E-2</v>
      </c>
      <c r="L45" s="36">
        <f>INDEX(sckey!$A$2:$A$38,MATCH(USA!J45,sckey!$B$2:$B$38,0))</f>
        <v>8</v>
      </c>
      <c r="M45" s="89"/>
      <c r="N45" s="89" t="str">
        <f t="shared" si="2"/>
        <v>-0.02054 8</v>
      </c>
    </row>
    <row r="46" spans="1:14">
      <c r="A46">
        <v>19</v>
      </c>
      <c r="B46">
        <v>2029</v>
      </c>
      <c r="J46" s="37" t="s">
        <v>47</v>
      </c>
      <c r="K46" s="37">
        <v>-0.108469</v>
      </c>
      <c r="L46" s="36">
        <f>INDEX(sckey!$A$2:$A$38,MATCH(USA!J46,sckey!$B$2:$B$38,0))</f>
        <v>15</v>
      </c>
      <c r="M46" s="89"/>
      <c r="N46" s="89" t="str">
        <f t="shared" si="2"/>
        <v>-0.108469 15</v>
      </c>
    </row>
    <row r="47" spans="1:14">
      <c r="A47">
        <v>20</v>
      </c>
      <c r="B47">
        <v>1985</v>
      </c>
      <c r="J47" s="37" t="s">
        <v>72</v>
      </c>
      <c r="K47" s="37">
        <v>-1.6950499999999999</v>
      </c>
      <c r="L47" s="36">
        <f>INDEX(sckey!$A$2:$A$38,MATCH(USA!J47,sckey!$B$2:$B$38,0))</f>
        <v>31</v>
      </c>
      <c r="M47" s="89"/>
      <c r="N47" s="89" t="str">
        <f t="shared" si="2"/>
        <v>-1.69505 31</v>
      </c>
    </row>
    <row r="48" spans="1:14">
      <c r="A48">
        <v>21</v>
      </c>
      <c r="B48">
        <v>1980</v>
      </c>
      <c r="J48" s="37" t="s">
        <v>73</v>
      </c>
      <c r="K48" s="37">
        <v>-0.44425799999999999</v>
      </c>
      <c r="L48" s="36">
        <f>INDEX(sckey!$A$2:$A$38,MATCH(USA!J48,sckey!$B$2:$B$38,0))</f>
        <v>33</v>
      </c>
      <c r="M48" s="89"/>
      <c r="N48" s="89" t="str">
        <f t="shared" si="2"/>
        <v>-0.444258 33</v>
      </c>
    </row>
    <row r="49" spans="1:14">
      <c r="A49">
        <v>22</v>
      </c>
      <c r="B49">
        <v>752</v>
      </c>
      <c r="J49" s="37" t="s">
        <v>61</v>
      </c>
      <c r="K49" s="37">
        <v>-0.59261799999999998</v>
      </c>
      <c r="L49" s="36">
        <f>INDEX(sckey!$A$2:$A$38,MATCH(USA!J49,sckey!$B$2:$B$38,0))</f>
        <v>25</v>
      </c>
      <c r="M49" s="89"/>
      <c r="N49" s="89" t="str">
        <f t="shared" si="2"/>
        <v>-0.592618 25</v>
      </c>
    </row>
    <row r="50" spans="1:14">
      <c r="B50">
        <v>444683</v>
      </c>
      <c r="J50" s="37" t="s">
        <v>51</v>
      </c>
      <c r="K50" s="37">
        <v>-0.46981000000000001</v>
      </c>
      <c r="L50" s="36">
        <f>INDEX(sckey!$A$2:$A$38,MATCH(USA!J50,sckey!$B$2:$B$38,0))</f>
        <v>32</v>
      </c>
      <c r="M50" s="89"/>
      <c r="N50" s="89" t="str">
        <f t="shared" si="2"/>
        <v>-0.46981 32</v>
      </c>
    </row>
    <row r="51" spans="1:14">
      <c r="J51" s="37" t="s">
        <v>49</v>
      </c>
      <c r="K51" s="37">
        <v>-2.447E-3</v>
      </c>
      <c r="L51" s="36">
        <f>INDEX(sckey!$A$2:$A$38,MATCH(USA!J51,sckey!$B$2:$B$38,0))</f>
        <v>11</v>
      </c>
      <c r="M51" s="89"/>
      <c r="N51" s="89" t="str">
        <f t="shared" si="2"/>
        <v>-0.002447 11</v>
      </c>
    </row>
    <row r="52" spans="1:14">
      <c r="J52" s="37" t="s">
        <v>58</v>
      </c>
      <c r="K52" s="37">
        <v>1.417575</v>
      </c>
      <c r="L52" s="36">
        <f>INDEX(sckey!$A$2:$A$38,MATCH(USA!J52,sckey!$B$2:$B$38,0))</f>
        <v>34</v>
      </c>
      <c r="M52" s="89"/>
      <c r="N52" s="89" t="str">
        <f t="shared" si="2"/>
        <v>1.417575 34</v>
      </c>
    </row>
    <row r="53" spans="1:14">
      <c r="J53" s="37" t="s">
        <v>74</v>
      </c>
      <c r="K53" s="37">
        <v>1.236723</v>
      </c>
      <c r="L53" s="36">
        <f>INDEX(sckey!$A$2:$A$38,MATCH(USA!J53,sckey!$B$2:$B$38,0))</f>
        <v>35</v>
      </c>
      <c r="M53" s="89"/>
      <c r="N53" s="89" t="str">
        <f t="shared" si="2"/>
        <v>1.236723 35</v>
      </c>
    </row>
    <row r="54" spans="1:14">
      <c r="J54" t="s">
        <v>34</v>
      </c>
      <c r="M54" s="90"/>
      <c r="N54" s="91"/>
    </row>
    <row r="55" spans="1:14">
      <c r="H55">
        <v>0.90384374999999995</v>
      </c>
      <c r="J55" s="36">
        <v>3</v>
      </c>
      <c r="K55" s="36"/>
      <c r="L55" s="36"/>
      <c r="M55" s="86">
        <f>J55</f>
        <v>3</v>
      </c>
      <c r="N55" s="87"/>
    </row>
    <row r="56" spans="1:14">
      <c r="J56" s="36" t="s">
        <v>76</v>
      </c>
      <c r="K56" s="36" t="s">
        <v>77</v>
      </c>
      <c r="L56" s="36"/>
      <c r="M56" s="86"/>
      <c r="N56" s="88">
        <f>K57</f>
        <v>12.996895</v>
      </c>
    </row>
    <row r="57" spans="1:14">
      <c r="J57" s="36" t="s">
        <v>75</v>
      </c>
      <c r="K57" s="36">
        <v>12.996895</v>
      </c>
      <c r="L57" s="36"/>
      <c r="M57" s="89">
        <f>COUNTA(J58:J70)</f>
        <v>13</v>
      </c>
      <c r="N57" s="89"/>
    </row>
    <row r="58" spans="1:14">
      <c r="J58" s="36" t="s">
        <v>55</v>
      </c>
      <c r="K58" s="36">
        <v>-4.2896999999999998E-2</v>
      </c>
      <c r="L58" s="36">
        <f>INDEX(sckey!$A$2:$A$38,MATCH(USA!J58,sckey!$B$2:$B$38,0))</f>
        <v>8</v>
      </c>
      <c r="M58" s="89"/>
      <c r="N58" s="89" t="str">
        <f>K58&amp;" "&amp;L58</f>
        <v>-0.042897 8</v>
      </c>
    </row>
    <row r="59" spans="1:14">
      <c r="J59" s="36" t="s">
        <v>45</v>
      </c>
      <c r="K59" s="43">
        <v>-0.16985700000000001</v>
      </c>
      <c r="L59" s="36">
        <f>INDEX(sckey!$A$2:$A$38,MATCH(USA!J59,sckey!$B$2:$B$38,0))</f>
        <v>16</v>
      </c>
      <c r="M59" s="89"/>
      <c r="N59" s="89" t="str">
        <f>K59&amp;" "&amp;L59</f>
        <v>-0.169857 16</v>
      </c>
    </row>
    <row r="60" spans="1:14">
      <c r="J60" s="36" t="s">
        <v>56</v>
      </c>
      <c r="K60" s="36">
        <v>0.16689100000000001</v>
      </c>
      <c r="L60" s="36">
        <f>INDEX(sckey!$A$2:$A$38,MATCH(USA!J60,sckey!$B$2:$B$38,0))</f>
        <v>3</v>
      </c>
      <c r="M60" s="89"/>
      <c r="N60" s="89" t="str">
        <f t="shared" ref="N60:N70" si="3">K60&amp;" "&amp;L60</f>
        <v>0.166891 3</v>
      </c>
    </row>
    <row r="61" spans="1:14">
      <c r="J61" s="36" t="s">
        <v>47</v>
      </c>
      <c r="K61" s="36">
        <v>7.9533999999999994E-2</v>
      </c>
      <c r="L61" s="36">
        <f>INDEX(sckey!$A$2:$A$38,MATCH(USA!J61,sckey!$B$2:$B$38,0))</f>
        <v>15</v>
      </c>
      <c r="M61" s="89"/>
      <c r="N61" s="89" t="str">
        <f t="shared" si="3"/>
        <v>0.079534 15</v>
      </c>
    </row>
    <row r="62" spans="1:14">
      <c r="J62" s="36" t="s">
        <v>70</v>
      </c>
      <c r="K62" s="36">
        <v>-5.0952999999999998E-2</v>
      </c>
      <c r="L62" s="36">
        <f>INDEX(sckey!$A$2:$A$38,MATCH(USA!J62,sckey!$B$2:$B$38,0))</f>
        <v>5</v>
      </c>
      <c r="M62" s="89"/>
      <c r="N62" s="89" t="str">
        <f t="shared" si="3"/>
        <v>-0.050953 5</v>
      </c>
    </row>
    <row r="63" spans="1:14">
      <c r="J63" s="36" t="s">
        <v>43</v>
      </c>
      <c r="K63" s="36">
        <v>-1.2561180000000001</v>
      </c>
      <c r="L63" s="36">
        <f>INDEX(sckey!$A$2:$A$38,MATCH(USA!J63,sckey!$B$2:$B$38,0))</f>
        <v>21</v>
      </c>
      <c r="M63" s="89"/>
      <c r="N63" s="89" t="str">
        <f t="shared" si="3"/>
        <v>-1.256118 21</v>
      </c>
    </row>
    <row r="64" spans="1:14">
      <c r="J64" s="36" t="s">
        <v>39</v>
      </c>
      <c r="K64" s="43">
        <v>-0.14327400000000001</v>
      </c>
      <c r="L64" s="36">
        <f>INDEX(sckey!$A$2:$A$38,MATCH(USA!J64,sckey!$B$2:$B$38,0))</f>
        <v>24</v>
      </c>
      <c r="M64" s="89"/>
      <c r="N64" s="89" t="str">
        <f t="shared" si="3"/>
        <v>-0.143274 24</v>
      </c>
    </row>
    <row r="65" spans="8:14">
      <c r="J65" s="36" t="s">
        <v>38</v>
      </c>
      <c r="K65" s="36">
        <v>0.697573</v>
      </c>
      <c r="L65" s="36">
        <f>INDEX(sckey!$A$2:$A$38,MATCH(USA!J65,sckey!$B$2:$B$38,0))</f>
        <v>23</v>
      </c>
      <c r="M65" s="89"/>
      <c r="N65" s="89" t="str">
        <f t="shared" si="3"/>
        <v>0.697573 23</v>
      </c>
    </row>
    <row r="66" spans="8:14">
      <c r="J66" s="37" t="s">
        <v>65</v>
      </c>
      <c r="K66" s="37">
        <v>-5.6318E-2</v>
      </c>
      <c r="L66" s="36">
        <f>INDEX(sckey!$A$2:$A$38,MATCH(USA!J66,sckey!$B$2:$B$38,0))</f>
        <v>36</v>
      </c>
      <c r="M66" s="89"/>
      <c r="N66" s="89" t="str">
        <f t="shared" si="3"/>
        <v>-0.056318 36</v>
      </c>
    </row>
    <row r="67" spans="8:14">
      <c r="J67" s="37" t="s">
        <v>73</v>
      </c>
      <c r="K67" s="37">
        <v>0.64221300000000003</v>
      </c>
      <c r="L67" s="36">
        <f>INDEX(sckey!$A$2:$A$38,MATCH(USA!J67,sckey!$B$2:$B$38,0))</f>
        <v>33</v>
      </c>
      <c r="M67" s="89"/>
      <c r="N67" s="89" t="str">
        <f t="shared" si="3"/>
        <v>0.642213 33</v>
      </c>
    </row>
    <row r="68" spans="8:14">
      <c r="J68" s="37" t="s">
        <v>41</v>
      </c>
      <c r="K68" s="37">
        <v>-2.8679999999999999E-3</v>
      </c>
      <c r="L68" s="36">
        <f>INDEX(sckey!$A$2:$A$38,MATCH(USA!J68,sckey!$B$2:$B$38,0))</f>
        <v>9</v>
      </c>
      <c r="M68" s="89"/>
      <c r="N68" s="89" t="str">
        <f t="shared" si="3"/>
        <v>-0.002868 9</v>
      </c>
    </row>
    <row r="69" spans="8:14">
      <c r="J69" s="37" t="s">
        <v>44</v>
      </c>
      <c r="K69" s="37">
        <v>5.6099999999999998E-4</v>
      </c>
      <c r="L69" s="36">
        <f>INDEX(sckey!$A$2:$A$38,MATCH(USA!J69,sckey!$B$2:$B$38,0))</f>
        <v>22</v>
      </c>
      <c r="M69" s="89"/>
      <c r="N69" s="89" t="str">
        <f t="shared" si="3"/>
        <v>0.000561 22</v>
      </c>
    </row>
    <row r="70" spans="8:14">
      <c r="J70" s="37" t="s">
        <v>49</v>
      </c>
      <c r="K70" s="37">
        <v>-1.096E-3</v>
      </c>
      <c r="L70" s="36">
        <f>INDEX(sckey!$A$2:$A$38,MATCH(USA!J70,sckey!$B$2:$B$38,0))</f>
        <v>11</v>
      </c>
      <c r="M70" s="89"/>
      <c r="N70" s="89" t="str">
        <f t="shared" si="3"/>
        <v>-0.001096 11</v>
      </c>
    </row>
    <row r="71" spans="8:14">
      <c r="J71" t="s">
        <v>34</v>
      </c>
      <c r="M71" s="90"/>
      <c r="N71" s="91"/>
    </row>
    <row r="72" spans="8:14">
      <c r="H72">
        <v>0.93288799999999905</v>
      </c>
      <c r="J72" s="36">
        <v>4</v>
      </c>
      <c r="K72" s="36"/>
      <c r="L72" s="36"/>
      <c r="M72" s="86">
        <f>J72</f>
        <v>4</v>
      </c>
      <c r="N72" s="87"/>
    </row>
    <row r="73" spans="8:14">
      <c r="J73" s="36" t="s">
        <v>76</v>
      </c>
      <c r="K73" s="36" t="s">
        <v>77</v>
      </c>
      <c r="L73" s="36"/>
      <c r="M73" s="86"/>
      <c r="N73" s="88">
        <f>K74</f>
        <v>-1.439705</v>
      </c>
    </row>
    <row r="74" spans="8:14">
      <c r="J74" s="36" t="s">
        <v>75</v>
      </c>
      <c r="K74" s="36">
        <v>-1.439705</v>
      </c>
      <c r="L74" s="36"/>
      <c r="M74" s="89">
        <f>COUNTA(J75:J85)</f>
        <v>11</v>
      </c>
      <c r="N74" s="89"/>
    </row>
    <row r="75" spans="8:14">
      <c r="J75" s="36" t="s">
        <v>52</v>
      </c>
      <c r="K75" s="36">
        <v>-0.27679999999999999</v>
      </c>
      <c r="L75" s="36">
        <f>INDEX(sckey!$A$2:$A$38,MATCH(USA!J75,sckey!$B$2:$B$38,0))</f>
        <v>7</v>
      </c>
      <c r="M75" s="89"/>
      <c r="N75" s="89" t="str">
        <f>K75&amp;" "&amp;L75</f>
        <v>-0.2768 7</v>
      </c>
    </row>
    <row r="76" spans="8:14">
      <c r="J76" s="36" t="s">
        <v>54</v>
      </c>
      <c r="K76" s="43">
        <v>6.6039999999999996E-3</v>
      </c>
      <c r="L76" s="36">
        <f>INDEX(sckey!$A$2:$A$38,MATCH(USA!J76,sckey!$B$2:$B$38,0))</f>
        <v>26</v>
      </c>
      <c r="M76" s="89"/>
      <c r="N76" s="89" t="str">
        <f>K76&amp;" "&amp;L76</f>
        <v>0.006604 26</v>
      </c>
    </row>
    <row r="77" spans="8:14">
      <c r="J77" s="36" t="s">
        <v>45</v>
      </c>
      <c r="K77" s="36">
        <v>-0.15307699999999999</v>
      </c>
      <c r="L77" s="36">
        <f>INDEX(sckey!$A$2:$A$38,MATCH(USA!J77,sckey!$B$2:$B$38,0))</f>
        <v>16</v>
      </c>
      <c r="M77" s="89"/>
      <c r="N77" s="89" t="str">
        <f t="shared" ref="N77:N85" si="4">K77&amp;" "&amp;L77</f>
        <v>-0.153077 16</v>
      </c>
    </row>
    <row r="78" spans="8:14">
      <c r="J78" s="36" t="s">
        <v>73</v>
      </c>
      <c r="K78" s="36">
        <v>1.568419</v>
      </c>
      <c r="L78" s="36">
        <f>INDEX(sckey!$A$2:$A$38,MATCH(USA!J78,sckey!$B$2:$B$38,0))</f>
        <v>33</v>
      </c>
      <c r="M78" s="89"/>
      <c r="N78" s="89" t="str">
        <f t="shared" si="4"/>
        <v>1.568419 33</v>
      </c>
    </row>
    <row r="79" spans="8:14">
      <c r="J79" s="36" t="s">
        <v>48</v>
      </c>
      <c r="K79" s="36">
        <v>-5.0851629999999997</v>
      </c>
      <c r="L79" s="36">
        <f>INDEX(sckey!$A$2:$A$38,MATCH(USA!J79,sckey!$B$2:$B$38,0))</f>
        <v>13</v>
      </c>
      <c r="M79" s="89"/>
      <c r="N79" s="89" t="str">
        <f t="shared" si="4"/>
        <v>-5.085163 13</v>
      </c>
    </row>
    <row r="80" spans="8:14">
      <c r="J80" s="36" t="s">
        <v>57</v>
      </c>
      <c r="K80" s="36">
        <v>-1.8995999999999999E-2</v>
      </c>
      <c r="L80" s="36">
        <f>INDEX(sckey!$A$2:$A$38,MATCH(USA!J80,sckey!$B$2:$B$38,0))</f>
        <v>20</v>
      </c>
      <c r="M80" s="89"/>
      <c r="N80" s="89" t="str">
        <f t="shared" si="4"/>
        <v>-0.018996 20</v>
      </c>
    </row>
    <row r="81" spans="8:14">
      <c r="J81" s="36" t="s">
        <v>59</v>
      </c>
      <c r="K81" s="43">
        <v>-3.6895999999999998E-2</v>
      </c>
      <c r="L81" s="36">
        <f>INDEX(sckey!$A$2:$A$38,MATCH(USA!J81,sckey!$B$2:$B$38,0))</f>
        <v>18</v>
      </c>
      <c r="M81" s="89"/>
      <c r="N81" s="89" t="str">
        <f t="shared" si="4"/>
        <v>-0.036896 18</v>
      </c>
    </row>
    <row r="82" spans="8:14">
      <c r="J82" s="36" t="s">
        <v>71</v>
      </c>
      <c r="K82" s="36">
        <v>1.8518060000000001</v>
      </c>
      <c r="L82" s="36">
        <f>INDEX(sckey!$A$2:$A$38,MATCH(USA!J82,sckey!$B$2:$B$38,0))</f>
        <v>30</v>
      </c>
      <c r="M82" s="89"/>
      <c r="N82" s="89" t="str">
        <f t="shared" si="4"/>
        <v>1.851806 30</v>
      </c>
    </row>
    <row r="83" spans="8:14">
      <c r="J83" s="37" t="s">
        <v>55</v>
      </c>
      <c r="K83" s="37">
        <v>-1.1435000000000001E-2</v>
      </c>
      <c r="L83" s="36">
        <f>INDEX(sckey!$A$2:$A$38,MATCH(USA!J83,sckey!$B$2:$B$38,0))</f>
        <v>8</v>
      </c>
      <c r="M83" s="89"/>
      <c r="N83" s="89" t="str">
        <f t="shared" si="4"/>
        <v>-0.011435 8</v>
      </c>
    </row>
    <row r="84" spans="8:14">
      <c r="J84" s="37" t="s">
        <v>38</v>
      </c>
      <c r="K84" s="37">
        <v>0.52987499999999998</v>
      </c>
      <c r="L84" s="36">
        <f>INDEX(sckey!$A$2:$A$38,MATCH(USA!J84,sckey!$B$2:$B$38,0))</f>
        <v>23</v>
      </c>
      <c r="M84" s="89"/>
      <c r="N84" s="89" t="str">
        <f t="shared" si="4"/>
        <v>0.529875 23</v>
      </c>
    </row>
    <row r="85" spans="8:14">
      <c r="J85" s="37" t="s">
        <v>63</v>
      </c>
      <c r="K85" s="37">
        <v>1.0212000000000001E-2</v>
      </c>
      <c r="L85" s="36">
        <f>INDEX(sckey!$A$2:$A$38,MATCH(USA!J85,sckey!$B$2:$B$38,0))</f>
        <v>6</v>
      </c>
      <c r="M85" s="89"/>
      <c r="N85" s="89" t="str">
        <f t="shared" si="4"/>
        <v>0.010212 6</v>
      </c>
    </row>
    <row r="86" spans="8:14">
      <c r="J86" t="s">
        <v>34</v>
      </c>
      <c r="M86" s="90"/>
      <c r="N86" s="91"/>
    </row>
    <row r="87" spans="8:14">
      <c r="H87">
        <v>0.90725624999999999</v>
      </c>
      <c r="J87" s="36">
        <v>5</v>
      </c>
      <c r="K87" s="36"/>
      <c r="L87" s="36"/>
      <c r="M87" s="86">
        <f>J87</f>
        <v>5</v>
      </c>
      <c r="N87" s="87"/>
    </row>
    <row r="88" spans="8:14">
      <c r="J88" s="36" t="s">
        <v>76</v>
      </c>
      <c r="K88" s="36" t="s">
        <v>77</v>
      </c>
      <c r="L88" s="36"/>
      <c r="M88" s="86"/>
      <c r="N88" s="88">
        <f>K89</f>
        <v>13.47217</v>
      </c>
    </row>
    <row r="89" spans="8:14">
      <c r="J89" s="36" t="s">
        <v>75</v>
      </c>
      <c r="K89" s="36">
        <v>13.47217</v>
      </c>
      <c r="L89" s="36"/>
      <c r="M89" s="89">
        <f>COUNTA(J90:J104)</f>
        <v>15</v>
      </c>
      <c r="N89" s="89"/>
    </row>
    <row r="90" spans="8:14">
      <c r="J90" s="36" t="s">
        <v>52</v>
      </c>
      <c r="K90" s="36">
        <v>-0.15586800000000001</v>
      </c>
      <c r="L90" s="36">
        <f>INDEX(sckey!$A$2:$A$38,MATCH(USA!J90,sckey!$B$2:$B$38,0))</f>
        <v>7</v>
      </c>
      <c r="M90" s="89"/>
      <c r="N90" s="89" t="str">
        <f>K90&amp;" "&amp;L90</f>
        <v>-0.155868 7</v>
      </c>
    </row>
    <row r="91" spans="8:14">
      <c r="J91" s="36" t="s">
        <v>61</v>
      </c>
      <c r="K91" s="43">
        <v>-0.44215599999999999</v>
      </c>
      <c r="L91" s="36">
        <f>INDEX(sckey!$A$2:$A$38,MATCH(USA!J91,sckey!$B$2:$B$38,0))</f>
        <v>25</v>
      </c>
      <c r="M91" s="89"/>
      <c r="N91" s="89" t="str">
        <f>K91&amp;" "&amp;L91</f>
        <v>-0.442156 25</v>
      </c>
    </row>
    <row r="92" spans="8:14">
      <c r="J92" s="36" t="s">
        <v>36</v>
      </c>
      <c r="K92" s="36">
        <v>-1.1429E-2</v>
      </c>
      <c r="L92" s="36">
        <f>INDEX(sckey!$A$2:$A$38,MATCH(USA!J92,sckey!$B$2:$B$38,0))</f>
        <v>10</v>
      </c>
      <c r="M92" s="89"/>
      <c r="N92" s="89" t="str">
        <f t="shared" ref="N92:N104" si="5">K92&amp;" "&amp;L92</f>
        <v>-0.011429 10</v>
      </c>
    </row>
    <row r="93" spans="8:14">
      <c r="J93" s="36" t="s">
        <v>45</v>
      </c>
      <c r="K93" s="36">
        <v>-8.4658999999999998E-2</v>
      </c>
      <c r="L93" s="36">
        <f>INDEX(sckey!$A$2:$A$38,MATCH(USA!J93,sckey!$B$2:$B$38,0))</f>
        <v>16</v>
      </c>
      <c r="M93" s="89"/>
      <c r="N93" s="89" t="str">
        <f t="shared" si="5"/>
        <v>-0.084659 16</v>
      </c>
    </row>
    <row r="94" spans="8:14">
      <c r="J94" s="36" t="s">
        <v>64</v>
      </c>
      <c r="K94" s="36">
        <v>-2.1451289999999998</v>
      </c>
      <c r="L94" s="36">
        <f>INDEX(sckey!$A$2:$A$38,MATCH(USA!J94,sckey!$B$2:$B$38,0))</f>
        <v>29</v>
      </c>
      <c r="M94" s="89"/>
      <c r="N94" s="89" t="str">
        <f t="shared" si="5"/>
        <v>-2.145129 29</v>
      </c>
    </row>
    <row r="95" spans="8:14">
      <c r="J95" s="36" t="s">
        <v>37</v>
      </c>
      <c r="K95" s="36">
        <v>-3.2530869999999998</v>
      </c>
      <c r="L95" s="36">
        <f>INDEX(sckey!$A$2:$A$38,MATCH(USA!J95,sckey!$B$2:$B$38,0))</f>
        <v>19</v>
      </c>
      <c r="M95" s="89"/>
      <c r="N95" s="89" t="str">
        <f t="shared" si="5"/>
        <v>-3.253087 19</v>
      </c>
    </row>
    <row r="96" spans="8:14">
      <c r="J96" s="36" t="s">
        <v>59</v>
      </c>
      <c r="K96" s="43">
        <v>-8.7359999999999993E-2</v>
      </c>
      <c r="L96" s="36">
        <f>INDEX(sckey!$A$2:$A$38,MATCH(USA!J96,sckey!$B$2:$B$38,0))</f>
        <v>18</v>
      </c>
      <c r="M96" s="89"/>
      <c r="N96" s="89" t="str">
        <f t="shared" si="5"/>
        <v>-0.08736 18</v>
      </c>
    </row>
    <row r="97" spans="8:14">
      <c r="J97" s="36" t="s">
        <v>47</v>
      </c>
      <c r="K97" s="36">
        <v>-0.17164599999999999</v>
      </c>
      <c r="L97" s="36">
        <f>INDEX(sckey!$A$2:$A$38,MATCH(USA!J97,sckey!$B$2:$B$38,0))</f>
        <v>15</v>
      </c>
      <c r="M97" s="89"/>
      <c r="N97" s="89" t="str">
        <f t="shared" si="5"/>
        <v>-0.171646 15</v>
      </c>
    </row>
    <row r="98" spans="8:14">
      <c r="J98" s="37" t="s">
        <v>55</v>
      </c>
      <c r="K98" s="37">
        <v>-2.7538E-2</v>
      </c>
      <c r="L98" s="36">
        <f>INDEX(sckey!$A$2:$A$38,MATCH(USA!J98,sckey!$B$2:$B$38,0))</f>
        <v>8</v>
      </c>
      <c r="M98" s="89"/>
      <c r="N98" s="89" t="str">
        <f t="shared" si="5"/>
        <v>-0.027538 8</v>
      </c>
    </row>
    <row r="99" spans="8:14">
      <c r="J99" s="37" t="s">
        <v>58</v>
      </c>
      <c r="K99" s="37">
        <v>1.589377</v>
      </c>
      <c r="L99" s="36">
        <f>INDEX(sckey!$A$2:$A$38,MATCH(USA!J99,sckey!$B$2:$B$38,0))</f>
        <v>34</v>
      </c>
      <c r="M99" s="89"/>
      <c r="N99" s="89" t="str">
        <f t="shared" si="5"/>
        <v>1.589377 34</v>
      </c>
    </row>
    <row r="100" spans="8:14">
      <c r="J100" s="37" t="s">
        <v>41</v>
      </c>
      <c r="K100" s="37">
        <v>-6.8710000000000004E-3</v>
      </c>
      <c r="L100" s="36">
        <f>INDEX(sckey!$A$2:$A$38,MATCH(USA!J100,sckey!$B$2:$B$38,0))</f>
        <v>9</v>
      </c>
      <c r="M100" s="89"/>
      <c r="N100" s="89" t="str">
        <f t="shared" si="5"/>
        <v>-0.006871 9</v>
      </c>
    </row>
    <row r="101" spans="8:14">
      <c r="J101" s="37" t="s">
        <v>54</v>
      </c>
      <c r="K101" s="37">
        <v>4.2979999999999997E-3</v>
      </c>
      <c r="L101" s="36">
        <f>INDEX(sckey!$A$2:$A$38,MATCH(USA!J101,sckey!$B$2:$B$38,0))</f>
        <v>26</v>
      </c>
      <c r="M101" s="89"/>
      <c r="N101" s="89" t="str">
        <f t="shared" si="5"/>
        <v>0.004298 26</v>
      </c>
    </row>
    <row r="102" spans="8:14">
      <c r="J102" s="37" t="s">
        <v>51</v>
      </c>
      <c r="K102" s="37">
        <v>1.08389</v>
      </c>
      <c r="L102" s="36">
        <f>INDEX(sckey!$A$2:$A$38,MATCH(USA!J102,sckey!$B$2:$B$38,0))</f>
        <v>32</v>
      </c>
      <c r="M102" s="89"/>
      <c r="N102" s="89" t="str">
        <f t="shared" si="5"/>
        <v>1.08389 32</v>
      </c>
    </row>
    <row r="103" spans="8:14">
      <c r="J103" s="37" t="s">
        <v>63</v>
      </c>
      <c r="K103" s="37">
        <v>1.4447E-2</v>
      </c>
      <c r="L103" s="36">
        <f>INDEX(sckey!$A$2:$A$38,MATCH(USA!J103,sckey!$B$2:$B$38,0))</f>
        <v>6</v>
      </c>
      <c r="M103" s="89"/>
      <c r="N103" s="89" t="str">
        <f t="shared" si="5"/>
        <v>0.014447 6</v>
      </c>
    </row>
    <row r="104" spans="8:14">
      <c r="J104" s="37" t="s">
        <v>38</v>
      </c>
      <c r="K104" s="37">
        <v>-0.34389999999999998</v>
      </c>
      <c r="L104" s="36">
        <f>INDEX(sckey!$A$2:$A$38,MATCH(USA!J104,sckey!$B$2:$B$38,0))</f>
        <v>23</v>
      </c>
      <c r="M104" s="89"/>
      <c r="N104" s="89" t="str">
        <f t="shared" si="5"/>
        <v>-0.3439 23</v>
      </c>
    </row>
    <row r="105" spans="8:14">
      <c r="J105" t="s">
        <v>34</v>
      </c>
      <c r="M105" s="90"/>
      <c r="N105" s="91"/>
    </row>
    <row r="106" spans="8:14">
      <c r="H106">
        <v>0.78174999999999994</v>
      </c>
      <c r="J106" s="36">
        <v>6</v>
      </c>
      <c r="K106" s="36"/>
      <c r="L106" s="36"/>
      <c r="M106" s="86">
        <f>J106</f>
        <v>6</v>
      </c>
      <c r="N106" s="87"/>
    </row>
    <row r="107" spans="8:14">
      <c r="J107" s="36" t="s">
        <v>76</v>
      </c>
      <c r="K107" s="36" t="s">
        <v>77</v>
      </c>
      <c r="L107" s="36"/>
      <c r="M107" s="86"/>
      <c r="N107" s="88">
        <f>K108</f>
        <v>-5.3877329999999999</v>
      </c>
    </row>
    <row r="108" spans="8:14">
      <c r="J108" s="36" t="s">
        <v>75</v>
      </c>
      <c r="K108" s="36">
        <v>-5.3877329999999999</v>
      </c>
      <c r="L108" s="36"/>
      <c r="M108" s="89">
        <f>COUNTA(J109:J119)</f>
        <v>11</v>
      </c>
      <c r="N108" s="89"/>
    </row>
    <row r="109" spans="8:14">
      <c r="J109" s="36" t="s">
        <v>54</v>
      </c>
      <c r="K109" s="36">
        <v>4.3E-3</v>
      </c>
      <c r="L109" s="36">
        <f>INDEX(sckey!$A$2:$A$38,MATCH(USA!J109,sckey!$B$2:$B$38,0))</f>
        <v>26</v>
      </c>
      <c r="M109" s="89"/>
      <c r="N109" s="89" t="str">
        <f>K109&amp;" "&amp;L109</f>
        <v>0.0043 26</v>
      </c>
    </row>
    <row r="110" spans="8:14">
      <c r="J110" s="36" t="s">
        <v>36</v>
      </c>
      <c r="K110" s="43">
        <v>-6.7140000000000003E-3</v>
      </c>
      <c r="L110" s="36">
        <f>INDEX(sckey!$A$2:$A$38,MATCH(USA!J110,sckey!$B$2:$B$38,0))</f>
        <v>10</v>
      </c>
      <c r="M110" s="89"/>
      <c r="N110" s="89" t="str">
        <f>K110&amp;" "&amp;L110</f>
        <v>-0.006714 10</v>
      </c>
    </row>
    <row r="111" spans="8:14">
      <c r="J111" s="36" t="s">
        <v>41</v>
      </c>
      <c r="K111" s="36">
        <v>-6.0219999999999996E-3</v>
      </c>
      <c r="L111" s="36">
        <f>INDEX(sckey!$A$2:$A$38,MATCH(USA!J111,sckey!$B$2:$B$38,0))</f>
        <v>9</v>
      </c>
      <c r="M111" s="89"/>
      <c r="N111" s="89" t="str">
        <f t="shared" ref="N111:N119" si="6">K111&amp;" "&amp;L111</f>
        <v>-0.006022 9</v>
      </c>
    </row>
    <row r="112" spans="8:14">
      <c r="J112" s="36" t="s">
        <v>38</v>
      </c>
      <c r="K112" s="36">
        <v>0.95322899999999999</v>
      </c>
      <c r="L112" s="36">
        <f>INDEX(sckey!$A$2:$A$38,MATCH(USA!J112,sckey!$B$2:$B$38,0))</f>
        <v>23</v>
      </c>
      <c r="M112" s="89"/>
      <c r="N112" s="89" t="str">
        <f t="shared" si="6"/>
        <v>0.953229 23</v>
      </c>
    </row>
    <row r="113" spans="8:14">
      <c r="J113" s="36" t="s">
        <v>44</v>
      </c>
      <c r="K113" s="36">
        <v>-1.054E-3</v>
      </c>
      <c r="L113" s="36">
        <f>INDEX(sckey!$A$2:$A$38,MATCH(USA!J113,sckey!$B$2:$B$38,0))</f>
        <v>22</v>
      </c>
      <c r="M113" s="89"/>
      <c r="N113" s="89" t="str">
        <f t="shared" si="6"/>
        <v>-0.001054 22</v>
      </c>
    </row>
    <row r="114" spans="8:14">
      <c r="J114" s="36" t="s">
        <v>71</v>
      </c>
      <c r="K114" s="36">
        <v>1.7393149999999999</v>
      </c>
      <c r="L114" s="36">
        <f>INDEX(sckey!$A$2:$A$38,MATCH(USA!J114,sckey!$B$2:$B$38,0))</f>
        <v>30</v>
      </c>
      <c r="M114" s="89"/>
      <c r="N114" s="89" t="str">
        <f t="shared" si="6"/>
        <v>1.739315 30</v>
      </c>
    </row>
    <row r="115" spans="8:14">
      <c r="J115" s="36" t="s">
        <v>59</v>
      </c>
      <c r="K115" s="43">
        <v>1.7087000000000001E-2</v>
      </c>
      <c r="L115" s="36">
        <f>INDEX(sckey!$A$2:$A$38,MATCH(USA!J115,sckey!$B$2:$B$38,0))</f>
        <v>18</v>
      </c>
      <c r="M115" s="89"/>
      <c r="N115" s="89" t="str">
        <f t="shared" si="6"/>
        <v>0.017087 18</v>
      </c>
    </row>
    <row r="116" spans="8:14">
      <c r="J116" s="36" t="s">
        <v>73</v>
      </c>
      <c r="K116" s="36">
        <v>0.90393199999999996</v>
      </c>
      <c r="L116" s="36">
        <f>INDEX(sckey!$A$2:$A$38,MATCH(USA!J116,sckey!$B$2:$B$38,0))</f>
        <v>33</v>
      </c>
      <c r="M116" s="89"/>
      <c r="N116" s="89" t="str">
        <f t="shared" si="6"/>
        <v>0.903932 33</v>
      </c>
    </row>
    <row r="117" spans="8:14">
      <c r="J117" s="37" t="s">
        <v>40</v>
      </c>
      <c r="K117" s="44">
        <v>4.1E-5</v>
      </c>
      <c r="L117" s="36">
        <f>INDEX(sckey!$A$2:$A$38,MATCH(USA!J117,sckey!$B$2:$B$38,0))</f>
        <v>27</v>
      </c>
      <c r="M117" s="89"/>
      <c r="N117" s="89" t="str">
        <f t="shared" si="6"/>
        <v>0.000041 27</v>
      </c>
    </row>
    <row r="118" spans="8:14">
      <c r="J118" s="37" t="s">
        <v>51</v>
      </c>
      <c r="K118" s="37">
        <v>0.71116000000000001</v>
      </c>
      <c r="L118" s="36">
        <f>INDEX(sckey!$A$2:$A$38,MATCH(USA!J118,sckey!$B$2:$B$38,0))</f>
        <v>32</v>
      </c>
      <c r="M118" s="89"/>
      <c r="N118" s="89" t="str">
        <f t="shared" si="6"/>
        <v>0.71116 32</v>
      </c>
    </row>
    <row r="119" spans="8:14">
      <c r="J119" s="37" t="s">
        <v>52</v>
      </c>
      <c r="K119" s="37">
        <v>-1.5616E-2</v>
      </c>
      <c r="L119" s="36">
        <f>INDEX(sckey!$A$2:$A$38,MATCH(USA!J119,sckey!$B$2:$B$38,0))</f>
        <v>7</v>
      </c>
      <c r="M119" s="89"/>
      <c r="N119" s="89" t="str">
        <f t="shared" si="6"/>
        <v>-0.015616 7</v>
      </c>
    </row>
    <row r="120" spans="8:14">
      <c r="J120" t="s">
        <v>34</v>
      </c>
      <c r="M120" s="90"/>
      <c r="N120" s="91"/>
    </row>
    <row r="121" spans="8:14">
      <c r="H121">
        <v>0.92942399999999903</v>
      </c>
      <c r="J121" s="36">
        <v>7</v>
      </c>
      <c r="K121" s="36"/>
      <c r="L121" s="36"/>
      <c r="M121" s="86">
        <f>J121</f>
        <v>7</v>
      </c>
      <c r="N121" s="87"/>
    </row>
    <row r="122" spans="8:14">
      <c r="J122" s="36" t="s">
        <v>76</v>
      </c>
      <c r="K122" s="36" t="s">
        <v>77</v>
      </c>
      <c r="L122" s="36"/>
      <c r="M122" s="86"/>
      <c r="N122" s="88">
        <f>K123</f>
        <v>-13.722923</v>
      </c>
    </row>
    <row r="123" spans="8:14">
      <c r="J123" s="36" t="s">
        <v>75</v>
      </c>
      <c r="K123" s="36">
        <v>-13.722923</v>
      </c>
      <c r="L123" s="36"/>
      <c r="M123" s="89">
        <f>COUNTA(J124:J140)</f>
        <v>17</v>
      </c>
      <c r="N123" s="89"/>
    </row>
    <row r="124" spans="8:14">
      <c r="J124" s="36" t="s">
        <v>65</v>
      </c>
      <c r="K124" s="36">
        <v>3.0897999999999998E-2</v>
      </c>
      <c r="L124" s="36">
        <f>INDEX(sckey!$A$2:$A$38,MATCH(USA!J124,sckey!$B$2:$B$38,0))</f>
        <v>36</v>
      </c>
      <c r="M124" s="89"/>
      <c r="N124" s="89" t="str">
        <f>K124&amp;" "&amp;L124</f>
        <v>0.030898 36</v>
      </c>
    </row>
    <row r="125" spans="8:14">
      <c r="J125" s="36" t="s">
        <v>53</v>
      </c>
      <c r="K125" s="43">
        <v>-1.5100000000000001E-4</v>
      </c>
      <c r="L125" s="36">
        <f>INDEX(sckey!$A$2:$A$38,MATCH(USA!J125,sckey!$B$2:$B$38,0))</f>
        <v>12</v>
      </c>
      <c r="M125" s="89"/>
      <c r="N125" s="89" t="str">
        <f>K125&amp;" "&amp;L125</f>
        <v>-0.000151 12</v>
      </c>
    </row>
    <row r="126" spans="8:14">
      <c r="J126" s="36" t="s">
        <v>54</v>
      </c>
      <c r="K126" s="36">
        <v>1.7971999999999998E-2</v>
      </c>
      <c r="L126" s="36">
        <f>INDEX(sckey!$A$2:$A$38,MATCH(USA!J126,sckey!$B$2:$B$38,0))</f>
        <v>26</v>
      </c>
      <c r="M126" s="89"/>
      <c r="N126" s="89" t="str">
        <f t="shared" ref="N126:N140" si="7">K126&amp;" "&amp;L126</f>
        <v>0.017972 26</v>
      </c>
    </row>
    <row r="127" spans="8:14">
      <c r="J127" s="36" t="s">
        <v>73</v>
      </c>
      <c r="K127" s="36">
        <v>3.1049579999999999</v>
      </c>
      <c r="L127" s="36">
        <f>INDEX(sckey!$A$2:$A$38,MATCH(USA!J127,sckey!$B$2:$B$38,0))</f>
        <v>33</v>
      </c>
      <c r="M127" s="89"/>
      <c r="N127" s="89" t="str">
        <f t="shared" si="7"/>
        <v>3.104958 33</v>
      </c>
    </row>
    <row r="128" spans="8:14">
      <c r="J128" s="36" t="s">
        <v>36</v>
      </c>
      <c r="K128" s="36">
        <v>-9.7649999999999994E-3</v>
      </c>
      <c r="L128" s="36">
        <f>INDEX(sckey!$A$2:$A$38,MATCH(USA!J128,sckey!$B$2:$B$38,0))</f>
        <v>10</v>
      </c>
      <c r="M128" s="89"/>
      <c r="N128" s="89" t="str">
        <f t="shared" si="7"/>
        <v>-0.009765 10</v>
      </c>
    </row>
    <row r="129" spans="8:14">
      <c r="J129" s="36" t="s">
        <v>70</v>
      </c>
      <c r="K129" s="36">
        <v>-7.7200000000000003E-3</v>
      </c>
      <c r="L129" s="36">
        <f>INDEX(sckey!$A$2:$A$38,MATCH(USA!J129,sckey!$B$2:$B$38,0))</f>
        <v>5</v>
      </c>
      <c r="M129" s="89"/>
      <c r="N129" s="89" t="str">
        <f t="shared" si="7"/>
        <v>-0.00772 5</v>
      </c>
    </row>
    <row r="130" spans="8:14">
      <c r="J130" s="36" t="s">
        <v>40</v>
      </c>
      <c r="K130" s="43">
        <v>-1.3100000000000001E-4</v>
      </c>
      <c r="L130" s="36">
        <f>INDEX(sckey!$A$2:$A$38,MATCH(USA!J130,sckey!$B$2:$B$38,0))</f>
        <v>27</v>
      </c>
      <c r="M130" s="89"/>
      <c r="N130" s="89" t="str">
        <f t="shared" si="7"/>
        <v>-0.000131 27</v>
      </c>
    </row>
    <row r="131" spans="8:14">
      <c r="J131" s="36" t="s">
        <v>44</v>
      </c>
      <c r="K131" s="36">
        <v>-3.1589999999999999E-3</v>
      </c>
      <c r="L131" s="36">
        <f>INDEX(sckey!$A$2:$A$38,MATCH(USA!J131,sckey!$B$2:$B$38,0))</f>
        <v>22</v>
      </c>
      <c r="M131" s="89"/>
      <c r="N131" s="89" t="str">
        <f t="shared" si="7"/>
        <v>-0.003159 22</v>
      </c>
    </row>
    <row r="132" spans="8:14">
      <c r="J132" s="37" t="s">
        <v>49</v>
      </c>
      <c r="K132" s="44">
        <v>6.757E-3</v>
      </c>
      <c r="L132" s="36">
        <f>INDEX(sckey!$A$2:$A$38,MATCH(USA!J132,sckey!$B$2:$B$38,0))</f>
        <v>11</v>
      </c>
      <c r="M132" s="89"/>
      <c r="N132" s="89" t="str">
        <f t="shared" si="7"/>
        <v>0.006757 11</v>
      </c>
    </row>
    <row r="133" spans="8:14">
      <c r="J133" s="37" t="s">
        <v>45</v>
      </c>
      <c r="K133" s="37">
        <v>0.18420600000000001</v>
      </c>
      <c r="L133" s="36">
        <f>INDEX(sckey!$A$2:$A$38,MATCH(USA!J133,sckey!$B$2:$B$38,0))</f>
        <v>16</v>
      </c>
      <c r="M133" s="89"/>
      <c r="N133" s="89" t="str">
        <f t="shared" si="7"/>
        <v>0.184206 16</v>
      </c>
    </row>
    <row r="134" spans="8:14">
      <c r="J134" s="37" t="s">
        <v>51</v>
      </c>
      <c r="K134" s="37">
        <v>-0.40987899999999999</v>
      </c>
      <c r="L134" s="36">
        <f>INDEX(sckey!$A$2:$A$38,MATCH(USA!J134,sckey!$B$2:$B$38,0))</f>
        <v>32</v>
      </c>
      <c r="M134" s="89"/>
      <c r="N134" s="89" t="str">
        <f t="shared" si="7"/>
        <v>-0.409879 32</v>
      </c>
    </row>
    <row r="135" spans="8:14">
      <c r="J135" s="37" t="s">
        <v>47</v>
      </c>
      <c r="K135" s="37">
        <v>-0.201847</v>
      </c>
      <c r="L135" s="36">
        <f>INDEX(sckey!$A$2:$A$38,MATCH(USA!J135,sckey!$B$2:$B$38,0))</f>
        <v>15</v>
      </c>
      <c r="M135" s="89"/>
      <c r="N135" s="89" t="str">
        <f t="shared" si="7"/>
        <v>-0.201847 15</v>
      </c>
    </row>
    <row r="136" spans="8:14">
      <c r="J136" s="37" t="s">
        <v>59</v>
      </c>
      <c r="K136" s="37">
        <v>-6.3479999999999995E-2</v>
      </c>
      <c r="L136" s="36">
        <f>INDEX(sckey!$A$2:$A$38,MATCH(USA!J136,sckey!$B$2:$B$38,0))</f>
        <v>18</v>
      </c>
      <c r="M136" s="89"/>
      <c r="N136" s="89" t="str">
        <f t="shared" si="7"/>
        <v>-0.06348 18</v>
      </c>
    </row>
    <row r="137" spans="8:14">
      <c r="J137" s="37" t="s">
        <v>43</v>
      </c>
      <c r="K137" s="37">
        <v>1.918639</v>
      </c>
      <c r="L137" s="36">
        <f>INDEX(sckey!$A$2:$A$38,MATCH(USA!J137,sckey!$B$2:$B$38,0))</f>
        <v>21</v>
      </c>
      <c r="M137" s="89"/>
      <c r="N137" s="89" t="str">
        <f t="shared" si="7"/>
        <v>1.918639 21</v>
      </c>
    </row>
    <row r="138" spans="8:14">
      <c r="J138" s="37" t="s">
        <v>42</v>
      </c>
      <c r="K138" s="37">
        <v>0.52348700000000004</v>
      </c>
      <c r="L138" s="36">
        <f>INDEX(sckey!$A$2:$A$38,MATCH(USA!J138,sckey!$B$2:$B$38,0))</f>
        <v>17</v>
      </c>
      <c r="M138" s="89"/>
      <c r="N138" s="89" t="str">
        <f t="shared" si="7"/>
        <v>0.523487 17</v>
      </c>
    </row>
    <row r="139" spans="8:14">
      <c r="J139" s="37" t="s">
        <v>74</v>
      </c>
      <c r="K139" s="37">
        <v>2.14473</v>
      </c>
      <c r="L139" s="36">
        <f>INDEX(sckey!$A$2:$A$38,MATCH(USA!J139,sckey!$B$2:$B$38,0))</f>
        <v>35</v>
      </c>
      <c r="M139" s="89"/>
      <c r="N139" s="89" t="str">
        <f t="shared" si="7"/>
        <v>2.14473 35</v>
      </c>
    </row>
    <row r="140" spans="8:14">
      <c r="J140" s="37" t="s">
        <v>39</v>
      </c>
      <c r="K140" s="37">
        <v>-6.3730999999999996E-2</v>
      </c>
      <c r="L140" s="36">
        <f>INDEX(sckey!$A$2:$A$38,MATCH(USA!J140,sckey!$B$2:$B$38,0))</f>
        <v>24</v>
      </c>
      <c r="M140" s="89"/>
      <c r="N140" s="89" t="str">
        <f t="shared" si="7"/>
        <v>-0.063731 24</v>
      </c>
    </row>
    <row r="141" spans="8:14">
      <c r="J141" t="s">
        <v>34</v>
      </c>
      <c r="M141" s="90"/>
      <c r="N141" s="91"/>
    </row>
    <row r="142" spans="8:14">
      <c r="H142">
        <v>0.92972500000000302</v>
      </c>
      <c r="J142" s="36">
        <v>8</v>
      </c>
      <c r="K142" s="36"/>
      <c r="L142" s="36"/>
      <c r="M142" s="86">
        <f>J142</f>
        <v>8</v>
      </c>
      <c r="N142" s="87"/>
    </row>
    <row r="143" spans="8:14">
      <c r="J143" s="36" t="s">
        <v>76</v>
      </c>
      <c r="K143" s="36" t="s">
        <v>77</v>
      </c>
      <c r="L143" s="36"/>
      <c r="M143" s="86"/>
      <c r="N143" s="88">
        <f>K144</f>
        <v>4.9904029999999997</v>
      </c>
    </row>
    <row r="144" spans="8:14">
      <c r="J144" s="36" t="s">
        <v>75</v>
      </c>
      <c r="K144" s="36">
        <v>4.9904029999999997</v>
      </c>
      <c r="L144" s="36"/>
      <c r="M144" s="89">
        <f>COUNTA(J145:J161)</f>
        <v>17</v>
      </c>
      <c r="N144" s="89"/>
    </row>
    <row r="145" spans="10:14">
      <c r="J145" s="36" t="s">
        <v>44</v>
      </c>
      <c r="K145" s="36">
        <v>-1.482E-3</v>
      </c>
      <c r="L145" s="36">
        <f>INDEX(sckey!$A$2:$A$38,MATCH(USA!J145,sckey!$B$2:$B$38,0))</f>
        <v>22</v>
      </c>
      <c r="M145" s="89"/>
      <c r="N145" s="89" t="str">
        <f>K145&amp;" "&amp;L145</f>
        <v>-0.001482 22</v>
      </c>
    </row>
    <row r="146" spans="10:14">
      <c r="J146" s="36" t="s">
        <v>36</v>
      </c>
      <c r="K146" s="43">
        <v>-8.4989999999999996E-3</v>
      </c>
      <c r="L146" s="36">
        <f>INDEX(sckey!$A$2:$A$38,MATCH(USA!J146,sckey!$B$2:$B$38,0))</f>
        <v>10</v>
      </c>
      <c r="M146" s="89"/>
      <c r="N146" s="89" t="str">
        <f>K146&amp;" "&amp;L146</f>
        <v>-0.008499 10</v>
      </c>
    </row>
    <row r="147" spans="10:14">
      <c r="J147" s="36" t="s">
        <v>59</v>
      </c>
      <c r="K147" s="36">
        <v>-5.6776E-2</v>
      </c>
      <c r="L147" s="36">
        <f>INDEX(sckey!$A$2:$A$38,MATCH(USA!J147,sckey!$B$2:$B$38,0))</f>
        <v>18</v>
      </c>
      <c r="M147" s="89"/>
      <c r="N147" s="89" t="str">
        <f t="shared" ref="N147:N161" si="8">K147&amp;" "&amp;L147</f>
        <v>-0.056776 18</v>
      </c>
    </row>
    <row r="148" spans="10:14">
      <c r="J148" s="36" t="s">
        <v>41</v>
      </c>
      <c r="K148" s="36">
        <v>-9.8429999999999993E-3</v>
      </c>
      <c r="L148" s="36">
        <f>INDEX(sckey!$A$2:$A$38,MATCH(USA!J148,sckey!$B$2:$B$38,0))</f>
        <v>9</v>
      </c>
      <c r="M148" s="89"/>
      <c r="N148" s="89" t="str">
        <f t="shared" si="8"/>
        <v>-0.009843 9</v>
      </c>
    </row>
    <row r="149" spans="10:14">
      <c r="J149" s="36" t="s">
        <v>66</v>
      </c>
      <c r="K149" s="36">
        <v>-6.386E-2</v>
      </c>
      <c r="L149" s="36">
        <f>INDEX(sckey!$A$2:$A$38,MATCH(USA!J149,sckey!$B$2:$B$38,0))</f>
        <v>1</v>
      </c>
      <c r="M149" s="89"/>
      <c r="N149" s="89" t="str">
        <f t="shared" si="8"/>
        <v>-0.06386 1</v>
      </c>
    </row>
    <row r="150" spans="10:14">
      <c r="J150" s="36" t="s">
        <v>55</v>
      </c>
      <c r="K150" s="36">
        <v>-1.8269000000000001E-2</v>
      </c>
      <c r="L150" s="36">
        <f>INDEX(sckey!$A$2:$A$38,MATCH(USA!J150,sckey!$B$2:$B$38,0))</f>
        <v>8</v>
      </c>
      <c r="M150" s="89"/>
      <c r="N150" s="89" t="str">
        <f t="shared" si="8"/>
        <v>-0.018269 8</v>
      </c>
    </row>
    <row r="151" spans="10:14">
      <c r="J151" s="36" t="s">
        <v>37</v>
      </c>
      <c r="K151" s="43">
        <v>5.9613820000000004</v>
      </c>
      <c r="L151" s="36">
        <f>INDEX(sckey!$A$2:$A$38,MATCH(USA!J151,sckey!$B$2:$B$38,0))</f>
        <v>19</v>
      </c>
      <c r="M151" s="89"/>
      <c r="N151" s="89" t="str">
        <f t="shared" si="8"/>
        <v>5.961382 19</v>
      </c>
    </row>
    <row r="152" spans="10:14">
      <c r="J152" s="36" t="s">
        <v>47</v>
      </c>
      <c r="K152" s="36">
        <v>-7.4966000000000005E-2</v>
      </c>
      <c r="L152" s="36">
        <f>INDEX(sckey!$A$2:$A$38,MATCH(USA!J152,sckey!$B$2:$B$38,0))</f>
        <v>15</v>
      </c>
      <c r="M152" s="89"/>
      <c r="N152" s="89" t="str">
        <f t="shared" si="8"/>
        <v>-0.074966 15</v>
      </c>
    </row>
    <row r="153" spans="10:14">
      <c r="J153" s="37" t="s">
        <v>49</v>
      </c>
      <c r="K153" s="44">
        <v>-2.261E-3</v>
      </c>
      <c r="L153" s="36">
        <f>INDEX(sckey!$A$2:$A$38,MATCH(USA!J153,sckey!$B$2:$B$38,0))</f>
        <v>11</v>
      </c>
      <c r="M153" s="89"/>
      <c r="N153" s="89" t="str">
        <f t="shared" si="8"/>
        <v>-0.002261 11</v>
      </c>
    </row>
    <row r="154" spans="10:14">
      <c r="J154" s="37" t="s">
        <v>64</v>
      </c>
      <c r="K154" s="37">
        <v>0.53539199999999998</v>
      </c>
      <c r="L154" s="36">
        <f>INDEX(sckey!$A$2:$A$38,MATCH(USA!J154,sckey!$B$2:$B$38,0))</f>
        <v>29</v>
      </c>
      <c r="M154" s="89"/>
      <c r="N154" s="89" t="str">
        <f t="shared" si="8"/>
        <v>0.535392 29</v>
      </c>
    </row>
    <row r="155" spans="10:14">
      <c r="J155" s="37" t="s">
        <v>39</v>
      </c>
      <c r="K155" s="37">
        <v>-0.12477100000000001</v>
      </c>
      <c r="L155" s="36">
        <f>INDEX(sckey!$A$2:$A$38,MATCH(USA!J155,sckey!$B$2:$B$38,0))</f>
        <v>24</v>
      </c>
      <c r="M155" s="89"/>
      <c r="N155" s="89" t="str">
        <f t="shared" si="8"/>
        <v>-0.124771 24</v>
      </c>
    </row>
    <row r="156" spans="10:14">
      <c r="J156" s="37" t="s">
        <v>65</v>
      </c>
      <c r="K156" s="37">
        <v>-4.0148000000000003E-2</v>
      </c>
      <c r="L156" s="36">
        <f>INDEX(sckey!$A$2:$A$38,MATCH(USA!J156,sckey!$B$2:$B$38,0))</f>
        <v>36</v>
      </c>
      <c r="M156" s="89"/>
      <c r="N156" s="89" t="str">
        <f t="shared" si="8"/>
        <v>-0.040148 36</v>
      </c>
    </row>
    <row r="157" spans="10:14">
      <c r="J157" s="37" t="s">
        <v>38</v>
      </c>
      <c r="K157" s="37">
        <v>0.45794499999999999</v>
      </c>
      <c r="L157" s="36">
        <f>INDEX(sckey!$A$2:$A$38,MATCH(USA!J157,sckey!$B$2:$B$38,0))</f>
        <v>23</v>
      </c>
      <c r="M157" s="89"/>
      <c r="N157" s="89" t="str">
        <f t="shared" si="8"/>
        <v>0.457945 23</v>
      </c>
    </row>
    <row r="158" spans="10:14">
      <c r="J158" s="37" t="s">
        <v>62</v>
      </c>
      <c r="K158" s="37">
        <v>0.16486000000000001</v>
      </c>
      <c r="L158" s="36">
        <f>INDEX(sckey!$A$2:$A$38,MATCH(USA!J158,sckey!$B$2:$B$38,0))</f>
        <v>4</v>
      </c>
      <c r="M158" s="89"/>
      <c r="N158" s="89" t="str">
        <f t="shared" si="8"/>
        <v>0.16486 4</v>
      </c>
    </row>
    <row r="159" spans="10:14">
      <c r="J159" s="37" t="s">
        <v>72</v>
      </c>
      <c r="K159" s="37">
        <v>-0.54641700000000004</v>
      </c>
      <c r="L159" s="36">
        <f>INDEX(sckey!$A$2:$A$38,MATCH(USA!J159,sckey!$B$2:$B$38,0))</f>
        <v>31</v>
      </c>
      <c r="M159" s="89"/>
      <c r="N159" s="89" t="str">
        <f t="shared" si="8"/>
        <v>-0.546417 31</v>
      </c>
    </row>
    <row r="160" spans="10:14">
      <c r="J160" s="37" t="s">
        <v>70</v>
      </c>
      <c r="K160" s="37">
        <v>-1.9984999999999999E-2</v>
      </c>
      <c r="L160" s="36">
        <f>INDEX(sckey!$A$2:$A$38,MATCH(USA!J160,sckey!$B$2:$B$38,0))</f>
        <v>5</v>
      </c>
      <c r="M160" s="89"/>
      <c r="N160" s="89" t="str">
        <f t="shared" si="8"/>
        <v>-0.019985 5</v>
      </c>
    </row>
    <row r="161" spans="10:14">
      <c r="J161" s="37" t="s">
        <v>45</v>
      </c>
      <c r="K161" s="37">
        <v>5.4126000000000001E-2</v>
      </c>
      <c r="L161" s="36">
        <f>INDEX(sckey!$A$2:$A$38,MATCH(USA!J161,sckey!$B$2:$B$38,0))</f>
        <v>16</v>
      </c>
      <c r="M161" s="89"/>
      <c r="N161" s="89" t="str">
        <f t="shared" si="8"/>
        <v>0.054126 16</v>
      </c>
    </row>
    <row r="163" spans="10:14">
      <c r="M163" s="85">
        <v>9</v>
      </c>
    </row>
    <row r="164" spans="10:14">
      <c r="N164" s="85">
        <v>8.6748080000000005</v>
      </c>
    </row>
    <row r="165" spans="10:14">
      <c r="M165" s="85">
        <v>14</v>
      </c>
    </row>
    <row r="166" spans="10:14">
      <c r="N166" s="85" t="s">
        <v>292</v>
      </c>
    </row>
    <row r="167" spans="10:14">
      <c r="N167" s="85" t="s">
        <v>293</v>
      </c>
    </row>
    <row r="168" spans="10:14">
      <c r="N168" s="85" t="s">
        <v>294</v>
      </c>
    </row>
    <row r="169" spans="10:14">
      <c r="N169" s="85" t="s">
        <v>295</v>
      </c>
    </row>
    <row r="170" spans="10:14">
      <c r="N170" s="85" t="s">
        <v>296</v>
      </c>
    </row>
    <row r="171" spans="10:14">
      <c r="N171" s="85" t="s">
        <v>297</v>
      </c>
    </row>
    <row r="172" spans="10:14">
      <c r="N172" s="85" t="s">
        <v>298</v>
      </c>
    </row>
    <row r="173" spans="10:14">
      <c r="N173" s="85" t="s">
        <v>299</v>
      </c>
    </row>
    <row r="174" spans="10:14">
      <c r="N174" s="85" t="s">
        <v>300</v>
      </c>
    </row>
    <row r="175" spans="10:14">
      <c r="N175" s="85" t="s">
        <v>301</v>
      </c>
    </row>
    <row r="176" spans="10:14">
      <c r="N176" s="85" t="s">
        <v>302</v>
      </c>
    </row>
    <row r="177" spans="13:14">
      <c r="N177" s="85" t="s">
        <v>303</v>
      </c>
    </row>
    <row r="178" spans="13:14">
      <c r="N178" s="85" t="s">
        <v>304</v>
      </c>
    </row>
    <row r="179" spans="13:14">
      <c r="N179" s="85" t="s">
        <v>305</v>
      </c>
    </row>
    <row r="181" spans="13:14">
      <c r="M181" s="85">
        <v>10</v>
      </c>
    </row>
    <row r="182" spans="13:14">
      <c r="N182" s="85">
        <v>4.323105</v>
      </c>
    </row>
    <row r="183" spans="13:14">
      <c r="M183" s="85">
        <v>16</v>
      </c>
    </row>
    <row r="184" spans="13:14">
      <c r="N184" s="85" t="s">
        <v>306</v>
      </c>
    </row>
    <row r="185" spans="13:14">
      <c r="N185" s="85" t="s">
        <v>307</v>
      </c>
    </row>
    <row r="186" spans="13:14">
      <c r="N186" s="85" t="s">
        <v>308</v>
      </c>
    </row>
    <row r="187" spans="13:14">
      <c r="N187" s="85" t="s">
        <v>309</v>
      </c>
    </row>
    <row r="188" spans="13:14">
      <c r="N188" s="85" t="s">
        <v>310</v>
      </c>
    </row>
    <row r="189" spans="13:14">
      <c r="N189" s="85" t="s">
        <v>311</v>
      </c>
    </row>
    <row r="190" spans="13:14">
      <c r="N190" s="85" t="s">
        <v>312</v>
      </c>
    </row>
    <row r="191" spans="13:14">
      <c r="N191" s="85" t="s">
        <v>313</v>
      </c>
    </row>
    <row r="192" spans="13:14">
      <c r="N192" s="85" t="s">
        <v>314</v>
      </c>
    </row>
    <row r="193" spans="13:14">
      <c r="N193" s="85" t="s">
        <v>315</v>
      </c>
    </row>
    <row r="194" spans="13:14">
      <c r="N194" s="85" t="s">
        <v>316</v>
      </c>
    </row>
    <row r="195" spans="13:14">
      <c r="N195" s="85" t="s">
        <v>317</v>
      </c>
    </row>
    <row r="196" spans="13:14">
      <c r="N196" s="85" t="s">
        <v>318</v>
      </c>
    </row>
    <row r="197" spans="13:14">
      <c r="N197" s="85" t="s">
        <v>319</v>
      </c>
    </row>
    <row r="198" spans="13:14">
      <c r="N198" s="85" t="s">
        <v>320</v>
      </c>
    </row>
    <row r="199" spans="13:14">
      <c r="N199" s="85" t="s">
        <v>321</v>
      </c>
    </row>
    <row r="201" spans="13:14">
      <c r="M201" s="85">
        <v>11</v>
      </c>
    </row>
    <row r="202" spans="13:14">
      <c r="N202" s="85">
        <v>-0.14651800000000001</v>
      </c>
    </row>
    <row r="203" spans="13:14">
      <c r="M203" s="85">
        <v>18</v>
      </c>
    </row>
    <row r="204" spans="13:14">
      <c r="N204" s="85" t="s">
        <v>322</v>
      </c>
    </row>
    <row r="205" spans="13:14">
      <c r="N205" s="85" t="s">
        <v>323</v>
      </c>
    </row>
    <row r="206" spans="13:14">
      <c r="N206" s="85" t="s">
        <v>324</v>
      </c>
    </row>
    <row r="207" spans="13:14">
      <c r="N207" s="85" t="s">
        <v>325</v>
      </c>
    </row>
    <row r="208" spans="13:14">
      <c r="N208" s="85" t="s">
        <v>326</v>
      </c>
    </row>
    <row r="209" spans="13:14">
      <c r="N209" s="85" t="s">
        <v>327</v>
      </c>
    </row>
    <row r="210" spans="13:14">
      <c r="N210" s="85" t="s">
        <v>328</v>
      </c>
    </row>
    <row r="211" spans="13:14">
      <c r="N211" s="85" t="s">
        <v>329</v>
      </c>
    </row>
    <row r="212" spans="13:14">
      <c r="N212" s="85" t="s">
        <v>330</v>
      </c>
    </row>
    <row r="213" spans="13:14">
      <c r="N213" s="85" t="s">
        <v>331</v>
      </c>
    </row>
    <row r="214" spans="13:14">
      <c r="N214" s="85" t="s">
        <v>332</v>
      </c>
    </row>
    <row r="215" spans="13:14">
      <c r="N215" s="85" t="s">
        <v>333</v>
      </c>
    </row>
    <row r="216" spans="13:14">
      <c r="N216" s="85" t="s">
        <v>334</v>
      </c>
    </row>
    <row r="217" spans="13:14">
      <c r="N217" s="85" t="s">
        <v>335</v>
      </c>
    </row>
    <row r="218" spans="13:14">
      <c r="N218" s="85" t="s">
        <v>336</v>
      </c>
    </row>
    <row r="219" spans="13:14">
      <c r="N219" s="85" t="s">
        <v>337</v>
      </c>
    </row>
    <row r="220" spans="13:14">
      <c r="N220" s="85" t="s">
        <v>338</v>
      </c>
    </row>
    <row r="221" spans="13:14">
      <c r="N221" s="85" t="s">
        <v>339</v>
      </c>
    </row>
    <row r="223" spans="13:14">
      <c r="M223" s="85">
        <v>12</v>
      </c>
    </row>
    <row r="224" spans="13:14">
      <c r="N224" s="85">
        <v>-0.486398</v>
      </c>
    </row>
    <row r="225" spans="13:14">
      <c r="M225" s="85">
        <v>15</v>
      </c>
    </row>
    <row r="226" spans="13:14">
      <c r="N226" s="85" t="s">
        <v>340</v>
      </c>
    </row>
    <row r="227" spans="13:14">
      <c r="N227" s="85" t="s">
        <v>341</v>
      </c>
    </row>
    <row r="228" spans="13:14">
      <c r="N228" s="85" t="s">
        <v>342</v>
      </c>
    </row>
    <row r="229" spans="13:14">
      <c r="N229" s="85" t="s">
        <v>343</v>
      </c>
    </row>
    <row r="230" spans="13:14">
      <c r="N230" s="85" t="s">
        <v>344</v>
      </c>
    </row>
    <row r="231" spans="13:14">
      <c r="N231" s="85" t="s">
        <v>345</v>
      </c>
    </row>
    <row r="232" spans="13:14">
      <c r="N232" s="85" t="s">
        <v>346</v>
      </c>
    </row>
    <row r="233" spans="13:14">
      <c r="N233" s="85" t="s">
        <v>347</v>
      </c>
    </row>
    <row r="234" spans="13:14">
      <c r="N234" s="85" t="s">
        <v>348</v>
      </c>
    </row>
    <row r="235" spans="13:14">
      <c r="N235" s="85" t="s">
        <v>349</v>
      </c>
    </row>
    <row r="236" spans="13:14">
      <c r="N236" s="85" t="s">
        <v>350</v>
      </c>
    </row>
    <row r="237" spans="13:14">
      <c r="N237" s="85" t="s">
        <v>351</v>
      </c>
    </row>
    <row r="238" spans="13:14">
      <c r="N238" s="85" t="s">
        <v>352</v>
      </c>
    </row>
    <row r="239" spans="13:14">
      <c r="N239" s="85" t="s">
        <v>353</v>
      </c>
    </row>
    <row r="240" spans="13:14">
      <c r="N240" s="85" t="s">
        <v>354</v>
      </c>
    </row>
    <row r="242" spans="13:14">
      <c r="M242" s="85">
        <v>13</v>
      </c>
    </row>
    <row r="243" spans="13:14">
      <c r="N243" s="85">
        <v>-2.4971640000000002</v>
      </c>
    </row>
    <row r="244" spans="13:14">
      <c r="M244" s="85">
        <v>13</v>
      </c>
    </row>
    <row r="245" spans="13:14">
      <c r="N245" s="85" t="s">
        <v>355</v>
      </c>
    </row>
    <row r="246" spans="13:14">
      <c r="N246" s="85" t="s">
        <v>356</v>
      </c>
    </row>
    <row r="247" spans="13:14">
      <c r="N247" s="85" t="s">
        <v>357</v>
      </c>
    </row>
    <row r="248" spans="13:14">
      <c r="N248" s="85" t="s">
        <v>358</v>
      </c>
    </row>
    <row r="249" spans="13:14">
      <c r="N249" s="85" t="s">
        <v>359</v>
      </c>
    </row>
    <row r="250" spans="13:14">
      <c r="N250" s="85" t="s">
        <v>360</v>
      </c>
    </row>
    <row r="251" spans="13:14">
      <c r="N251" s="85" t="s">
        <v>361</v>
      </c>
    </row>
    <row r="252" spans="13:14">
      <c r="N252" s="85" t="s">
        <v>362</v>
      </c>
    </row>
    <row r="253" spans="13:14">
      <c r="N253" s="85" t="s">
        <v>363</v>
      </c>
    </row>
    <row r="254" spans="13:14">
      <c r="N254" s="85" t="s">
        <v>364</v>
      </c>
    </row>
    <row r="255" spans="13:14">
      <c r="N255" s="85" t="s">
        <v>365</v>
      </c>
    </row>
    <row r="256" spans="13:14">
      <c r="N256" s="85" t="s">
        <v>366</v>
      </c>
    </row>
    <row r="257" spans="13:14">
      <c r="N257" s="85" t="s">
        <v>367</v>
      </c>
    </row>
    <row r="259" spans="13:14">
      <c r="M259" s="85">
        <v>14</v>
      </c>
    </row>
    <row r="260" spans="13:14">
      <c r="N260" s="85">
        <v>-30.683436</v>
      </c>
    </row>
    <row r="261" spans="13:14">
      <c r="M261" s="85">
        <v>13</v>
      </c>
    </row>
    <row r="262" spans="13:14">
      <c r="N262" s="85" t="s">
        <v>220</v>
      </c>
    </row>
    <row r="263" spans="13:14">
      <c r="N263" s="85" t="s">
        <v>221</v>
      </c>
    </row>
    <row r="264" spans="13:14">
      <c r="N264" s="85" t="s">
        <v>222</v>
      </c>
    </row>
    <row r="265" spans="13:14">
      <c r="N265" s="85" t="s">
        <v>223</v>
      </c>
    </row>
    <row r="266" spans="13:14">
      <c r="N266" s="85" t="s">
        <v>224</v>
      </c>
    </row>
    <row r="267" spans="13:14">
      <c r="N267" s="85" t="s">
        <v>225</v>
      </c>
    </row>
    <row r="268" spans="13:14">
      <c r="N268" s="85" t="s">
        <v>226</v>
      </c>
    </row>
    <row r="269" spans="13:14">
      <c r="N269" s="85" t="s">
        <v>227</v>
      </c>
    </row>
    <row r="270" spans="13:14">
      <c r="N270" s="85" t="s">
        <v>228</v>
      </c>
    </row>
    <row r="271" spans="13:14">
      <c r="N271" s="85" t="s">
        <v>229</v>
      </c>
    </row>
    <row r="272" spans="13:14">
      <c r="N272" s="85" t="s">
        <v>230</v>
      </c>
    </row>
    <row r="273" spans="13:14">
      <c r="N273" s="85" t="s">
        <v>231</v>
      </c>
    </row>
    <row r="274" spans="13:14">
      <c r="N274" s="85" t="s">
        <v>232</v>
      </c>
    </row>
    <row r="276" spans="13:14">
      <c r="M276" s="85">
        <v>15</v>
      </c>
    </row>
    <row r="277" spans="13:14">
      <c r="N277" s="85">
        <v>-7.2426940000000002</v>
      </c>
    </row>
    <row r="278" spans="13:14">
      <c r="M278" s="85">
        <v>7</v>
      </c>
    </row>
    <row r="279" spans="13:14">
      <c r="N279" s="85" t="s">
        <v>233</v>
      </c>
    </row>
    <row r="280" spans="13:14">
      <c r="N280" s="85" t="s">
        <v>234</v>
      </c>
    </row>
    <row r="281" spans="13:14">
      <c r="N281" s="85" t="s">
        <v>235</v>
      </c>
    </row>
    <row r="282" spans="13:14">
      <c r="N282" s="85" t="s">
        <v>236</v>
      </c>
    </row>
    <row r="283" spans="13:14">
      <c r="N283" s="85" t="s">
        <v>237</v>
      </c>
    </row>
    <row r="284" spans="13:14">
      <c r="N284" s="85" t="s">
        <v>238</v>
      </c>
    </row>
    <row r="285" spans="13:14">
      <c r="N285" s="85" t="s">
        <v>239</v>
      </c>
    </row>
    <row r="287" spans="13:14">
      <c r="M287" s="85">
        <v>16</v>
      </c>
    </row>
    <row r="288" spans="13:14">
      <c r="N288" s="85">
        <v>15.969580000000001</v>
      </c>
    </row>
    <row r="289" spans="13:14">
      <c r="M289" s="85">
        <v>12</v>
      </c>
    </row>
    <row r="290" spans="13:14">
      <c r="N290" s="85" t="s">
        <v>240</v>
      </c>
    </row>
    <row r="291" spans="13:14">
      <c r="N291" s="85" t="s">
        <v>241</v>
      </c>
    </row>
    <row r="292" spans="13:14">
      <c r="N292" s="85" t="s">
        <v>242</v>
      </c>
    </row>
    <row r="293" spans="13:14">
      <c r="N293" s="85" t="s">
        <v>243</v>
      </c>
    </row>
    <row r="294" spans="13:14">
      <c r="N294" s="85" t="s">
        <v>244</v>
      </c>
    </row>
    <row r="295" spans="13:14">
      <c r="N295" s="85" t="s">
        <v>245</v>
      </c>
    </row>
    <row r="296" spans="13:14">
      <c r="N296" s="85" t="s">
        <v>246</v>
      </c>
    </row>
    <row r="297" spans="13:14">
      <c r="N297" s="85" t="s">
        <v>247</v>
      </c>
    </row>
    <row r="298" spans="13:14">
      <c r="N298" s="85" t="s">
        <v>248</v>
      </c>
    </row>
    <row r="299" spans="13:14">
      <c r="N299" s="85" t="s">
        <v>249</v>
      </c>
    </row>
    <row r="300" spans="13:14">
      <c r="N300" s="85" t="s">
        <v>250</v>
      </c>
    </row>
    <row r="301" spans="13:14">
      <c r="N301" s="85" t="s">
        <v>251</v>
      </c>
    </row>
    <row r="303" spans="13:14">
      <c r="M303" s="85">
        <v>17</v>
      </c>
    </row>
    <row r="304" spans="13:14">
      <c r="N304" s="85">
        <v>0.70587599999999995</v>
      </c>
    </row>
    <row r="305" spans="13:14">
      <c r="M305" s="85">
        <v>6</v>
      </c>
    </row>
    <row r="306" spans="13:14">
      <c r="N306" s="85" t="s">
        <v>368</v>
      </c>
    </row>
    <row r="307" spans="13:14">
      <c r="N307" s="85" t="s">
        <v>369</v>
      </c>
    </row>
    <row r="308" spans="13:14">
      <c r="N308" s="85" t="s">
        <v>370</v>
      </c>
    </row>
    <row r="309" spans="13:14">
      <c r="N309" s="85" t="s">
        <v>371</v>
      </c>
    </row>
    <row r="310" spans="13:14">
      <c r="N310" s="85" t="s">
        <v>372</v>
      </c>
    </row>
    <row r="311" spans="13:14">
      <c r="N311" s="85" t="s">
        <v>373</v>
      </c>
    </row>
    <row r="313" spans="13:14">
      <c r="M313" s="85">
        <v>18</v>
      </c>
    </row>
    <row r="314" spans="13:14">
      <c r="N314" s="85">
        <v>0.68360799999999999</v>
      </c>
    </row>
    <row r="315" spans="13:14">
      <c r="M315" s="85">
        <v>4</v>
      </c>
    </row>
    <row r="316" spans="13:14">
      <c r="N316" s="85" t="s">
        <v>374</v>
      </c>
    </row>
    <row r="317" spans="13:14">
      <c r="N317" s="85" t="s">
        <v>375</v>
      </c>
    </row>
    <row r="318" spans="13:14">
      <c r="N318" s="85" t="s">
        <v>376</v>
      </c>
    </row>
    <row r="319" spans="13:14">
      <c r="N319" s="85" t="s">
        <v>377</v>
      </c>
    </row>
    <row r="321" spans="13:14">
      <c r="M321" s="85">
        <v>19</v>
      </c>
    </row>
    <row r="322" spans="13:14">
      <c r="N322" s="85">
        <v>38.265987000000003</v>
      </c>
    </row>
    <row r="323" spans="13:14">
      <c r="M323" s="85">
        <v>15</v>
      </c>
    </row>
    <row r="324" spans="13:14">
      <c r="N324" s="85" t="s">
        <v>378</v>
      </c>
    </row>
    <row r="325" spans="13:14">
      <c r="N325" s="85" t="s">
        <v>379</v>
      </c>
    </row>
    <row r="326" spans="13:14">
      <c r="N326" s="85" t="s">
        <v>380</v>
      </c>
    </row>
    <row r="327" spans="13:14">
      <c r="N327" s="85" t="s">
        <v>381</v>
      </c>
    </row>
    <row r="328" spans="13:14">
      <c r="N328" s="85" t="s">
        <v>382</v>
      </c>
    </row>
    <row r="329" spans="13:14">
      <c r="N329" s="85" t="s">
        <v>383</v>
      </c>
    </row>
    <row r="330" spans="13:14">
      <c r="N330" s="85" t="s">
        <v>384</v>
      </c>
    </row>
    <row r="331" spans="13:14">
      <c r="N331" s="85" t="s">
        <v>385</v>
      </c>
    </row>
    <row r="332" spans="13:14">
      <c r="N332" s="85" t="s">
        <v>386</v>
      </c>
    </row>
    <row r="333" spans="13:14">
      <c r="N333" s="85" t="s">
        <v>387</v>
      </c>
    </row>
    <row r="334" spans="13:14">
      <c r="N334" s="85" t="s">
        <v>388</v>
      </c>
    </row>
    <row r="335" spans="13:14">
      <c r="N335" s="85" t="s">
        <v>389</v>
      </c>
    </row>
    <row r="336" spans="13:14">
      <c r="N336" s="85" t="s">
        <v>390</v>
      </c>
    </row>
    <row r="337" spans="13:14">
      <c r="N337" s="85" t="s">
        <v>391</v>
      </c>
    </row>
    <row r="338" spans="13:14">
      <c r="N338" s="85" t="s">
        <v>392</v>
      </c>
    </row>
    <row r="340" spans="13:14">
      <c r="M340" s="85">
        <v>20</v>
      </c>
    </row>
    <row r="341" spans="13:14">
      <c r="N341" s="85">
        <v>8.8763000000000005</v>
      </c>
    </row>
    <row r="342" spans="13:14">
      <c r="M342" s="85">
        <v>16</v>
      </c>
    </row>
    <row r="343" spans="13:14">
      <c r="N343" s="85" t="s">
        <v>393</v>
      </c>
    </row>
    <row r="344" spans="13:14">
      <c r="N344" s="85" t="s">
        <v>394</v>
      </c>
    </row>
    <row r="345" spans="13:14">
      <c r="N345" s="85" t="s">
        <v>395</v>
      </c>
    </row>
    <row r="346" spans="13:14">
      <c r="N346" s="85" t="s">
        <v>396</v>
      </c>
    </row>
    <row r="347" spans="13:14">
      <c r="N347" s="85" t="s">
        <v>397</v>
      </c>
    </row>
    <row r="348" spans="13:14">
      <c r="N348" s="85" t="s">
        <v>398</v>
      </c>
    </row>
    <row r="349" spans="13:14">
      <c r="N349" s="85" t="s">
        <v>399</v>
      </c>
    </row>
    <row r="350" spans="13:14">
      <c r="N350" s="85" t="s">
        <v>400</v>
      </c>
    </row>
    <row r="351" spans="13:14">
      <c r="N351" s="85" t="s">
        <v>401</v>
      </c>
    </row>
    <row r="352" spans="13:14">
      <c r="N352" s="85" t="s">
        <v>402</v>
      </c>
    </row>
    <row r="353" spans="13:14">
      <c r="N353" s="85" t="s">
        <v>403</v>
      </c>
    </row>
    <row r="354" spans="13:14">
      <c r="N354" s="85" t="s">
        <v>404</v>
      </c>
    </row>
    <row r="355" spans="13:14">
      <c r="N355" s="85" t="s">
        <v>405</v>
      </c>
    </row>
    <row r="356" spans="13:14">
      <c r="N356" s="85" t="s">
        <v>406</v>
      </c>
    </row>
    <row r="357" spans="13:14">
      <c r="N357" s="85" t="s">
        <v>407</v>
      </c>
    </row>
    <row r="358" spans="13:14">
      <c r="N358" s="85" t="s">
        <v>408</v>
      </c>
    </row>
    <row r="360" spans="13:14">
      <c r="M360" s="85">
        <v>21</v>
      </c>
    </row>
    <row r="361" spans="13:14">
      <c r="N361" s="85">
        <v>-14.228914</v>
      </c>
    </row>
    <row r="362" spans="13:14">
      <c r="M362" s="85">
        <v>14</v>
      </c>
    </row>
    <row r="363" spans="13:14">
      <c r="N363" s="85" t="s">
        <v>409</v>
      </c>
    </row>
    <row r="364" spans="13:14">
      <c r="N364" s="85" t="s">
        <v>410</v>
      </c>
    </row>
    <row r="365" spans="13:14">
      <c r="N365" s="85" t="s">
        <v>411</v>
      </c>
    </row>
    <row r="366" spans="13:14">
      <c r="N366" s="85" t="s">
        <v>412</v>
      </c>
    </row>
    <row r="367" spans="13:14">
      <c r="N367" s="85" t="s">
        <v>413</v>
      </c>
    </row>
    <row r="368" spans="13:14">
      <c r="N368" s="85" t="s">
        <v>414</v>
      </c>
    </row>
    <row r="369" spans="13:14">
      <c r="N369" s="85" t="s">
        <v>415</v>
      </c>
    </row>
    <row r="370" spans="13:14">
      <c r="N370" s="85" t="s">
        <v>416</v>
      </c>
    </row>
    <row r="371" spans="13:14">
      <c r="N371" s="85" t="s">
        <v>417</v>
      </c>
    </row>
    <row r="372" spans="13:14">
      <c r="N372" s="85" t="s">
        <v>418</v>
      </c>
    </row>
    <row r="373" spans="13:14">
      <c r="N373" s="85" t="s">
        <v>419</v>
      </c>
    </row>
    <row r="374" spans="13:14">
      <c r="N374" s="85" t="s">
        <v>420</v>
      </c>
    </row>
    <row r="375" spans="13:14">
      <c r="N375" s="85" t="s">
        <v>421</v>
      </c>
    </row>
    <row r="376" spans="13:14">
      <c r="N376" s="85" t="s">
        <v>422</v>
      </c>
    </row>
    <row r="378" spans="13:14">
      <c r="M378" s="85">
        <v>22</v>
      </c>
    </row>
    <row r="379" spans="13:14">
      <c r="N379" s="85">
        <v>0.48383599999999999</v>
      </c>
    </row>
    <row r="380" spans="13:14">
      <c r="M380" s="85">
        <v>8</v>
      </c>
    </row>
    <row r="381" spans="13:14">
      <c r="N381" s="85" t="s">
        <v>423</v>
      </c>
    </row>
    <row r="382" spans="13:14">
      <c r="N382" s="85" t="s">
        <v>424</v>
      </c>
    </row>
    <row r="383" spans="13:14">
      <c r="N383" s="85" t="s">
        <v>425</v>
      </c>
    </row>
    <row r="384" spans="13:14">
      <c r="N384" s="85" t="s">
        <v>426</v>
      </c>
    </row>
    <row r="385" spans="14:14">
      <c r="N385" s="85" t="s">
        <v>427</v>
      </c>
    </row>
    <row r="386" spans="14:14">
      <c r="N386" s="85" t="s">
        <v>428</v>
      </c>
    </row>
    <row r="387" spans="14:14">
      <c r="N387" s="85" t="s">
        <v>429</v>
      </c>
    </row>
    <row r="388" spans="14:14">
      <c r="N388" s="85" t="s">
        <v>430</v>
      </c>
    </row>
  </sheetData>
  <conditionalFormatting sqref="B1">
    <cfRule type="expression" dxfId="14" priority="1">
      <formula>OR($F1="",$G1="",$H1="")</formula>
    </cfRule>
  </conditionalFormatting>
  <pageMargins left="0.7" right="0.7" top="0.75" bottom="0.75" header="0.3" footer="0.3"/>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3179EF-0D70-4D79-B990-BF7FD95AF367}">
  <dimension ref="A1:P306"/>
  <sheetViews>
    <sheetView zoomScale="85" zoomScaleNormal="85" workbookViewId="0">
      <selection activeCell="S8" sqref="S8"/>
    </sheetView>
  </sheetViews>
  <sheetFormatPr defaultRowHeight="15"/>
  <cols>
    <col min="1" max="1" width="36.140625" bestFit="1" customWidth="1"/>
    <col min="4" max="4" width="18.7109375" bestFit="1" customWidth="1"/>
    <col min="5" max="5" width="16" bestFit="1" customWidth="1"/>
    <col min="11" max="11" width="11.7109375" bestFit="1" customWidth="1"/>
    <col min="14" max="14" width="9.140625" style="85"/>
    <col min="15" max="15" width="13.7109375" style="85" bestFit="1" customWidth="1"/>
    <col min="17" max="17" width="10.7109375" bestFit="1" customWidth="1"/>
  </cols>
  <sheetData>
    <row r="1" spans="1:15">
      <c r="A1" t="s">
        <v>0</v>
      </c>
      <c r="B1" t="s">
        <v>1</v>
      </c>
      <c r="C1" t="s">
        <v>2</v>
      </c>
      <c r="D1" t="s">
        <v>3</v>
      </c>
      <c r="E1" t="s">
        <v>31</v>
      </c>
      <c r="F1" t="s">
        <v>4</v>
      </c>
      <c r="G1" t="s">
        <v>5</v>
      </c>
      <c r="H1" t="s">
        <v>6</v>
      </c>
      <c r="J1" t="s">
        <v>34</v>
      </c>
      <c r="N1" s="84" t="s">
        <v>1539</v>
      </c>
      <c r="O1" s="84" t="s">
        <v>1540</v>
      </c>
    </row>
    <row r="2" spans="1:15">
      <c r="A2" s="1" t="s">
        <v>7</v>
      </c>
      <c r="B2" s="1">
        <v>0</v>
      </c>
      <c r="C2">
        <v>481</v>
      </c>
      <c r="E2" t="s">
        <v>30</v>
      </c>
      <c r="F2">
        <v>300</v>
      </c>
      <c r="G2">
        <v>1</v>
      </c>
      <c r="H2">
        <v>0.87155555555555497</v>
      </c>
      <c r="J2">
        <v>0</v>
      </c>
      <c r="N2" s="85">
        <f>J2</f>
        <v>0</v>
      </c>
    </row>
    <row r="3" spans="1:15">
      <c r="A3" s="2" t="s">
        <v>8</v>
      </c>
      <c r="B3" s="2">
        <v>1</v>
      </c>
      <c r="C3">
        <v>214</v>
      </c>
      <c r="D3">
        <v>1797</v>
      </c>
      <c r="E3" t="s">
        <v>106</v>
      </c>
      <c r="F3">
        <v>800</v>
      </c>
      <c r="G3">
        <v>1</v>
      </c>
      <c r="H3">
        <v>0.95105624999999905</v>
      </c>
      <c r="J3" t="s">
        <v>76</v>
      </c>
      <c r="K3" t="s">
        <v>77</v>
      </c>
      <c r="L3" t="s">
        <v>1538</v>
      </c>
      <c r="O3" s="85">
        <f>K4</f>
        <v>2.440801</v>
      </c>
    </row>
    <row r="4" spans="1:15">
      <c r="A4" s="3" t="s">
        <v>9</v>
      </c>
      <c r="B4" s="3">
        <v>2</v>
      </c>
      <c r="C4">
        <v>14</v>
      </c>
      <c r="D4">
        <v>126</v>
      </c>
      <c r="E4" t="s">
        <v>106</v>
      </c>
      <c r="F4" s="27">
        <v>200</v>
      </c>
      <c r="G4">
        <v>0</v>
      </c>
      <c r="H4">
        <v>0.96830000000000005</v>
      </c>
      <c r="J4" t="s">
        <v>75</v>
      </c>
      <c r="K4">
        <v>2.440801</v>
      </c>
      <c r="N4" s="85">
        <f>COUNT(K5:K8)</f>
        <v>4</v>
      </c>
    </row>
    <row r="5" spans="1:15">
      <c r="A5" s="4" t="s">
        <v>10</v>
      </c>
      <c r="B5" s="4">
        <v>3</v>
      </c>
      <c r="C5">
        <v>13634</v>
      </c>
      <c r="E5" t="s">
        <v>30</v>
      </c>
      <c r="F5">
        <v>2000</v>
      </c>
      <c r="G5">
        <v>1</v>
      </c>
      <c r="H5">
        <v>0.92943700000001195</v>
      </c>
      <c r="J5" t="s">
        <v>36</v>
      </c>
      <c r="K5">
        <v>-6.3930000000000002E-3</v>
      </c>
      <c r="L5">
        <f>INDEX(sckey!$A$2:$A$38,MATCH(WAF!J5,sckey!$B$2:$B$38,0))</f>
        <v>10</v>
      </c>
      <c r="O5" s="85" t="str">
        <f t="shared" ref="O5:O8" si="0">K5&amp;" "&amp;L5</f>
        <v>-0.006393 10</v>
      </c>
    </row>
    <row r="6" spans="1:15">
      <c r="A6" s="5" t="s">
        <v>11</v>
      </c>
      <c r="B6" s="5">
        <v>4</v>
      </c>
      <c r="C6">
        <v>3016</v>
      </c>
      <c r="E6" t="s">
        <v>30</v>
      </c>
      <c r="F6">
        <v>1000</v>
      </c>
      <c r="G6">
        <v>1</v>
      </c>
      <c r="H6">
        <v>0.95106400000000002</v>
      </c>
      <c r="J6" t="s">
        <v>39</v>
      </c>
      <c r="K6">
        <v>-0.40170400000000001</v>
      </c>
      <c r="L6">
        <f>INDEX(sckey!$A$2:$A$38,MATCH(WAF!J6,sckey!$B$2:$B$38,0))</f>
        <v>24</v>
      </c>
      <c r="O6" s="85" t="str">
        <f t="shared" si="0"/>
        <v>-0.401704 24</v>
      </c>
    </row>
    <row r="7" spans="1:15">
      <c r="A7" s="6" t="s">
        <v>12</v>
      </c>
      <c r="B7" s="6">
        <v>5</v>
      </c>
      <c r="C7">
        <v>74</v>
      </c>
      <c r="D7">
        <v>310</v>
      </c>
      <c r="E7" t="s">
        <v>106</v>
      </c>
      <c r="F7">
        <v>300</v>
      </c>
      <c r="G7">
        <v>0</v>
      </c>
      <c r="H7">
        <v>0.94337777777777798</v>
      </c>
      <c r="J7" t="s">
        <v>41</v>
      </c>
      <c r="K7">
        <v>1.0617E-2</v>
      </c>
      <c r="L7">
        <f>INDEX(sckey!$A$2:$A$38,MATCH(WAF!J7,sckey!$B$2:$B$38,0))</f>
        <v>9</v>
      </c>
      <c r="O7" s="85" t="str">
        <f t="shared" si="0"/>
        <v>0.010617 9</v>
      </c>
    </row>
    <row r="8" spans="1:15">
      <c r="A8" s="7" t="s">
        <v>13</v>
      </c>
      <c r="B8" s="7">
        <v>6</v>
      </c>
      <c r="C8">
        <v>2230</v>
      </c>
      <c r="E8" t="s">
        <v>30</v>
      </c>
      <c r="F8">
        <v>1000</v>
      </c>
      <c r="G8">
        <v>1</v>
      </c>
      <c r="H8">
        <v>0.89643199999999901</v>
      </c>
      <c r="J8" t="s">
        <v>52</v>
      </c>
      <c r="K8">
        <v>-1.9841999999999999E-2</v>
      </c>
      <c r="L8">
        <f>INDEX(sckey!$A$2:$A$38,MATCH(WAF!J8,sckey!$B$2:$B$38,0))</f>
        <v>7</v>
      </c>
      <c r="O8" s="85" t="str">
        <f t="shared" si="0"/>
        <v>-0.019842 7</v>
      </c>
    </row>
    <row r="9" spans="1:15">
      <c r="A9" s="8" t="s">
        <v>14</v>
      </c>
      <c r="B9" s="8">
        <v>7</v>
      </c>
      <c r="C9">
        <v>935</v>
      </c>
      <c r="E9" t="s">
        <v>30</v>
      </c>
      <c r="F9">
        <v>500</v>
      </c>
      <c r="G9">
        <v>1</v>
      </c>
      <c r="H9">
        <v>0.92635199999999995</v>
      </c>
    </row>
    <row r="10" spans="1:15">
      <c r="A10" s="9" t="s">
        <v>15</v>
      </c>
      <c r="B10" s="9">
        <v>8</v>
      </c>
      <c r="C10">
        <v>141</v>
      </c>
      <c r="D10">
        <v>311</v>
      </c>
      <c r="E10" t="s">
        <v>106</v>
      </c>
      <c r="F10">
        <v>300</v>
      </c>
      <c r="G10">
        <v>0</v>
      </c>
      <c r="H10">
        <v>0.96986666666666699</v>
      </c>
      <c r="J10">
        <v>1</v>
      </c>
      <c r="N10" s="85">
        <f>J10</f>
        <v>1</v>
      </c>
    </row>
    <row r="11" spans="1:15">
      <c r="A11" s="10" t="s">
        <v>16</v>
      </c>
      <c r="B11" s="10">
        <v>9</v>
      </c>
      <c r="C11" s="28">
        <v>22373</v>
      </c>
      <c r="D11" s="28"/>
      <c r="E11" s="28" t="s">
        <v>30</v>
      </c>
      <c r="F11" s="28">
        <v>2000</v>
      </c>
      <c r="G11" s="28">
        <v>1</v>
      </c>
      <c r="H11" s="28">
        <v>0.97215600000000102</v>
      </c>
      <c r="J11" t="s">
        <v>76</v>
      </c>
      <c r="K11" t="s">
        <v>77</v>
      </c>
      <c r="O11" s="85">
        <f>K12</f>
        <v>-2.8497499999999998</v>
      </c>
    </row>
    <row r="12" spans="1:15">
      <c r="A12" s="11" t="s">
        <v>17</v>
      </c>
      <c r="B12" s="11">
        <v>10</v>
      </c>
      <c r="C12">
        <v>13717</v>
      </c>
      <c r="E12" t="s">
        <v>30</v>
      </c>
      <c r="F12">
        <v>2000</v>
      </c>
      <c r="G12">
        <v>1</v>
      </c>
      <c r="H12">
        <v>0.86613200000000101</v>
      </c>
      <c r="J12" t="s">
        <v>75</v>
      </c>
      <c r="K12">
        <v>-2.8497499999999998</v>
      </c>
      <c r="N12" s="85">
        <f>COUNT(K13:K19)</f>
        <v>7</v>
      </c>
    </row>
    <row r="13" spans="1:15">
      <c r="A13" s="12" t="s">
        <v>18</v>
      </c>
      <c r="B13" s="12">
        <v>11</v>
      </c>
      <c r="C13">
        <v>14456</v>
      </c>
      <c r="E13" t="s">
        <v>30</v>
      </c>
      <c r="F13">
        <v>2000</v>
      </c>
      <c r="G13">
        <v>1</v>
      </c>
      <c r="H13">
        <v>0.82342700000000002</v>
      </c>
      <c r="J13" t="s">
        <v>36</v>
      </c>
      <c r="K13">
        <v>-1.0949E-2</v>
      </c>
      <c r="L13">
        <f>INDEX(sckey!$A$2:$A$38,MATCH(WAF!J13,sckey!$B$2:$B$38,0))</f>
        <v>10</v>
      </c>
      <c r="O13" s="85" t="str">
        <f t="shared" ref="O13:O19" si="1">K13&amp;" "&amp;L13</f>
        <v>-0.010949 10</v>
      </c>
    </row>
    <row r="14" spans="1:15">
      <c r="A14" s="13" t="s">
        <v>19</v>
      </c>
      <c r="B14" s="13">
        <v>12</v>
      </c>
      <c r="C14">
        <v>3079</v>
      </c>
      <c r="E14" t="s">
        <v>30</v>
      </c>
      <c r="F14">
        <v>1000</v>
      </c>
      <c r="G14">
        <v>1</v>
      </c>
      <c r="H14">
        <v>0.96917200000000003</v>
      </c>
      <c r="J14" t="s">
        <v>46</v>
      </c>
      <c r="K14">
        <v>0.132716</v>
      </c>
      <c r="L14">
        <f>INDEX(sckey!$A$2:$A$38,MATCH(WAF!J14,sckey!$B$2:$B$38,0))</f>
        <v>14</v>
      </c>
      <c r="O14" s="85" t="str">
        <f t="shared" si="1"/>
        <v>0.132716 14</v>
      </c>
    </row>
    <row r="15" spans="1:15">
      <c r="A15" s="14" t="s">
        <v>20</v>
      </c>
      <c r="B15" s="14">
        <v>13</v>
      </c>
      <c r="C15">
        <v>5972</v>
      </c>
      <c r="E15" t="s">
        <v>30</v>
      </c>
      <c r="F15">
        <v>2000</v>
      </c>
      <c r="G15">
        <v>1</v>
      </c>
      <c r="H15">
        <v>0.85286100000000498</v>
      </c>
      <c r="J15" t="s">
        <v>53</v>
      </c>
      <c r="K15">
        <v>4.2900000000000002E-4</v>
      </c>
      <c r="L15">
        <f>INDEX(sckey!$A$2:$A$38,MATCH(WAF!J15,sckey!$B$2:$B$38,0))</f>
        <v>12</v>
      </c>
      <c r="O15" s="85" t="str">
        <f t="shared" si="1"/>
        <v>0.000429 12</v>
      </c>
    </row>
    <row r="16" spans="1:15">
      <c r="A16" s="15" t="s">
        <v>21</v>
      </c>
      <c r="B16" s="15">
        <v>14</v>
      </c>
      <c r="C16">
        <v>419</v>
      </c>
      <c r="E16" t="s">
        <v>30</v>
      </c>
      <c r="F16">
        <v>400</v>
      </c>
      <c r="G16">
        <v>0</v>
      </c>
      <c r="H16">
        <v>0.93240000000000001</v>
      </c>
      <c r="J16" t="s">
        <v>65</v>
      </c>
      <c r="K16">
        <v>9.4260000000000004E-3</v>
      </c>
      <c r="L16">
        <f>INDEX(sckey!$A$2:$A$38,MATCH(WAF!J16,sckey!$B$2:$B$38,0))</f>
        <v>36</v>
      </c>
      <c r="O16" s="85" t="str">
        <f t="shared" si="1"/>
        <v>0.009426 36</v>
      </c>
    </row>
    <row r="17" spans="1:15">
      <c r="A17" s="16" t="s">
        <v>22</v>
      </c>
      <c r="B17" s="16">
        <v>15</v>
      </c>
      <c r="C17">
        <v>459</v>
      </c>
      <c r="E17" t="s">
        <v>30</v>
      </c>
      <c r="F17">
        <v>400</v>
      </c>
      <c r="G17">
        <v>0</v>
      </c>
      <c r="H17">
        <v>0.94545000000000001</v>
      </c>
      <c r="J17" t="s">
        <v>54</v>
      </c>
      <c r="K17">
        <v>2.3319999999999999E-3</v>
      </c>
      <c r="L17">
        <f>INDEX(sckey!$A$2:$A$38,MATCH(WAF!J17,sckey!$B$2:$B$38,0))</f>
        <v>26</v>
      </c>
      <c r="O17" s="85" t="str">
        <f t="shared" si="1"/>
        <v>0.002332 26</v>
      </c>
    </row>
    <row r="18" spans="1:15">
      <c r="A18" s="17" t="s">
        <v>23</v>
      </c>
      <c r="B18" s="17">
        <v>16</v>
      </c>
      <c r="C18">
        <v>0</v>
      </c>
      <c r="E18" t="s">
        <v>67</v>
      </c>
      <c r="J18" t="s">
        <v>57</v>
      </c>
      <c r="K18">
        <v>-5.5545999999999998E-2</v>
      </c>
      <c r="L18">
        <f>INDEX(sckey!$A$2:$A$38,MATCH(WAF!J18,sckey!$B$2:$B$38,0))</f>
        <v>20</v>
      </c>
      <c r="O18" s="85" t="str">
        <f t="shared" si="1"/>
        <v>-0.055546 20</v>
      </c>
    </row>
    <row r="19" spans="1:15">
      <c r="A19" s="18" t="s">
        <v>24</v>
      </c>
      <c r="B19" s="18">
        <v>17</v>
      </c>
      <c r="C19">
        <v>1613</v>
      </c>
      <c r="E19" t="s">
        <v>30</v>
      </c>
      <c r="F19">
        <v>800</v>
      </c>
      <c r="G19">
        <v>1</v>
      </c>
      <c r="H19">
        <v>0.94254375000000001</v>
      </c>
      <c r="J19" t="s">
        <v>41</v>
      </c>
      <c r="K19">
        <v>1.8580000000000001E-3</v>
      </c>
      <c r="L19">
        <f>INDEX(sckey!$A$2:$A$38,MATCH(WAF!J19,sckey!$B$2:$B$38,0))</f>
        <v>9</v>
      </c>
      <c r="O19" s="85" t="str">
        <f t="shared" si="1"/>
        <v>0.001858 9</v>
      </c>
    </row>
    <row r="20" spans="1:15" ht="15.75" thickBot="1">
      <c r="A20" s="19" t="s">
        <v>25</v>
      </c>
      <c r="B20" s="19">
        <v>18</v>
      </c>
      <c r="C20">
        <v>349</v>
      </c>
      <c r="E20" t="s">
        <v>106</v>
      </c>
    </row>
    <row r="21" spans="1:15" ht="15.75" thickBot="1">
      <c r="A21" s="20" t="s">
        <v>26</v>
      </c>
      <c r="B21" s="20">
        <v>19</v>
      </c>
      <c r="C21">
        <v>85</v>
      </c>
      <c r="E21" t="s">
        <v>106</v>
      </c>
      <c r="J21">
        <v>2</v>
      </c>
      <c r="N21" s="85">
        <f>J21</f>
        <v>2</v>
      </c>
    </row>
    <row r="22" spans="1:15" ht="15.75" thickBot="1">
      <c r="A22" s="21" t="s">
        <v>27</v>
      </c>
      <c r="B22" s="21">
        <v>20</v>
      </c>
      <c r="C22">
        <v>842</v>
      </c>
      <c r="E22" t="s">
        <v>30</v>
      </c>
      <c r="F22">
        <v>500</v>
      </c>
      <c r="G22">
        <v>1</v>
      </c>
      <c r="H22">
        <v>0.85116800000000004</v>
      </c>
      <c r="J22" t="s">
        <v>76</v>
      </c>
      <c r="K22" t="s">
        <v>77</v>
      </c>
      <c r="O22" s="85">
        <f>K23</f>
        <v>0.268069</v>
      </c>
    </row>
    <row r="23" spans="1:15">
      <c r="A23" s="22" t="s">
        <v>28</v>
      </c>
      <c r="B23" s="22">
        <v>21</v>
      </c>
      <c r="C23">
        <v>30249</v>
      </c>
      <c r="E23" t="s">
        <v>30</v>
      </c>
      <c r="F23">
        <v>2000</v>
      </c>
      <c r="G23">
        <v>1</v>
      </c>
      <c r="H23">
        <v>0.99873500000000004</v>
      </c>
      <c r="J23" t="s">
        <v>75</v>
      </c>
      <c r="K23">
        <v>0.268069</v>
      </c>
      <c r="N23" s="85">
        <f>COUNT(K24:K29)</f>
        <v>6</v>
      </c>
    </row>
    <row r="24" spans="1:15">
      <c r="A24" s="23" t="s">
        <v>29</v>
      </c>
      <c r="B24" s="23">
        <v>22</v>
      </c>
      <c r="C24">
        <v>0</v>
      </c>
      <c r="E24" t="s">
        <v>84</v>
      </c>
      <c r="J24" t="s">
        <v>36</v>
      </c>
      <c r="K24">
        <v>-2.3729E-2</v>
      </c>
      <c r="L24">
        <f>INDEX(sckey!$A$2:$A$38,MATCH(WAF!J24,sckey!$B$2:$B$38,0))</f>
        <v>10</v>
      </c>
      <c r="O24" s="85" t="str">
        <f t="shared" ref="O24:O29" si="2">K24&amp;" "&amp;L24</f>
        <v>-0.023729 10</v>
      </c>
    </row>
    <row r="25" spans="1:15">
      <c r="J25" t="s">
        <v>46</v>
      </c>
      <c r="K25">
        <v>0.13850399999999999</v>
      </c>
      <c r="L25">
        <f>INDEX(sckey!$A$2:$A$38,MATCH(WAF!J25,sckey!$B$2:$B$38,0))</f>
        <v>14</v>
      </c>
      <c r="O25" s="85" t="str">
        <f t="shared" si="2"/>
        <v>0.138504 14</v>
      </c>
    </row>
    <row r="26" spans="1:15">
      <c r="J26" t="s">
        <v>63</v>
      </c>
      <c r="K26">
        <v>-5.0333999999999997E-2</v>
      </c>
      <c r="L26">
        <f>INDEX(sckey!$A$2:$A$38,MATCH(WAF!J26,sckey!$B$2:$B$38,0))</f>
        <v>6</v>
      </c>
      <c r="O26" s="85" t="str">
        <f t="shared" si="2"/>
        <v>-0.050334 6</v>
      </c>
    </row>
    <row r="27" spans="1:15">
      <c r="A27" t="s">
        <v>112</v>
      </c>
      <c r="B27" t="s">
        <v>2</v>
      </c>
      <c r="J27" t="s">
        <v>38</v>
      </c>
      <c r="K27">
        <v>-1.302778</v>
      </c>
      <c r="L27">
        <f>INDEX(sckey!$A$2:$A$38,MATCH(WAF!J27,sckey!$B$2:$B$38,0))</f>
        <v>23</v>
      </c>
      <c r="O27" s="85" t="str">
        <f t="shared" si="2"/>
        <v>-1.302778 23</v>
      </c>
    </row>
    <row r="28" spans="1:15">
      <c r="A28">
        <v>0</v>
      </c>
      <c r="B28">
        <v>481</v>
      </c>
      <c r="J28" t="s">
        <v>65</v>
      </c>
      <c r="K28">
        <v>6.0670000000000002E-2</v>
      </c>
      <c r="L28">
        <f>INDEX(sckey!$A$2:$A$38,MATCH(WAF!J28,sckey!$B$2:$B$38,0))</f>
        <v>36</v>
      </c>
      <c r="O28" s="85" t="str">
        <f t="shared" si="2"/>
        <v>0.06067 36</v>
      </c>
    </row>
    <row r="29" spans="1:15">
      <c r="A29">
        <v>1</v>
      </c>
      <c r="B29">
        <v>214</v>
      </c>
      <c r="J29" t="s">
        <v>40</v>
      </c>
      <c r="K29">
        <v>2.2900000000000001E-4</v>
      </c>
      <c r="L29">
        <f>INDEX(sckey!$A$2:$A$38,MATCH(WAF!J29,sckey!$B$2:$B$38,0))</f>
        <v>27</v>
      </c>
      <c r="O29" s="85" t="str">
        <f t="shared" si="2"/>
        <v>0.000229 27</v>
      </c>
    </row>
    <row r="30" spans="1:15">
      <c r="A30">
        <v>2</v>
      </c>
      <c r="B30">
        <v>14</v>
      </c>
    </row>
    <row r="31" spans="1:15">
      <c r="A31">
        <v>3</v>
      </c>
      <c r="B31">
        <v>13634</v>
      </c>
      <c r="J31">
        <v>3</v>
      </c>
      <c r="N31" s="85">
        <f>J31</f>
        <v>3</v>
      </c>
    </row>
    <row r="32" spans="1:15">
      <c r="A32">
        <v>4</v>
      </c>
      <c r="B32">
        <v>3016</v>
      </c>
      <c r="J32" t="s">
        <v>76</v>
      </c>
      <c r="K32" t="s">
        <v>77</v>
      </c>
      <c r="O32" s="85">
        <f>K33</f>
        <v>5.1986090000000003</v>
      </c>
    </row>
    <row r="33" spans="1:15">
      <c r="A33">
        <v>5</v>
      </c>
      <c r="B33">
        <v>74</v>
      </c>
      <c r="J33" t="s">
        <v>75</v>
      </c>
      <c r="K33">
        <v>5.1986090000000003</v>
      </c>
      <c r="N33" s="85">
        <f>COUNT(K34:K44)</f>
        <v>11</v>
      </c>
    </row>
    <row r="34" spans="1:15">
      <c r="A34">
        <v>6</v>
      </c>
      <c r="B34">
        <v>2230</v>
      </c>
      <c r="J34" t="s">
        <v>37</v>
      </c>
      <c r="K34">
        <v>3.33216</v>
      </c>
      <c r="L34">
        <f>INDEX(sckey!$A$2:$A$38,MATCH(WAF!J34,sckey!$B$2:$B$38,0))</f>
        <v>19</v>
      </c>
      <c r="O34" s="85" t="str">
        <f t="shared" ref="O34:O44" si="3">K34&amp;" "&amp;L34</f>
        <v>3.33216 19</v>
      </c>
    </row>
    <row r="35" spans="1:15">
      <c r="A35">
        <v>7</v>
      </c>
      <c r="B35">
        <v>935</v>
      </c>
      <c r="J35" t="s">
        <v>36</v>
      </c>
      <c r="K35">
        <v>-5.1850000000000004E-3</v>
      </c>
      <c r="L35">
        <f>INDEX(sckey!$A$2:$A$38,MATCH(WAF!J35,sckey!$B$2:$B$38,0))</f>
        <v>10</v>
      </c>
      <c r="O35" s="85" t="str">
        <f t="shared" si="3"/>
        <v>-0.005185 10</v>
      </c>
    </row>
    <row r="36" spans="1:15">
      <c r="A36">
        <v>8</v>
      </c>
      <c r="B36">
        <v>141</v>
      </c>
      <c r="J36" t="s">
        <v>57</v>
      </c>
      <c r="K36">
        <v>-0.21810499999999999</v>
      </c>
      <c r="L36">
        <f>INDEX(sckey!$A$2:$A$38,MATCH(WAF!J36,sckey!$B$2:$B$38,0))</f>
        <v>20</v>
      </c>
      <c r="O36" s="85" t="str">
        <f t="shared" si="3"/>
        <v>-0.218105 20</v>
      </c>
    </row>
    <row r="37" spans="1:15">
      <c r="A37">
        <v>9</v>
      </c>
      <c r="B37">
        <v>22373</v>
      </c>
      <c r="J37" t="s">
        <v>45</v>
      </c>
      <c r="K37">
        <v>-0.102752</v>
      </c>
      <c r="L37">
        <f>INDEX(sckey!$A$2:$A$38,MATCH(WAF!J37,sckey!$B$2:$B$38,0))</f>
        <v>16</v>
      </c>
      <c r="O37" s="85" t="str">
        <f t="shared" si="3"/>
        <v>-0.102752 16</v>
      </c>
    </row>
    <row r="38" spans="1:15">
      <c r="A38">
        <v>10</v>
      </c>
      <c r="B38">
        <v>13717</v>
      </c>
      <c r="J38" t="s">
        <v>44</v>
      </c>
      <c r="K38">
        <v>-1.8990000000000001E-3</v>
      </c>
      <c r="L38">
        <f>INDEX(sckey!$A$2:$A$38,MATCH(WAF!J38,sckey!$B$2:$B$38,0))</f>
        <v>22</v>
      </c>
      <c r="O38" s="85" t="str">
        <f t="shared" si="3"/>
        <v>-0.001899 22</v>
      </c>
    </row>
    <row r="39" spans="1:15">
      <c r="A39">
        <v>11</v>
      </c>
      <c r="B39">
        <v>14456</v>
      </c>
      <c r="J39" t="s">
        <v>65</v>
      </c>
      <c r="K39">
        <v>-2.3403E-2</v>
      </c>
      <c r="L39">
        <f>INDEX(sckey!$A$2:$A$38,MATCH(WAF!J39,sckey!$B$2:$B$38,0))</f>
        <v>36</v>
      </c>
      <c r="O39" s="85" t="str">
        <f t="shared" si="3"/>
        <v>-0.023403 36</v>
      </c>
    </row>
    <row r="40" spans="1:15">
      <c r="A40">
        <v>12</v>
      </c>
      <c r="B40">
        <v>3079</v>
      </c>
      <c r="J40" t="s">
        <v>59</v>
      </c>
      <c r="K40">
        <v>-7.6760999999999996E-2</v>
      </c>
      <c r="L40">
        <f>INDEX(sckey!$A$2:$A$38,MATCH(WAF!J40,sckey!$B$2:$B$38,0))</f>
        <v>18</v>
      </c>
      <c r="O40" s="85" t="str">
        <f t="shared" si="3"/>
        <v>-0.076761 18</v>
      </c>
    </row>
    <row r="41" spans="1:15">
      <c r="A41">
        <v>13</v>
      </c>
      <c r="B41">
        <v>5972</v>
      </c>
      <c r="J41" t="s">
        <v>47</v>
      </c>
      <c r="K41">
        <v>-9.8199999999999996E-2</v>
      </c>
      <c r="L41">
        <f>INDEX(sckey!$A$2:$A$38,MATCH(WAF!J41,sckey!$B$2:$B$38,0))</f>
        <v>15</v>
      </c>
      <c r="O41" s="85" t="str">
        <f t="shared" si="3"/>
        <v>-0.0982 15</v>
      </c>
    </row>
    <row r="42" spans="1:15">
      <c r="A42">
        <v>14</v>
      </c>
      <c r="B42">
        <v>419</v>
      </c>
      <c r="J42" t="s">
        <v>46</v>
      </c>
      <c r="K42">
        <v>-8.0019000000000007E-2</v>
      </c>
      <c r="L42">
        <f>INDEX(sckey!$A$2:$A$38,MATCH(WAF!J42,sckey!$B$2:$B$38,0))</f>
        <v>14</v>
      </c>
      <c r="O42" s="85" t="str">
        <f t="shared" si="3"/>
        <v>-0.080019 14</v>
      </c>
    </row>
    <row r="43" spans="1:15">
      <c r="A43">
        <v>15</v>
      </c>
      <c r="B43">
        <v>459</v>
      </c>
      <c r="J43" t="s">
        <v>60</v>
      </c>
      <c r="K43">
        <v>2.2547000000000001E-2</v>
      </c>
      <c r="L43">
        <f>INDEX(sckey!$A$2:$A$38,MATCH(WAF!J43,sckey!$B$2:$B$38,0))</f>
        <v>2</v>
      </c>
      <c r="O43" s="85" t="str">
        <f t="shared" si="3"/>
        <v>0.022547 2</v>
      </c>
    </row>
    <row r="44" spans="1:15">
      <c r="A44">
        <v>17</v>
      </c>
      <c r="B44">
        <v>1613</v>
      </c>
      <c r="J44" t="s">
        <v>61</v>
      </c>
      <c r="K44">
        <v>0.26162999999999997</v>
      </c>
      <c r="L44">
        <f>INDEX(sckey!$A$2:$A$38,MATCH(WAF!J44,sckey!$B$2:$B$38,0))</f>
        <v>25</v>
      </c>
      <c r="O44" s="85" t="str">
        <f t="shared" si="3"/>
        <v>0.26163 25</v>
      </c>
    </row>
    <row r="45" spans="1:15">
      <c r="A45">
        <v>18</v>
      </c>
      <c r="B45">
        <v>349</v>
      </c>
    </row>
    <row r="46" spans="1:15">
      <c r="A46">
        <v>19</v>
      </c>
      <c r="B46">
        <v>85</v>
      </c>
      <c r="J46">
        <v>4</v>
      </c>
      <c r="N46" s="85">
        <f>J46</f>
        <v>4</v>
      </c>
    </row>
    <row r="47" spans="1:15">
      <c r="A47">
        <v>20</v>
      </c>
      <c r="B47">
        <v>842</v>
      </c>
      <c r="J47" t="s">
        <v>76</v>
      </c>
      <c r="K47" t="s">
        <v>77</v>
      </c>
      <c r="O47" s="85">
        <f>K48</f>
        <v>29.41638</v>
      </c>
    </row>
    <row r="48" spans="1:15">
      <c r="A48">
        <v>21</v>
      </c>
      <c r="B48">
        <v>30249</v>
      </c>
      <c r="J48" t="s">
        <v>75</v>
      </c>
      <c r="K48">
        <v>29.41638</v>
      </c>
      <c r="N48" s="85">
        <f>COUNT(K49:K59)</f>
        <v>11</v>
      </c>
    </row>
    <row r="49" spans="2:15">
      <c r="B49">
        <v>164432</v>
      </c>
      <c r="J49" t="s">
        <v>36</v>
      </c>
      <c r="K49">
        <v>-1.1898000000000001E-2</v>
      </c>
      <c r="L49">
        <f>INDEX(sckey!$A$2:$A$38,MATCH(WAF!J49,sckey!$B$2:$B$38,0))</f>
        <v>10</v>
      </c>
      <c r="O49" s="85" t="str">
        <f t="shared" ref="O49:O59" si="4">K49&amp;" "&amp;L49</f>
        <v>-0.011898 10</v>
      </c>
    </row>
    <row r="50" spans="2:15">
      <c r="J50" t="s">
        <v>57</v>
      </c>
      <c r="K50">
        <v>-0.21851400000000001</v>
      </c>
      <c r="L50">
        <f>INDEX(sckey!$A$2:$A$38,MATCH(WAF!J50,sckey!$B$2:$B$38,0))</f>
        <v>20</v>
      </c>
      <c r="O50" s="85" t="str">
        <f t="shared" si="4"/>
        <v>-0.218514 20</v>
      </c>
    </row>
    <row r="51" spans="2:15">
      <c r="J51" t="s">
        <v>60</v>
      </c>
      <c r="K51">
        <v>-2.7611E-2</v>
      </c>
      <c r="L51">
        <f>INDEX(sckey!$A$2:$A$38,MATCH(WAF!J51,sckey!$B$2:$B$38,0))</f>
        <v>2</v>
      </c>
      <c r="O51" s="85" t="str">
        <f t="shared" si="4"/>
        <v>-0.027611 2</v>
      </c>
    </row>
    <row r="52" spans="2:15">
      <c r="J52" t="s">
        <v>41</v>
      </c>
      <c r="K52">
        <v>1.3013E-2</v>
      </c>
      <c r="L52">
        <f>INDEX(sckey!$A$2:$A$38,MATCH(WAF!J52,sckey!$B$2:$B$38,0))</f>
        <v>9</v>
      </c>
      <c r="O52" s="85" t="str">
        <f t="shared" si="4"/>
        <v>0.013013 9</v>
      </c>
    </row>
    <row r="53" spans="2:15">
      <c r="J53" t="s">
        <v>55</v>
      </c>
      <c r="K53">
        <v>9.4859999999999996E-3</v>
      </c>
      <c r="L53">
        <f>INDEX(sckey!$A$2:$A$38,MATCH(WAF!J53,sckey!$B$2:$B$38,0))</f>
        <v>8</v>
      </c>
      <c r="O53" s="85" t="str">
        <f t="shared" si="4"/>
        <v>0.009486 8</v>
      </c>
    </row>
    <row r="54" spans="2:15">
      <c r="J54" t="s">
        <v>38</v>
      </c>
      <c r="K54">
        <v>-0.90980499999999997</v>
      </c>
      <c r="L54">
        <f>INDEX(sckey!$A$2:$A$38,MATCH(WAF!J54,sckey!$B$2:$B$38,0))</f>
        <v>23</v>
      </c>
      <c r="O54" s="85" t="str">
        <f t="shared" si="4"/>
        <v>-0.909805 23</v>
      </c>
    </row>
    <row r="55" spans="2:15">
      <c r="J55" t="s">
        <v>48</v>
      </c>
      <c r="K55">
        <v>-2.1174870000000001</v>
      </c>
      <c r="L55">
        <f>INDEX(sckey!$A$2:$A$38,MATCH(WAF!J55,sckey!$B$2:$B$38,0))</f>
        <v>13</v>
      </c>
      <c r="O55" s="85" t="str">
        <f t="shared" si="4"/>
        <v>-2.117487 13</v>
      </c>
    </row>
    <row r="56" spans="2:15">
      <c r="J56" t="s">
        <v>59</v>
      </c>
      <c r="K56">
        <v>-0.13378799999999999</v>
      </c>
      <c r="L56">
        <f>INDEX(sckey!$A$2:$A$38,MATCH(WAF!J56,sckey!$B$2:$B$38,0))</f>
        <v>18</v>
      </c>
      <c r="O56" s="85" t="str">
        <f t="shared" si="4"/>
        <v>-0.133788 18</v>
      </c>
    </row>
    <row r="57" spans="2:15">
      <c r="J57" t="s">
        <v>47</v>
      </c>
      <c r="K57">
        <v>-0.226522</v>
      </c>
      <c r="L57">
        <f>INDEX(sckey!$A$2:$A$38,MATCH(WAF!J57,sckey!$B$2:$B$38,0))</f>
        <v>15</v>
      </c>
      <c r="O57" s="85" t="str">
        <f t="shared" si="4"/>
        <v>-0.226522 15</v>
      </c>
    </row>
    <row r="58" spans="2:15">
      <c r="J58" t="s">
        <v>37</v>
      </c>
      <c r="K58">
        <v>-4.6512029999999998</v>
      </c>
      <c r="L58">
        <f>INDEX(sckey!$A$2:$A$38,MATCH(WAF!J58,sckey!$B$2:$B$38,0))</f>
        <v>19</v>
      </c>
      <c r="O58" s="85" t="str">
        <f t="shared" si="4"/>
        <v>-4.651203 19</v>
      </c>
    </row>
    <row r="59" spans="2:15">
      <c r="J59" t="s">
        <v>52</v>
      </c>
      <c r="K59">
        <v>-2.0556000000000001E-2</v>
      </c>
      <c r="L59">
        <f>INDEX(sckey!$A$2:$A$38,MATCH(WAF!J59,sckey!$B$2:$B$38,0))</f>
        <v>7</v>
      </c>
      <c r="O59" s="85" t="str">
        <f t="shared" si="4"/>
        <v>-0.020556 7</v>
      </c>
    </row>
    <row r="61" spans="2:15">
      <c r="J61">
        <v>5</v>
      </c>
      <c r="N61" s="85">
        <f>J61</f>
        <v>5</v>
      </c>
    </row>
    <row r="62" spans="2:15">
      <c r="J62" t="s">
        <v>76</v>
      </c>
      <c r="K62" t="s">
        <v>77</v>
      </c>
      <c r="O62" s="85">
        <f>K63</f>
        <v>21.985569999999999</v>
      </c>
    </row>
    <row r="63" spans="2:15">
      <c r="J63" t="s">
        <v>75</v>
      </c>
      <c r="K63">
        <v>21.985569999999999</v>
      </c>
      <c r="N63" s="85">
        <f>COUNT(K64:K73)</f>
        <v>10</v>
      </c>
    </row>
    <row r="64" spans="2:15">
      <c r="J64" t="s">
        <v>36</v>
      </c>
      <c r="K64">
        <v>-2.3265000000000001E-2</v>
      </c>
      <c r="L64">
        <f>INDEX(sckey!$A$2:$A$38,MATCH(WAF!J64,sckey!$B$2:$B$38,0))</f>
        <v>10</v>
      </c>
      <c r="O64" s="85" t="str">
        <f t="shared" ref="O64:O73" si="5">K64&amp;" "&amp;L64</f>
        <v>-0.023265 10</v>
      </c>
    </row>
    <row r="65" spans="10:15">
      <c r="J65" t="s">
        <v>45</v>
      </c>
      <c r="K65">
        <v>-8.7123000000000006E-2</v>
      </c>
      <c r="L65">
        <f>INDEX(sckey!$A$2:$A$38,MATCH(WAF!J65,sckey!$B$2:$B$38,0))</f>
        <v>16</v>
      </c>
      <c r="O65" s="85" t="str">
        <f t="shared" si="5"/>
        <v>-0.087123 16</v>
      </c>
    </row>
    <row r="66" spans="10:15">
      <c r="J66" t="s">
        <v>37</v>
      </c>
      <c r="K66">
        <v>-13.413103</v>
      </c>
      <c r="L66">
        <f>INDEX(sckey!$A$2:$A$38,MATCH(WAF!J66,sckey!$B$2:$B$38,0))</f>
        <v>19</v>
      </c>
      <c r="O66" s="85" t="str">
        <f t="shared" si="5"/>
        <v>-13.413103 19</v>
      </c>
    </row>
    <row r="67" spans="10:15">
      <c r="J67" t="s">
        <v>70</v>
      </c>
      <c r="K67">
        <v>-2.3323E-2</v>
      </c>
      <c r="L67">
        <f>INDEX(sckey!$A$2:$A$38,MATCH(WAF!J67,sckey!$B$2:$B$38,0))</f>
        <v>5</v>
      </c>
      <c r="O67" s="85" t="str">
        <f t="shared" si="5"/>
        <v>-0.023323 5</v>
      </c>
    </row>
    <row r="68" spans="10:15">
      <c r="J68" t="s">
        <v>64</v>
      </c>
      <c r="K68">
        <v>2.6743760000000001</v>
      </c>
      <c r="L68">
        <f>INDEX(sckey!$A$2:$A$38,MATCH(WAF!J68,sckey!$B$2:$B$38,0))</f>
        <v>29</v>
      </c>
      <c r="O68" s="85" t="str">
        <f t="shared" si="5"/>
        <v>2.674376 29</v>
      </c>
    </row>
    <row r="69" spans="10:15">
      <c r="J69" t="s">
        <v>48</v>
      </c>
      <c r="K69">
        <v>2.0555059999999998</v>
      </c>
      <c r="L69">
        <f>INDEX(sckey!$A$2:$A$38,MATCH(WAF!J69,sckey!$B$2:$B$38,0))</f>
        <v>13</v>
      </c>
      <c r="O69" s="85" t="str">
        <f t="shared" si="5"/>
        <v>2.055506 13</v>
      </c>
    </row>
    <row r="70" spans="10:15">
      <c r="J70" t="s">
        <v>39</v>
      </c>
      <c r="K70">
        <v>-3.5095000000000001E-2</v>
      </c>
      <c r="L70">
        <f>INDEX(sckey!$A$2:$A$38,MATCH(WAF!J70,sckey!$B$2:$B$38,0))</f>
        <v>24</v>
      </c>
      <c r="O70" s="85" t="str">
        <f t="shared" si="5"/>
        <v>-0.035095 24</v>
      </c>
    </row>
    <row r="71" spans="10:15">
      <c r="J71" t="s">
        <v>58</v>
      </c>
      <c r="K71">
        <v>-0.95530199999999998</v>
      </c>
      <c r="L71">
        <f>INDEX(sckey!$A$2:$A$38,MATCH(WAF!J71,sckey!$B$2:$B$38,0))</f>
        <v>34</v>
      </c>
      <c r="O71" s="85" t="str">
        <f t="shared" si="5"/>
        <v>-0.955302 34</v>
      </c>
    </row>
    <row r="72" spans="10:15">
      <c r="J72" t="s">
        <v>41</v>
      </c>
      <c r="K72">
        <v>-2.0479999999999999E-3</v>
      </c>
      <c r="L72">
        <f>INDEX(sckey!$A$2:$A$38,MATCH(WAF!J72,sckey!$B$2:$B$38,0))</f>
        <v>9</v>
      </c>
      <c r="O72" s="85" t="str">
        <f t="shared" si="5"/>
        <v>-0.002048 9</v>
      </c>
    </row>
    <row r="73" spans="10:15">
      <c r="J73" t="s">
        <v>65</v>
      </c>
      <c r="K73">
        <v>1.9448E-2</v>
      </c>
      <c r="L73">
        <f>INDEX(sckey!$A$2:$A$38,MATCH(WAF!J73,sckey!$B$2:$B$38,0))</f>
        <v>36</v>
      </c>
      <c r="O73" s="85" t="str">
        <f t="shared" si="5"/>
        <v>0.019448 36</v>
      </c>
    </row>
    <row r="75" spans="10:15">
      <c r="J75">
        <v>6</v>
      </c>
      <c r="N75" s="85">
        <f>J75</f>
        <v>6</v>
      </c>
    </row>
    <row r="76" spans="10:15">
      <c r="J76" t="s">
        <v>76</v>
      </c>
      <c r="K76" t="s">
        <v>77</v>
      </c>
      <c r="O76" s="85">
        <f>K77</f>
        <v>2.7571159999999999</v>
      </c>
    </row>
    <row r="77" spans="10:15">
      <c r="J77" t="s">
        <v>75</v>
      </c>
      <c r="K77">
        <v>2.7571159999999999</v>
      </c>
      <c r="N77" s="85">
        <f>COUNT(K78:K90)</f>
        <v>13</v>
      </c>
    </row>
    <row r="78" spans="10:15">
      <c r="J78" t="s">
        <v>36</v>
      </c>
      <c r="K78">
        <v>-9.3609999999999995E-3</v>
      </c>
      <c r="L78">
        <f>INDEX(sckey!$A$2:$A$38,MATCH(WAF!J78,sckey!$B$2:$B$38,0))</f>
        <v>10</v>
      </c>
      <c r="O78" s="85" t="str">
        <f t="shared" ref="O78:O90" si="6">K78&amp;" "&amp;L78</f>
        <v>-0.009361 10</v>
      </c>
    </row>
    <row r="79" spans="10:15">
      <c r="J79" t="s">
        <v>65</v>
      </c>
      <c r="K79">
        <v>-3.6621000000000001E-2</v>
      </c>
      <c r="L79">
        <f>INDEX(sckey!$A$2:$A$38,MATCH(WAF!J79,sckey!$B$2:$B$38,0))</f>
        <v>36</v>
      </c>
      <c r="O79" s="85" t="str">
        <f t="shared" si="6"/>
        <v>-0.036621 36</v>
      </c>
    </row>
    <row r="80" spans="10:15">
      <c r="J80" t="s">
        <v>35</v>
      </c>
      <c r="K80">
        <v>7.0918999999999996E-2</v>
      </c>
      <c r="L80">
        <f>INDEX(sckey!$A$2:$A$38,MATCH(WAF!J80,sckey!$B$2:$B$38,0))</f>
        <v>0</v>
      </c>
      <c r="O80" s="85" t="str">
        <f t="shared" si="6"/>
        <v>0.070919 0</v>
      </c>
    </row>
    <row r="81" spans="10:15">
      <c r="J81" t="s">
        <v>52</v>
      </c>
      <c r="K81">
        <v>-3.5545E-2</v>
      </c>
      <c r="L81">
        <f>INDEX(sckey!$A$2:$A$38,MATCH(WAF!J81,sckey!$B$2:$B$38,0))</f>
        <v>7</v>
      </c>
      <c r="O81" s="85" t="str">
        <f t="shared" si="6"/>
        <v>-0.035545 7</v>
      </c>
    </row>
    <row r="82" spans="10:15">
      <c r="J82" t="s">
        <v>53</v>
      </c>
      <c r="K82" s="29">
        <v>-5.0000000000000001E-4</v>
      </c>
      <c r="L82">
        <f>INDEX(sckey!$A$2:$A$38,MATCH(WAF!J82,sckey!$B$2:$B$38,0))</f>
        <v>12</v>
      </c>
      <c r="O82" s="85" t="str">
        <f t="shared" si="6"/>
        <v>-0.0005 12</v>
      </c>
    </row>
    <row r="83" spans="10:15">
      <c r="J83" t="s">
        <v>59</v>
      </c>
      <c r="K83">
        <v>-0.116496</v>
      </c>
      <c r="L83">
        <f>INDEX(sckey!$A$2:$A$38,MATCH(WAF!J83,sckey!$B$2:$B$38,0))</f>
        <v>18</v>
      </c>
      <c r="O83" s="85" t="str">
        <f t="shared" si="6"/>
        <v>-0.116496 18</v>
      </c>
    </row>
    <row r="84" spans="10:15">
      <c r="J84" t="s">
        <v>47</v>
      </c>
      <c r="K84">
        <v>-0.18943599999999999</v>
      </c>
      <c r="L84">
        <f>INDEX(sckey!$A$2:$A$38,MATCH(WAF!J84,sckey!$B$2:$B$38,0))</f>
        <v>15</v>
      </c>
      <c r="O84" s="85" t="str">
        <f t="shared" si="6"/>
        <v>-0.189436 15</v>
      </c>
    </row>
    <row r="85" spans="10:15">
      <c r="J85" t="s">
        <v>44</v>
      </c>
      <c r="K85">
        <v>3.026E-3</v>
      </c>
      <c r="L85">
        <f>INDEX(sckey!$A$2:$A$38,MATCH(WAF!J85,sckey!$B$2:$B$38,0))</f>
        <v>22</v>
      </c>
      <c r="O85" s="85" t="str">
        <f t="shared" si="6"/>
        <v>0.003026 22</v>
      </c>
    </row>
    <row r="86" spans="10:15">
      <c r="J86" t="s">
        <v>56</v>
      </c>
      <c r="K86">
        <v>0.25830900000000001</v>
      </c>
      <c r="L86">
        <f>INDEX(sckey!$A$2:$A$38,MATCH(WAF!J86,sckey!$B$2:$B$38,0))</f>
        <v>3</v>
      </c>
      <c r="O86" s="85" t="str">
        <f t="shared" si="6"/>
        <v>0.258309 3</v>
      </c>
    </row>
    <row r="87" spans="10:15">
      <c r="J87" t="s">
        <v>46</v>
      </c>
      <c r="K87">
        <v>-0.125698</v>
      </c>
      <c r="L87">
        <f>INDEX(sckey!$A$2:$A$38,MATCH(WAF!J87,sckey!$B$2:$B$38,0))</f>
        <v>14</v>
      </c>
      <c r="O87" s="85" t="str">
        <f t="shared" si="6"/>
        <v>-0.125698 14</v>
      </c>
    </row>
    <row r="88" spans="10:15">
      <c r="J88" t="s">
        <v>41</v>
      </c>
      <c r="K88">
        <v>-3.411E-3</v>
      </c>
      <c r="L88">
        <f>INDEX(sckey!$A$2:$A$38,MATCH(WAF!J88,sckey!$B$2:$B$38,0))</f>
        <v>9</v>
      </c>
      <c r="O88" s="85" t="str">
        <f t="shared" si="6"/>
        <v>-0.003411 9</v>
      </c>
    </row>
    <row r="89" spans="10:15">
      <c r="J89" t="s">
        <v>42</v>
      </c>
      <c r="K89">
        <v>0.40239000000000003</v>
      </c>
      <c r="L89">
        <f>INDEX(sckey!$A$2:$A$38,MATCH(WAF!J89,sckey!$B$2:$B$38,0))</f>
        <v>17</v>
      </c>
      <c r="O89" s="85" t="str">
        <f t="shared" si="6"/>
        <v>0.40239 17</v>
      </c>
    </row>
    <row r="90" spans="10:15">
      <c r="J90" t="s">
        <v>45</v>
      </c>
      <c r="K90">
        <v>3.1739000000000003E-2</v>
      </c>
      <c r="L90">
        <f>INDEX(sckey!$A$2:$A$38,MATCH(WAF!J90,sckey!$B$2:$B$38,0))</f>
        <v>16</v>
      </c>
      <c r="O90" s="85" t="str">
        <f t="shared" si="6"/>
        <v>0.031739 16</v>
      </c>
    </row>
    <row r="92" spans="10:15">
      <c r="J92">
        <v>7</v>
      </c>
      <c r="N92" s="85">
        <f>J92</f>
        <v>7</v>
      </c>
    </row>
    <row r="93" spans="10:15">
      <c r="J93" t="s">
        <v>76</v>
      </c>
      <c r="K93" t="s">
        <v>77</v>
      </c>
      <c r="O93" s="85">
        <f>K94</f>
        <v>16.117287999999999</v>
      </c>
    </row>
    <row r="94" spans="10:15">
      <c r="J94" t="s">
        <v>75</v>
      </c>
      <c r="K94">
        <v>16.117287999999999</v>
      </c>
      <c r="N94" s="85">
        <f>COUNT(K95:K103)</f>
        <v>9</v>
      </c>
    </row>
    <row r="95" spans="10:15">
      <c r="J95" t="s">
        <v>36</v>
      </c>
      <c r="K95">
        <v>-2.4403000000000001E-2</v>
      </c>
      <c r="L95">
        <f>INDEX(sckey!$A$2:$A$38,MATCH(WAF!J95,sckey!$B$2:$B$38,0))</f>
        <v>10</v>
      </c>
      <c r="O95" s="85" t="str">
        <f t="shared" ref="O95:O103" si="7">K95&amp;" "&amp;L95</f>
        <v>-0.024403 10</v>
      </c>
    </row>
    <row r="96" spans="10:15">
      <c r="J96" t="s">
        <v>66</v>
      </c>
      <c r="K96">
        <v>-3.1569E-2</v>
      </c>
      <c r="L96">
        <f>INDEX(sckey!$A$2:$A$38,MATCH(WAF!J96,sckey!$B$2:$B$38,0))</f>
        <v>1</v>
      </c>
      <c r="O96" s="85" t="str">
        <f t="shared" si="7"/>
        <v>-0.031569 1</v>
      </c>
    </row>
    <row r="97" spans="10:15">
      <c r="J97" t="s">
        <v>47</v>
      </c>
      <c r="K97">
        <v>-0.21421299999999999</v>
      </c>
      <c r="L97">
        <f>INDEX(sckey!$A$2:$A$38,MATCH(WAF!J97,sckey!$B$2:$B$38,0))</f>
        <v>15</v>
      </c>
      <c r="O97" s="85" t="str">
        <f t="shared" si="7"/>
        <v>-0.214213 15</v>
      </c>
    </row>
    <row r="98" spans="10:15">
      <c r="J98" t="s">
        <v>52</v>
      </c>
      <c r="K98">
        <v>-3.8129999999999997E-2</v>
      </c>
      <c r="L98">
        <f>INDEX(sckey!$A$2:$A$38,MATCH(WAF!J98,sckey!$B$2:$B$38,0))</f>
        <v>7</v>
      </c>
      <c r="O98" s="85" t="str">
        <f t="shared" si="7"/>
        <v>-0.03813 7</v>
      </c>
    </row>
    <row r="99" spans="10:15">
      <c r="J99" t="s">
        <v>45</v>
      </c>
      <c r="K99">
        <v>4.5612E-2</v>
      </c>
      <c r="L99">
        <f>INDEX(sckey!$A$2:$A$38,MATCH(WAF!J99,sckey!$B$2:$B$38,0))</f>
        <v>16</v>
      </c>
      <c r="O99" s="85" t="str">
        <f t="shared" si="7"/>
        <v>0.045612 16</v>
      </c>
    </row>
    <row r="100" spans="10:15">
      <c r="J100" t="s">
        <v>37</v>
      </c>
      <c r="K100">
        <v>-7.6070630000000001</v>
      </c>
      <c r="L100">
        <f>INDEX(sckey!$A$2:$A$38,MATCH(WAF!J100,sckey!$B$2:$B$38,0))</f>
        <v>19</v>
      </c>
      <c r="O100" s="85" t="str">
        <f t="shared" si="7"/>
        <v>-7.607063 19</v>
      </c>
    </row>
    <row r="101" spans="10:15">
      <c r="J101" t="s">
        <v>62</v>
      </c>
      <c r="K101">
        <v>0.34739999999999999</v>
      </c>
      <c r="L101">
        <f>INDEX(sckey!$A$2:$A$38,MATCH(WAF!J101,sckey!$B$2:$B$38,0))</f>
        <v>4</v>
      </c>
      <c r="O101" s="85" t="str">
        <f t="shared" si="7"/>
        <v>0.3474 4</v>
      </c>
    </row>
    <row r="102" spans="10:15">
      <c r="J102" t="s">
        <v>59</v>
      </c>
      <c r="K102">
        <v>-7.3120000000000004E-2</v>
      </c>
      <c r="L102">
        <f>INDEX(sckey!$A$2:$A$38,MATCH(WAF!J102,sckey!$B$2:$B$38,0))</f>
        <v>18</v>
      </c>
      <c r="O102" s="85" t="str">
        <f t="shared" si="7"/>
        <v>-0.07312 18</v>
      </c>
    </row>
    <row r="103" spans="10:15">
      <c r="J103" t="s">
        <v>38</v>
      </c>
      <c r="K103">
        <v>0.95858699999999997</v>
      </c>
      <c r="L103">
        <f>INDEX(sckey!$A$2:$A$38,MATCH(WAF!J103,sckey!$B$2:$B$38,0))</f>
        <v>23</v>
      </c>
      <c r="O103" s="85" t="str">
        <f t="shared" si="7"/>
        <v>0.958587 23</v>
      </c>
    </row>
    <row r="105" spans="10:15">
      <c r="J105">
        <v>8</v>
      </c>
      <c r="N105" s="85">
        <f>J105</f>
        <v>8</v>
      </c>
    </row>
    <row r="106" spans="10:15">
      <c r="J106" t="s">
        <v>76</v>
      </c>
      <c r="K106" t="s">
        <v>77</v>
      </c>
      <c r="O106" s="85">
        <f>K107</f>
        <v>5.1313519999999997</v>
      </c>
    </row>
    <row r="107" spans="10:15">
      <c r="J107" t="s">
        <v>75</v>
      </c>
      <c r="K107">
        <v>5.1313519999999997</v>
      </c>
      <c r="N107" s="85">
        <f>COUNT(K108:K115)</f>
        <v>8</v>
      </c>
    </row>
    <row r="108" spans="10:15">
      <c r="J108" t="s">
        <v>36</v>
      </c>
      <c r="K108">
        <v>-5.1098999999999999E-2</v>
      </c>
      <c r="L108">
        <f>INDEX(sckey!$A$2:$A$38,MATCH(WAF!J108,sckey!$B$2:$B$38,0))</f>
        <v>10</v>
      </c>
      <c r="O108" s="85" t="str">
        <f t="shared" ref="O108:O115" si="8">K108&amp;" "&amp;L108</f>
        <v>-0.051099 10</v>
      </c>
    </row>
    <row r="109" spans="10:15">
      <c r="J109" t="s">
        <v>66</v>
      </c>
      <c r="K109">
        <v>-8.1241999999999995E-2</v>
      </c>
      <c r="L109">
        <f>INDEX(sckey!$A$2:$A$38,MATCH(WAF!J109,sckey!$B$2:$B$38,0))</f>
        <v>1</v>
      </c>
      <c r="O109" s="85" t="str">
        <f t="shared" si="8"/>
        <v>-0.081242 1</v>
      </c>
    </row>
    <row r="110" spans="10:15">
      <c r="J110" t="s">
        <v>44</v>
      </c>
      <c r="K110">
        <v>-3.4359999999999998E-3</v>
      </c>
      <c r="L110">
        <f>INDEX(sckey!$A$2:$A$38,MATCH(WAF!J110,sckey!$B$2:$B$38,0))</f>
        <v>22</v>
      </c>
      <c r="O110" s="85" t="str">
        <f t="shared" si="8"/>
        <v>-0.003436 22</v>
      </c>
    </row>
    <row r="111" spans="10:15">
      <c r="J111" t="s">
        <v>55</v>
      </c>
      <c r="K111">
        <v>-2.23E-4</v>
      </c>
      <c r="L111">
        <f>INDEX(sckey!$A$2:$A$38,MATCH(WAF!J111,sckey!$B$2:$B$38,0))</f>
        <v>8</v>
      </c>
      <c r="O111" s="85" t="str">
        <f t="shared" si="8"/>
        <v>-0.000223 8</v>
      </c>
    </row>
    <row r="112" spans="10:15">
      <c r="J112" t="s">
        <v>46</v>
      </c>
      <c r="K112">
        <v>0.14752899999999999</v>
      </c>
      <c r="L112">
        <f>INDEX(sckey!$A$2:$A$38,MATCH(WAF!J112,sckey!$B$2:$B$38,0))</f>
        <v>14</v>
      </c>
      <c r="O112" s="85" t="str">
        <f t="shared" si="8"/>
        <v>0.147529 14</v>
      </c>
    </row>
    <row r="113" spans="10:15">
      <c r="J113" t="s">
        <v>74</v>
      </c>
      <c r="K113">
        <v>4.138522</v>
      </c>
      <c r="L113">
        <f>INDEX(sckey!$A$2:$A$38,MATCH(WAF!J113,sckey!$B$2:$B$38,0))</f>
        <v>35</v>
      </c>
      <c r="O113" s="85" t="str">
        <f t="shared" si="8"/>
        <v>4.138522 35</v>
      </c>
    </row>
    <row r="114" spans="10:15">
      <c r="J114" t="s">
        <v>47</v>
      </c>
      <c r="K114">
        <v>0.15035599999999999</v>
      </c>
      <c r="L114">
        <f>INDEX(sckey!$A$2:$A$38,MATCH(WAF!J114,sckey!$B$2:$B$38,0))</f>
        <v>15</v>
      </c>
      <c r="O114" s="85" t="str">
        <f t="shared" si="8"/>
        <v>0.150356 15</v>
      </c>
    </row>
    <row r="115" spans="10:15">
      <c r="J115" t="s">
        <v>52</v>
      </c>
      <c r="K115">
        <v>-4.7163999999999998E-2</v>
      </c>
      <c r="L115">
        <f>INDEX(sckey!$A$2:$A$38,MATCH(WAF!J115,sckey!$B$2:$B$38,0))</f>
        <v>7</v>
      </c>
      <c r="O115" s="85" t="str">
        <f t="shared" si="8"/>
        <v>-0.047164 7</v>
      </c>
    </row>
    <row r="117" spans="10:15">
      <c r="J117">
        <v>9</v>
      </c>
      <c r="N117" s="85">
        <f>J117</f>
        <v>9</v>
      </c>
    </row>
    <row r="118" spans="10:15">
      <c r="J118" t="s">
        <v>76</v>
      </c>
      <c r="K118" t="s">
        <v>77</v>
      </c>
      <c r="O118" s="85">
        <f>K119</f>
        <v>27.632408000000002</v>
      </c>
    </row>
    <row r="119" spans="10:15">
      <c r="J119" t="s">
        <v>75</v>
      </c>
      <c r="K119">
        <v>27.632408000000002</v>
      </c>
      <c r="N119" s="85">
        <f>COUNT(K120:K130)</f>
        <v>11</v>
      </c>
    </row>
    <row r="120" spans="10:15">
      <c r="J120" t="s">
        <v>43</v>
      </c>
      <c r="K120">
        <v>-4.717867</v>
      </c>
      <c r="L120">
        <f>INDEX(sckey!$A$2:$A$38,MATCH(WAF!J120,sckey!$B$2:$B$38,0))</f>
        <v>21</v>
      </c>
      <c r="O120" s="85" t="str">
        <f t="shared" ref="O120:O130" si="9">K120&amp;" "&amp;L120</f>
        <v>-4.717867 21</v>
      </c>
    </row>
    <row r="121" spans="10:15">
      <c r="J121" t="s">
        <v>47</v>
      </c>
      <c r="K121">
        <v>8.9816000000000007E-2</v>
      </c>
      <c r="L121">
        <f>INDEX(sckey!$A$2:$A$38,MATCH(WAF!J121,sckey!$B$2:$B$38,0))</f>
        <v>15</v>
      </c>
      <c r="O121" s="85" t="str">
        <f t="shared" si="9"/>
        <v>0.089816 15</v>
      </c>
    </row>
    <row r="122" spans="10:15">
      <c r="J122" t="s">
        <v>65</v>
      </c>
      <c r="K122">
        <v>5.5111E-2</v>
      </c>
      <c r="L122">
        <f>INDEX(sckey!$A$2:$A$38,MATCH(WAF!J122,sckey!$B$2:$B$38,0))</f>
        <v>36</v>
      </c>
      <c r="O122" s="85" t="str">
        <f t="shared" si="9"/>
        <v>0.055111 36</v>
      </c>
    </row>
    <row r="123" spans="10:15">
      <c r="J123" t="s">
        <v>52</v>
      </c>
      <c r="K123">
        <v>-1.8425E-2</v>
      </c>
      <c r="L123">
        <f>INDEX(sckey!$A$2:$A$38,MATCH(WAF!J123,sckey!$B$2:$B$38,0))</f>
        <v>7</v>
      </c>
      <c r="O123" s="85" t="str">
        <f t="shared" si="9"/>
        <v>-0.018425 7</v>
      </c>
    </row>
    <row r="124" spans="10:15">
      <c r="J124" t="s">
        <v>37</v>
      </c>
      <c r="K124">
        <v>-8.4891679999999994</v>
      </c>
      <c r="L124">
        <f>INDEX(sckey!$A$2:$A$38,MATCH(WAF!J124,sckey!$B$2:$B$38,0))</f>
        <v>19</v>
      </c>
      <c r="O124" s="85" t="str">
        <f t="shared" si="9"/>
        <v>-8.489168 19</v>
      </c>
    </row>
    <row r="125" spans="10:15">
      <c r="J125" t="s">
        <v>45</v>
      </c>
      <c r="K125">
        <v>5.7079999999999999E-2</v>
      </c>
      <c r="L125">
        <f>INDEX(sckey!$A$2:$A$38,MATCH(WAF!J125,sckey!$B$2:$B$38,0))</f>
        <v>16</v>
      </c>
      <c r="O125" s="85" t="str">
        <f t="shared" si="9"/>
        <v>0.05708 16</v>
      </c>
    </row>
    <row r="126" spans="10:15">
      <c r="J126" t="s">
        <v>61</v>
      </c>
      <c r="K126">
        <v>-0.219613</v>
      </c>
      <c r="L126">
        <f>INDEX(sckey!$A$2:$A$38,MATCH(WAF!J126,sckey!$B$2:$B$38,0))</f>
        <v>25</v>
      </c>
      <c r="O126" s="85" t="str">
        <f t="shared" si="9"/>
        <v>-0.219613 25</v>
      </c>
    </row>
    <row r="127" spans="10:15">
      <c r="J127" t="s">
        <v>38</v>
      </c>
      <c r="K127">
        <v>0.42918499999999998</v>
      </c>
      <c r="L127">
        <f>INDEX(sckey!$A$2:$A$38,MATCH(WAF!J127,sckey!$B$2:$B$38,0))</f>
        <v>23</v>
      </c>
      <c r="O127" s="85" t="str">
        <f t="shared" si="9"/>
        <v>0.429185 23</v>
      </c>
    </row>
    <row r="128" spans="10:15">
      <c r="J128" t="s">
        <v>74</v>
      </c>
      <c r="K128">
        <v>0.93047000000000002</v>
      </c>
      <c r="L128">
        <f>INDEX(sckey!$A$2:$A$38,MATCH(WAF!J128,sckey!$B$2:$B$38,0))</f>
        <v>35</v>
      </c>
      <c r="O128" s="85" t="str">
        <f t="shared" si="9"/>
        <v>0.93047 35</v>
      </c>
    </row>
    <row r="129" spans="10:15">
      <c r="J129" t="s">
        <v>42</v>
      </c>
      <c r="K129">
        <v>0.37763400000000003</v>
      </c>
      <c r="L129">
        <f>INDEX(sckey!$A$2:$A$38,MATCH(WAF!J129,sckey!$B$2:$B$38,0))</f>
        <v>17</v>
      </c>
      <c r="O129" s="85" t="str">
        <f t="shared" si="9"/>
        <v>0.377634 17</v>
      </c>
    </row>
    <row r="130" spans="10:15">
      <c r="J130" t="s">
        <v>46</v>
      </c>
      <c r="K130">
        <v>-5.1095000000000002E-2</v>
      </c>
      <c r="L130">
        <f>INDEX(sckey!$A$2:$A$38,MATCH(WAF!J130,sckey!$B$2:$B$38,0))</f>
        <v>14</v>
      </c>
      <c r="O130" s="85" t="str">
        <f t="shared" si="9"/>
        <v>-0.051095 14</v>
      </c>
    </row>
    <row r="132" spans="10:15">
      <c r="J132">
        <v>10</v>
      </c>
      <c r="N132" s="85">
        <f>J132</f>
        <v>10</v>
      </c>
    </row>
    <row r="133" spans="10:15">
      <c r="J133" t="s">
        <v>76</v>
      </c>
      <c r="K133" t="s">
        <v>77</v>
      </c>
      <c r="O133" s="85">
        <f>K134</f>
        <v>9.2225319999999993</v>
      </c>
    </row>
    <row r="134" spans="10:15">
      <c r="J134" t="s">
        <v>75</v>
      </c>
      <c r="K134">
        <v>9.2225319999999993</v>
      </c>
      <c r="N134" s="85">
        <f>COUNT(K135:K147)</f>
        <v>13</v>
      </c>
    </row>
    <row r="135" spans="10:15">
      <c r="J135" t="s">
        <v>66</v>
      </c>
      <c r="K135">
        <v>-2.4767999999999998E-2</v>
      </c>
      <c r="L135">
        <f>INDEX(sckey!$A$2:$A$38,MATCH(WAF!J135,sckey!$B$2:$B$38,0))</f>
        <v>1</v>
      </c>
      <c r="O135" s="85" t="str">
        <f t="shared" ref="O135:O147" si="10">K135&amp;" "&amp;L135</f>
        <v>-0.024768 1</v>
      </c>
    </row>
    <row r="136" spans="10:15">
      <c r="J136" t="s">
        <v>45</v>
      </c>
      <c r="K136">
        <v>7.5618000000000005E-2</v>
      </c>
      <c r="L136">
        <f>INDEX(sckey!$A$2:$A$38,MATCH(WAF!J136,sckey!$B$2:$B$38,0))</f>
        <v>16</v>
      </c>
      <c r="O136" s="85" t="str">
        <f t="shared" si="10"/>
        <v>0.075618 16</v>
      </c>
    </row>
    <row r="137" spans="10:15">
      <c r="J137" t="s">
        <v>62</v>
      </c>
      <c r="K137">
        <v>-0.37663999999999997</v>
      </c>
      <c r="L137">
        <f>INDEX(sckey!$A$2:$A$38,MATCH(WAF!J137,sckey!$B$2:$B$38,0))</f>
        <v>4</v>
      </c>
      <c r="O137" s="85" t="str">
        <f t="shared" si="10"/>
        <v>-0.37664 4</v>
      </c>
    </row>
    <row r="138" spans="10:15">
      <c r="J138" t="s">
        <v>36</v>
      </c>
      <c r="K138">
        <v>-8.0500000000000005E-4</v>
      </c>
      <c r="L138">
        <f>INDEX(sckey!$A$2:$A$38,MATCH(WAF!J138,sckey!$B$2:$B$38,0))</f>
        <v>10</v>
      </c>
      <c r="O138" s="85" t="str">
        <f t="shared" si="10"/>
        <v>-0.000805 10</v>
      </c>
    </row>
    <row r="139" spans="10:15">
      <c r="J139" t="s">
        <v>74</v>
      </c>
      <c r="K139">
        <v>-1.339917</v>
      </c>
      <c r="L139">
        <f>INDEX(sckey!$A$2:$A$38,MATCH(WAF!J139,sckey!$B$2:$B$38,0))</f>
        <v>35</v>
      </c>
      <c r="O139" s="85" t="str">
        <f t="shared" si="10"/>
        <v>-1.339917 35</v>
      </c>
    </row>
    <row r="140" spans="10:15">
      <c r="J140" t="s">
        <v>39</v>
      </c>
      <c r="K140">
        <v>-7.5916999999999998E-2</v>
      </c>
      <c r="L140">
        <f>INDEX(sckey!$A$2:$A$38,MATCH(WAF!J140,sckey!$B$2:$B$38,0))</f>
        <v>24</v>
      </c>
      <c r="O140" s="85" t="str">
        <f t="shared" si="10"/>
        <v>-0.075917 24</v>
      </c>
    </row>
    <row r="141" spans="10:15">
      <c r="J141" t="s">
        <v>38</v>
      </c>
      <c r="K141">
        <v>0.77314099999999997</v>
      </c>
      <c r="L141">
        <f>INDEX(sckey!$A$2:$A$38,MATCH(WAF!J141,sckey!$B$2:$B$38,0))</f>
        <v>23</v>
      </c>
      <c r="O141" s="85" t="str">
        <f t="shared" si="10"/>
        <v>0.773141 23</v>
      </c>
    </row>
    <row r="142" spans="10:15">
      <c r="J142" t="s">
        <v>55</v>
      </c>
      <c r="K142">
        <v>6.6499999999999997E-3</v>
      </c>
      <c r="L142">
        <f>INDEX(sckey!$A$2:$A$38,MATCH(WAF!J142,sckey!$B$2:$B$38,0))</f>
        <v>8</v>
      </c>
      <c r="O142" s="85" t="str">
        <f t="shared" si="10"/>
        <v>0.00665 8</v>
      </c>
    </row>
    <row r="143" spans="10:15">
      <c r="J143" t="s">
        <v>47</v>
      </c>
      <c r="K143">
        <v>-9.8749000000000003E-2</v>
      </c>
      <c r="L143">
        <f>INDEX(sckey!$A$2:$A$38,MATCH(WAF!J143,sckey!$B$2:$B$38,0))</f>
        <v>15</v>
      </c>
      <c r="O143" s="85" t="str">
        <f t="shared" si="10"/>
        <v>-0.098749 15</v>
      </c>
    </row>
    <row r="144" spans="10:15">
      <c r="J144" t="s">
        <v>59</v>
      </c>
      <c r="K144">
        <v>-3.8113000000000001E-2</v>
      </c>
      <c r="L144">
        <f>INDEX(sckey!$A$2:$A$38,MATCH(WAF!J144,sckey!$B$2:$B$38,0))</f>
        <v>18</v>
      </c>
      <c r="O144" s="85" t="str">
        <f t="shared" si="10"/>
        <v>-0.038113 18</v>
      </c>
    </row>
    <row r="145" spans="10:15">
      <c r="J145" t="s">
        <v>52</v>
      </c>
      <c r="K145">
        <v>-9.5720000000000006E-3</v>
      </c>
      <c r="L145">
        <f>INDEX(sckey!$A$2:$A$38,MATCH(WAF!J145,sckey!$B$2:$B$38,0))</f>
        <v>7</v>
      </c>
      <c r="O145" s="85" t="str">
        <f t="shared" si="10"/>
        <v>-0.009572 7</v>
      </c>
    </row>
    <row r="146" spans="10:15">
      <c r="J146" t="s">
        <v>42</v>
      </c>
      <c r="K146">
        <v>0.37160900000000002</v>
      </c>
      <c r="L146">
        <f>INDEX(sckey!$A$2:$A$38,MATCH(WAF!J146,sckey!$B$2:$B$38,0))</f>
        <v>17</v>
      </c>
      <c r="O146" s="85" t="str">
        <f t="shared" si="10"/>
        <v>0.371609 17</v>
      </c>
    </row>
    <row r="147" spans="10:15">
      <c r="J147" t="s">
        <v>65</v>
      </c>
      <c r="K147">
        <v>2.1162E-2</v>
      </c>
      <c r="L147">
        <f>INDEX(sckey!$A$2:$A$38,MATCH(WAF!J147,sckey!$B$2:$B$38,0))</f>
        <v>36</v>
      </c>
      <c r="O147" s="85" t="str">
        <f t="shared" si="10"/>
        <v>0.021162 36</v>
      </c>
    </row>
    <row r="149" spans="10:15">
      <c r="J149">
        <v>11</v>
      </c>
      <c r="N149" s="85">
        <f>J149</f>
        <v>11</v>
      </c>
    </row>
    <row r="150" spans="10:15">
      <c r="J150" t="s">
        <v>76</v>
      </c>
      <c r="K150" t="s">
        <v>77</v>
      </c>
      <c r="O150" s="85">
        <f>K151</f>
        <v>11.061491999999999</v>
      </c>
    </row>
    <row r="151" spans="10:15">
      <c r="J151" t="s">
        <v>75</v>
      </c>
      <c r="K151">
        <v>11.061491999999999</v>
      </c>
      <c r="N151" s="85">
        <f>COUNT(K152:K163)</f>
        <v>12</v>
      </c>
    </row>
    <row r="152" spans="10:15">
      <c r="J152" t="s">
        <v>35</v>
      </c>
      <c r="K152">
        <v>4.8336999999999998E-2</v>
      </c>
      <c r="L152">
        <f>INDEX(sckey!$A$2:$A$38,MATCH(WAF!J152,sckey!$B$2:$B$38,0))</f>
        <v>0</v>
      </c>
      <c r="O152" s="85" t="str">
        <f t="shared" ref="O152:O163" si="11">K152&amp;" "&amp;L152</f>
        <v>0.048337 0</v>
      </c>
    </row>
    <row r="153" spans="10:15">
      <c r="J153" t="s">
        <v>36</v>
      </c>
      <c r="K153">
        <v>-9.4499999999999998E-4</v>
      </c>
      <c r="L153">
        <f>INDEX(sckey!$A$2:$A$38,MATCH(WAF!J153,sckey!$B$2:$B$38,0))</f>
        <v>10</v>
      </c>
      <c r="O153" s="85" t="str">
        <f t="shared" si="11"/>
        <v>-0.000945 10</v>
      </c>
    </row>
    <row r="154" spans="10:15">
      <c r="J154" t="s">
        <v>62</v>
      </c>
      <c r="K154">
        <v>-0.365174</v>
      </c>
      <c r="L154">
        <f>INDEX(sckey!$A$2:$A$38,MATCH(WAF!J154,sckey!$B$2:$B$38,0))</f>
        <v>4</v>
      </c>
      <c r="O154" s="85" t="str">
        <f t="shared" si="11"/>
        <v>-0.365174 4</v>
      </c>
    </row>
    <row r="155" spans="10:15">
      <c r="J155" t="s">
        <v>37</v>
      </c>
      <c r="K155">
        <v>3.2546590000000002</v>
      </c>
      <c r="L155">
        <f>INDEX(sckey!$A$2:$A$38,MATCH(WAF!J155,sckey!$B$2:$B$38,0))</f>
        <v>19</v>
      </c>
      <c r="O155" s="85" t="str">
        <f t="shared" si="11"/>
        <v>3.254659 19</v>
      </c>
    </row>
    <row r="156" spans="10:15">
      <c r="J156" t="s">
        <v>55</v>
      </c>
      <c r="K156">
        <v>5.8079999999999998E-3</v>
      </c>
      <c r="L156">
        <f>INDEX(sckey!$A$2:$A$38,MATCH(WAF!J156,sckey!$B$2:$B$38,0))</f>
        <v>8</v>
      </c>
      <c r="O156" s="85" t="str">
        <f t="shared" si="11"/>
        <v>0.005808 8</v>
      </c>
    </row>
    <row r="157" spans="10:15">
      <c r="J157" t="s">
        <v>47</v>
      </c>
      <c r="K157">
        <v>-0.17119899999999999</v>
      </c>
      <c r="L157">
        <f>INDEX(sckey!$A$2:$A$38,MATCH(WAF!J157,sckey!$B$2:$B$38,0))</f>
        <v>15</v>
      </c>
      <c r="O157" s="85" t="str">
        <f t="shared" si="11"/>
        <v>-0.171199 15</v>
      </c>
    </row>
    <row r="158" spans="10:15">
      <c r="J158" t="s">
        <v>59</v>
      </c>
      <c r="K158">
        <v>-9.8117999999999997E-2</v>
      </c>
      <c r="L158">
        <f>INDEX(sckey!$A$2:$A$38,MATCH(WAF!J158,sckey!$B$2:$B$38,0))</f>
        <v>18</v>
      </c>
      <c r="O158" s="85" t="str">
        <f t="shared" si="11"/>
        <v>-0.098118 18</v>
      </c>
    </row>
    <row r="159" spans="10:15">
      <c r="J159" t="s">
        <v>60</v>
      </c>
      <c r="K159">
        <v>-1.081E-2</v>
      </c>
      <c r="L159">
        <f>INDEX(sckey!$A$2:$A$38,MATCH(WAF!J159,sckey!$B$2:$B$38,0))</f>
        <v>2</v>
      </c>
      <c r="O159" s="85" t="str">
        <f t="shared" si="11"/>
        <v>-0.01081 2</v>
      </c>
    </row>
    <row r="160" spans="10:15">
      <c r="J160" t="s">
        <v>52</v>
      </c>
      <c r="K160">
        <v>-7.6350000000000003E-3</v>
      </c>
      <c r="L160">
        <f>INDEX(sckey!$A$2:$A$38,MATCH(WAF!J160,sckey!$B$2:$B$38,0))</f>
        <v>7</v>
      </c>
      <c r="O160" s="85" t="str">
        <f t="shared" si="11"/>
        <v>-0.007635 7</v>
      </c>
    </row>
    <row r="161" spans="10:15">
      <c r="J161" t="s">
        <v>46</v>
      </c>
      <c r="K161">
        <v>7.6180999999999999E-2</v>
      </c>
      <c r="L161">
        <f>INDEX(sckey!$A$2:$A$38,MATCH(WAF!J161,sckey!$B$2:$B$38,0))</f>
        <v>14</v>
      </c>
      <c r="O161" s="85" t="str">
        <f t="shared" si="11"/>
        <v>0.076181 14</v>
      </c>
    </row>
    <row r="162" spans="10:15">
      <c r="J162" t="s">
        <v>42</v>
      </c>
      <c r="K162">
        <v>-0.36958400000000002</v>
      </c>
      <c r="L162">
        <f>INDEX(sckey!$A$2:$A$38,MATCH(WAF!J162,sckey!$B$2:$B$38,0))</f>
        <v>17</v>
      </c>
      <c r="O162" s="85" t="str">
        <f t="shared" si="11"/>
        <v>-0.369584 17</v>
      </c>
    </row>
    <row r="163" spans="10:15">
      <c r="J163" t="s">
        <v>64</v>
      </c>
      <c r="K163">
        <v>0.77314799999999995</v>
      </c>
      <c r="L163">
        <f>INDEX(sckey!$A$2:$A$38,MATCH(WAF!J163,sckey!$B$2:$B$38,0))</f>
        <v>29</v>
      </c>
      <c r="O163" s="85" t="str">
        <f t="shared" si="11"/>
        <v>0.773148 29</v>
      </c>
    </row>
    <row r="165" spans="10:15">
      <c r="J165">
        <v>12</v>
      </c>
      <c r="N165" s="85">
        <f>J165</f>
        <v>12</v>
      </c>
    </row>
    <row r="166" spans="10:15">
      <c r="J166" t="s">
        <v>76</v>
      </c>
      <c r="K166" t="s">
        <v>77</v>
      </c>
      <c r="O166" s="85">
        <f>K167</f>
        <v>-15.225006</v>
      </c>
    </row>
    <row r="167" spans="10:15">
      <c r="J167" t="s">
        <v>75</v>
      </c>
      <c r="K167">
        <v>-15.225006</v>
      </c>
      <c r="N167" s="85">
        <f>COUNT(K168:K177)</f>
        <v>10</v>
      </c>
    </row>
    <row r="168" spans="10:15">
      <c r="J168" t="s">
        <v>55</v>
      </c>
      <c r="K168">
        <v>-0.40942299999999998</v>
      </c>
      <c r="L168">
        <f>INDEX(sckey!$A$2:$A$38,MATCH(WAF!J168,sckey!$B$2:$B$38,0))</f>
        <v>8</v>
      </c>
      <c r="O168" s="85" t="str">
        <f t="shared" ref="O168:O177" si="12">K168&amp;" "&amp;L168</f>
        <v>-0.409423 8</v>
      </c>
    </row>
    <row r="169" spans="10:15">
      <c r="J169" t="s">
        <v>36</v>
      </c>
      <c r="K169">
        <v>-2.3140000000000001E-3</v>
      </c>
      <c r="L169">
        <f>INDEX(sckey!$A$2:$A$38,MATCH(WAF!J169,sckey!$B$2:$B$38,0))</f>
        <v>10</v>
      </c>
      <c r="O169" s="85" t="str">
        <f t="shared" si="12"/>
        <v>-0.002314 10</v>
      </c>
    </row>
    <row r="170" spans="10:15">
      <c r="J170" t="s">
        <v>62</v>
      </c>
      <c r="K170">
        <v>0.71347899999999997</v>
      </c>
      <c r="L170">
        <f>INDEX(sckey!$A$2:$A$38,MATCH(WAF!J170,sckey!$B$2:$B$38,0))</f>
        <v>4</v>
      </c>
      <c r="O170" s="85" t="str">
        <f t="shared" si="12"/>
        <v>0.713479 4</v>
      </c>
    </row>
    <row r="171" spans="10:15">
      <c r="J171" t="s">
        <v>47</v>
      </c>
      <c r="K171">
        <v>0.22756000000000001</v>
      </c>
      <c r="L171">
        <f>INDEX(sckey!$A$2:$A$38,MATCH(WAF!J171,sckey!$B$2:$B$38,0))</f>
        <v>15</v>
      </c>
      <c r="O171" s="85" t="str">
        <f t="shared" si="12"/>
        <v>0.22756 15</v>
      </c>
    </row>
    <row r="172" spans="10:15">
      <c r="J172" t="s">
        <v>63</v>
      </c>
      <c r="K172">
        <v>-1.8678E-2</v>
      </c>
      <c r="L172">
        <f>INDEX(sckey!$A$2:$A$38,MATCH(WAF!J172,sckey!$B$2:$B$38,0))</f>
        <v>6</v>
      </c>
      <c r="O172" s="85" t="str">
        <f t="shared" si="12"/>
        <v>-0.018678 6</v>
      </c>
    </row>
    <row r="173" spans="10:15">
      <c r="J173" t="s">
        <v>39</v>
      </c>
      <c r="K173">
        <v>0.12452299999999999</v>
      </c>
      <c r="L173">
        <f>INDEX(sckey!$A$2:$A$38,MATCH(WAF!J173,sckey!$B$2:$B$38,0))</f>
        <v>24</v>
      </c>
      <c r="O173" s="85" t="str">
        <f t="shared" si="12"/>
        <v>0.124523 24</v>
      </c>
    </row>
    <row r="174" spans="10:15">
      <c r="J174" t="s">
        <v>59</v>
      </c>
      <c r="K174">
        <v>7.8577999999999995E-2</v>
      </c>
      <c r="L174">
        <f>INDEX(sckey!$A$2:$A$38,MATCH(WAF!J174,sckey!$B$2:$B$38,0))</f>
        <v>18</v>
      </c>
      <c r="O174" s="85" t="str">
        <f t="shared" si="12"/>
        <v>0.078578 18</v>
      </c>
    </row>
    <row r="175" spans="10:15">
      <c r="J175" t="s">
        <v>42</v>
      </c>
      <c r="K175">
        <v>1.8805559999999999</v>
      </c>
      <c r="L175">
        <f>INDEX(sckey!$A$2:$A$38,MATCH(WAF!J175,sckey!$B$2:$B$38,0))</f>
        <v>17</v>
      </c>
      <c r="O175" s="85" t="str">
        <f t="shared" si="12"/>
        <v>1.880556 17</v>
      </c>
    </row>
    <row r="176" spans="10:15">
      <c r="J176" t="s">
        <v>46</v>
      </c>
      <c r="K176">
        <v>-0.120864</v>
      </c>
      <c r="L176">
        <f>INDEX(sckey!$A$2:$A$38,MATCH(WAF!J176,sckey!$B$2:$B$38,0))</f>
        <v>14</v>
      </c>
      <c r="O176" s="85" t="str">
        <f t="shared" si="12"/>
        <v>-0.120864 14</v>
      </c>
    </row>
    <row r="177" spans="10:15">
      <c r="J177" t="s">
        <v>65</v>
      </c>
      <c r="K177">
        <v>-2.9027000000000001E-2</v>
      </c>
      <c r="L177">
        <f>INDEX(sckey!$A$2:$A$38,MATCH(WAF!J177,sckey!$B$2:$B$38,0))</f>
        <v>36</v>
      </c>
      <c r="O177" s="85" t="str">
        <f t="shared" si="12"/>
        <v>-0.029027 36</v>
      </c>
    </row>
    <row r="179" spans="10:15">
      <c r="J179">
        <v>13</v>
      </c>
      <c r="N179" s="85">
        <f>J179</f>
        <v>13</v>
      </c>
    </row>
    <row r="180" spans="10:15">
      <c r="J180" t="s">
        <v>76</v>
      </c>
      <c r="K180" t="s">
        <v>77</v>
      </c>
      <c r="O180" s="85">
        <f>K181</f>
        <v>-29.893184999999999</v>
      </c>
    </row>
    <row r="181" spans="10:15">
      <c r="J181" t="s">
        <v>75</v>
      </c>
      <c r="K181">
        <v>-29.893184999999999</v>
      </c>
      <c r="N181" s="85">
        <f>COUNT(K182:K192)</f>
        <v>11</v>
      </c>
    </row>
    <row r="182" spans="10:15">
      <c r="J182" t="s">
        <v>42</v>
      </c>
      <c r="K182">
        <v>-1.3045949999999999</v>
      </c>
      <c r="L182">
        <f>INDEX(sckey!$A$2:$A$38,MATCH(WAF!J182,sckey!$B$2:$B$38,0))</f>
        <v>17</v>
      </c>
      <c r="O182" s="85" t="str">
        <f t="shared" ref="O182:O192" si="13">K182&amp;" "&amp;L182</f>
        <v>-1.304595 17</v>
      </c>
    </row>
    <row r="183" spans="10:15">
      <c r="J183" t="s">
        <v>45</v>
      </c>
      <c r="K183">
        <v>-0.122639</v>
      </c>
      <c r="L183">
        <f>INDEX(sckey!$A$2:$A$38,MATCH(WAF!J183,sckey!$B$2:$B$38,0))</f>
        <v>16</v>
      </c>
      <c r="O183" s="85" t="str">
        <f t="shared" si="13"/>
        <v>-0.122639 16</v>
      </c>
    </row>
    <row r="184" spans="10:15">
      <c r="J184" t="s">
        <v>56</v>
      </c>
      <c r="K184">
        <v>1.1386160000000001</v>
      </c>
      <c r="L184">
        <f>INDEX(sckey!$A$2:$A$38,MATCH(WAF!J184,sckey!$B$2:$B$38,0))</f>
        <v>3</v>
      </c>
      <c r="O184" s="85" t="str">
        <f t="shared" si="13"/>
        <v>1.138616 3</v>
      </c>
    </row>
    <row r="185" spans="10:15">
      <c r="J185" t="s">
        <v>61</v>
      </c>
      <c r="K185">
        <v>0.30617499999999997</v>
      </c>
      <c r="L185">
        <f>INDEX(sckey!$A$2:$A$38,MATCH(WAF!J185,sckey!$B$2:$B$38,0))</f>
        <v>25</v>
      </c>
      <c r="O185" s="85" t="str">
        <f t="shared" si="13"/>
        <v>0.306175 25</v>
      </c>
    </row>
    <row r="186" spans="10:15">
      <c r="J186" t="s">
        <v>44</v>
      </c>
      <c r="K186">
        <v>4.6610000000000002E-3</v>
      </c>
      <c r="L186">
        <f>INDEX(sckey!$A$2:$A$38,MATCH(WAF!J186,sckey!$B$2:$B$38,0))</f>
        <v>22</v>
      </c>
      <c r="O186" s="85" t="str">
        <f t="shared" si="13"/>
        <v>0.004661 22</v>
      </c>
    </row>
    <row r="187" spans="10:15">
      <c r="J187" t="s">
        <v>63</v>
      </c>
      <c r="K187">
        <v>-5.1838000000000002E-2</v>
      </c>
      <c r="L187">
        <f>INDEX(sckey!$A$2:$A$38,MATCH(WAF!J187,sckey!$B$2:$B$38,0))</f>
        <v>6</v>
      </c>
      <c r="O187" s="85" t="str">
        <f t="shared" si="13"/>
        <v>-0.051838 6</v>
      </c>
    </row>
    <row r="188" spans="10:15">
      <c r="J188" t="s">
        <v>41</v>
      </c>
      <c r="K188">
        <v>-5.2620000000000002E-3</v>
      </c>
      <c r="L188">
        <f>INDEX(sckey!$A$2:$A$38,MATCH(WAF!J188,sckey!$B$2:$B$38,0))</f>
        <v>9</v>
      </c>
      <c r="O188" s="85" t="str">
        <f t="shared" si="13"/>
        <v>-0.005262 9</v>
      </c>
    </row>
    <row r="189" spans="10:15">
      <c r="J189" t="s">
        <v>52</v>
      </c>
      <c r="K189">
        <v>1.8723E-2</v>
      </c>
      <c r="L189">
        <f>INDEX(sckey!$A$2:$A$38,MATCH(WAF!J189,sckey!$B$2:$B$38,0))</f>
        <v>7</v>
      </c>
      <c r="O189" s="85" t="str">
        <f t="shared" si="13"/>
        <v>0.018723 7</v>
      </c>
    </row>
    <row r="190" spans="10:15">
      <c r="J190" t="s">
        <v>55</v>
      </c>
      <c r="K190">
        <v>-6.3090000000000004E-3</v>
      </c>
      <c r="L190">
        <f>INDEX(sckey!$A$2:$A$38,MATCH(WAF!J190,sckey!$B$2:$B$38,0))</f>
        <v>8</v>
      </c>
      <c r="O190" s="85" t="str">
        <f t="shared" si="13"/>
        <v>-0.006309 8</v>
      </c>
    </row>
    <row r="191" spans="10:15">
      <c r="J191" t="s">
        <v>64</v>
      </c>
      <c r="K191">
        <v>-1.4343619999999999</v>
      </c>
      <c r="L191">
        <f>INDEX(sckey!$A$2:$A$38,MATCH(WAF!J191,sckey!$B$2:$B$38,0))</f>
        <v>29</v>
      </c>
      <c r="O191" s="85" t="str">
        <f t="shared" si="13"/>
        <v>-1.434362 29</v>
      </c>
    </row>
    <row r="192" spans="10:15">
      <c r="J192" t="s">
        <v>74</v>
      </c>
      <c r="K192">
        <v>-0.25065900000000002</v>
      </c>
      <c r="L192">
        <f>INDEX(sckey!$A$2:$A$38,MATCH(WAF!J192,sckey!$B$2:$B$38,0))</f>
        <v>35</v>
      </c>
      <c r="O192" s="85" t="str">
        <f t="shared" si="13"/>
        <v>-0.250659 35</v>
      </c>
    </row>
    <row r="194" spans="10:15">
      <c r="J194">
        <v>14</v>
      </c>
      <c r="N194" s="85">
        <f>J194</f>
        <v>14</v>
      </c>
    </row>
    <row r="195" spans="10:15">
      <c r="J195" t="s">
        <v>76</v>
      </c>
      <c r="K195" t="s">
        <v>77</v>
      </c>
      <c r="O195" s="85">
        <f>K196</f>
        <v>2.2009729999999998</v>
      </c>
    </row>
    <row r="196" spans="10:15">
      <c r="J196" t="s">
        <v>75</v>
      </c>
      <c r="K196">
        <v>2.2009729999999998</v>
      </c>
      <c r="N196" s="85">
        <f>COUNT(K197:K205)</f>
        <v>9</v>
      </c>
    </row>
    <row r="197" spans="10:15">
      <c r="J197" t="s">
        <v>42</v>
      </c>
      <c r="K197">
        <v>-0.91048399999999996</v>
      </c>
      <c r="L197">
        <f>INDEX(sckey!$A$2:$A$38,MATCH(WAF!J197,sckey!$B$2:$B$38,0))</f>
        <v>17</v>
      </c>
      <c r="O197" s="85" t="str">
        <f t="shared" ref="O197:O205" si="14">K197&amp;" "&amp;L197</f>
        <v>-0.910484 17</v>
      </c>
    </row>
    <row r="198" spans="10:15">
      <c r="J198" t="s">
        <v>36</v>
      </c>
      <c r="K198">
        <v>-5.274E-3</v>
      </c>
      <c r="L198">
        <f>INDEX(sckey!$A$2:$A$38,MATCH(WAF!J198,sckey!$B$2:$B$38,0))</f>
        <v>10</v>
      </c>
      <c r="O198" s="85" t="str">
        <f t="shared" si="14"/>
        <v>-0.005274 10</v>
      </c>
    </row>
    <row r="199" spans="10:15">
      <c r="J199" t="s">
        <v>55</v>
      </c>
      <c r="K199">
        <v>-3.9664999999999999E-2</v>
      </c>
      <c r="L199">
        <f>INDEX(sckey!$A$2:$A$38,MATCH(WAF!J199,sckey!$B$2:$B$38,0))</f>
        <v>8</v>
      </c>
      <c r="O199" s="85" t="str">
        <f t="shared" si="14"/>
        <v>-0.039665 8</v>
      </c>
    </row>
    <row r="200" spans="10:15">
      <c r="J200" t="s">
        <v>64</v>
      </c>
      <c r="K200">
        <v>4.1835000000000004</v>
      </c>
      <c r="L200">
        <f>INDEX(sckey!$A$2:$A$38,MATCH(WAF!J200,sckey!$B$2:$B$38,0))</f>
        <v>29</v>
      </c>
      <c r="O200" s="85" t="str">
        <f t="shared" si="14"/>
        <v>4.1835 29</v>
      </c>
    </row>
    <row r="201" spans="10:15">
      <c r="J201" t="s">
        <v>38</v>
      </c>
      <c r="K201">
        <v>-1.541477</v>
      </c>
      <c r="L201">
        <f>INDEX(sckey!$A$2:$A$38,MATCH(WAF!J201,sckey!$B$2:$B$38,0))</f>
        <v>23</v>
      </c>
      <c r="O201" s="85" t="str">
        <f t="shared" si="14"/>
        <v>-1.541477 23</v>
      </c>
    </row>
    <row r="202" spans="10:15">
      <c r="J202" t="s">
        <v>44</v>
      </c>
      <c r="K202">
        <v>-3.715E-3</v>
      </c>
      <c r="L202">
        <f>INDEX(sckey!$A$2:$A$38,MATCH(WAF!J202,sckey!$B$2:$B$38,0))</f>
        <v>22</v>
      </c>
      <c r="O202" s="85" t="str">
        <f t="shared" si="14"/>
        <v>-0.003715 22</v>
      </c>
    </row>
    <row r="203" spans="10:15">
      <c r="J203" t="s">
        <v>53</v>
      </c>
      <c r="K203">
        <v>-4.0439999999999999E-3</v>
      </c>
      <c r="L203">
        <f>INDEX(sckey!$A$2:$A$38,MATCH(WAF!J203,sckey!$B$2:$B$38,0))</f>
        <v>12</v>
      </c>
      <c r="O203" s="85" t="str">
        <f t="shared" si="14"/>
        <v>-0.004044 12</v>
      </c>
    </row>
    <row r="204" spans="10:15">
      <c r="J204" t="s">
        <v>54</v>
      </c>
      <c r="K204">
        <v>4.2360000000000002E-3</v>
      </c>
      <c r="L204">
        <f>INDEX(sckey!$A$2:$A$38,MATCH(WAF!J204,sckey!$B$2:$B$38,0))</f>
        <v>26</v>
      </c>
      <c r="O204" s="85" t="str">
        <f t="shared" si="14"/>
        <v>0.004236 26</v>
      </c>
    </row>
    <row r="205" spans="10:15">
      <c r="J205" t="s">
        <v>45</v>
      </c>
      <c r="K205">
        <v>0.14225499999999999</v>
      </c>
      <c r="L205">
        <f>INDEX(sckey!$A$2:$A$38,MATCH(WAF!J205,sckey!$B$2:$B$38,0))</f>
        <v>16</v>
      </c>
      <c r="O205" s="85" t="str">
        <f t="shared" si="14"/>
        <v>0.142255 16</v>
      </c>
    </row>
    <row r="207" spans="10:15">
      <c r="J207">
        <v>15</v>
      </c>
      <c r="N207" s="85">
        <f>J207</f>
        <v>15</v>
      </c>
    </row>
    <row r="208" spans="10:15">
      <c r="J208" t="s">
        <v>76</v>
      </c>
      <c r="K208" t="s">
        <v>77</v>
      </c>
      <c r="O208" s="85">
        <f>K209</f>
        <v>7.1979000000000001E-2</v>
      </c>
    </row>
    <row r="209" spans="10:15">
      <c r="J209" t="s">
        <v>75</v>
      </c>
      <c r="K209">
        <v>7.1979000000000001E-2</v>
      </c>
      <c r="N209" s="85">
        <f>COUNT(K210:K219)</f>
        <v>10</v>
      </c>
    </row>
    <row r="210" spans="10:15">
      <c r="J210" t="s">
        <v>49</v>
      </c>
      <c r="K210">
        <v>-2.1159999999999998E-3</v>
      </c>
      <c r="L210">
        <f>INDEX(sckey!$A$2:$A$38,MATCH(WAF!J210,sckey!$B$2:$B$38,0))</f>
        <v>11</v>
      </c>
      <c r="O210" s="85" t="str">
        <f t="shared" ref="O210:O219" si="15">K210&amp;" "&amp;L210</f>
        <v>-0.002116 11</v>
      </c>
    </row>
    <row r="211" spans="10:15">
      <c r="J211" t="s">
        <v>74</v>
      </c>
      <c r="K211">
        <v>1.38019</v>
      </c>
      <c r="L211">
        <f>INDEX(sckey!$A$2:$A$38,MATCH(WAF!J211,sckey!$B$2:$B$38,0))</f>
        <v>35</v>
      </c>
      <c r="O211" s="85" t="str">
        <f t="shared" si="15"/>
        <v>1.38019 35</v>
      </c>
    </row>
    <row r="212" spans="10:15">
      <c r="J212" t="s">
        <v>61</v>
      </c>
      <c r="K212">
        <v>0.25191200000000002</v>
      </c>
      <c r="L212">
        <f>INDEX(sckey!$A$2:$A$38,MATCH(WAF!J212,sckey!$B$2:$B$38,0))</f>
        <v>25</v>
      </c>
      <c r="O212" s="85" t="str">
        <f t="shared" si="15"/>
        <v>0.251912 25</v>
      </c>
    </row>
    <row r="213" spans="10:15">
      <c r="J213" t="s">
        <v>60</v>
      </c>
      <c r="K213">
        <v>2.8205999999999998E-2</v>
      </c>
      <c r="L213">
        <f>INDEX(sckey!$A$2:$A$38,MATCH(WAF!J213,sckey!$B$2:$B$38,0))</f>
        <v>2</v>
      </c>
      <c r="O213" s="85" t="str">
        <f t="shared" si="15"/>
        <v>0.028206 2</v>
      </c>
    </row>
    <row r="214" spans="10:15">
      <c r="J214" t="s">
        <v>55</v>
      </c>
      <c r="K214">
        <v>1.2109999999999999E-2</v>
      </c>
      <c r="L214">
        <f>INDEX(sckey!$A$2:$A$38,MATCH(WAF!J214,sckey!$B$2:$B$38,0))</f>
        <v>8</v>
      </c>
      <c r="O214" s="85" t="str">
        <f t="shared" si="15"/>
        <v>0.01211 8</v>
      </c>
    </row>
    <row r="215" spans="10:15">
      <c r="J215" t="s">
        <v>47</v>
      </c>
      <c r="K215">
        <v>-0.25675999999999999</v>
      </c>
      <c r="L215">
        <f>INDEX(sckey!$A$2:$A$38,MATCH(WAF!J215,sckey!$B$2:$B$38,0))</f>
        <v>15</v>
      </c>
      <c r="O215" s="85" t="str">
        <f t="shared" si="15"/>
        <v>-0.25676 15</v>
      </c>
    </row>
    <row r="216" spans="10:15">
      <c r="J216" t="s">
        <v>35</v>
      </c>
      <c r="K216">
        <v>4.5061999999999998E-2</v>
      </c>
      <c r="L216">
        <f>INDEX(sckey!$A$2:$A$38,MATCH(WAF!J216,sckey!$B$2:$B$38,0))</f>
        <v>0</v>
      </c>
      <c r="O216" s="85" t="str">
        <f t="shared" si="15"/>
        <v>0.045062 0</v>
      </c>
    </row>
    <row r="217" spans="10:15">
      <c r="J217" t="s">
        <v>59</v>
      </c>
      <c r="K217">
        <v>-7.7106999999999995E-2</v>
      </c>
      <c r="L217">
        <f>INDEX(sckey!$A$2:$A$38,MATCH(WAF!J217,sckey!$B$2:$B$38,0))</f>
        <v>18</v>
      </c>
      <c r="O217" s="85" t="str">
        <f t="shared" si="15"/>
        <v>-0.077107 18</v>
      </c>
    </row>
    <row r="218" spans="10:15">
      <c r="J218" t="s">
        <v>48</v>
      </c>
      <c r="K218">
        <v>-2.9193419999999999</v>
      </c>
      <c r="L218">
        <f>INDEX(sckey!$A$2:$A$38,MATCH(WAF!J218,sckey!$B$2:$B$38,0))</f>
        <v>13</v>
      </c>
      <c r="O218" s="85" t="str">
        <f t="shared" si="15"/>
        <v>-2.919342 13</v>
      </c>
    </row>
    <row r="219" spans="10:15">
      <c r="J219" t="s">
        <v>41</v>
      </c>
      <c r="K219">
        <v>9.8900000000000008E-4</v>
      </c>
      <c r="L219">
        <f>INDEX(sckey!$A$2:$A$38,MATCH(WAF!J219,sckey!$B$2:$B$38,0))</f>
        <v>9</v>
      </c>
      <c r="O219" s="85" t="str">
        <f t="shared" si="15"/>
        <v>0.000989 9</v>
      </c>
    </row>
    <row r="221" spans="10:15">
      <c r="J221">
        <v>16</v>
      </c>
      <c r="N221" s="85">
        <f>J221</f>
        <v>16</v>
      </c>
    </row>
    <row r="222" spans="10:15">
      <c r="J222" t="s">
        <v>76</v>
      </c>
      <c r="K222" t="s">
        <v>77</v>
      </c>
      <c r="O222" s="85">
        <f>K223</f>
        <v>24.556756</v>
      </c>
    </row>
    <row r="223" spans="10:15">
      <c r="J223" t="s">
        <v>75</v>
      </c>
      <c r="K223">
        <v>24.556756</v>
      </c>
      <c r="N223" s="85">
        <f>COUNT(K224:K231)</f>
        <v>8</v>
      </c>
    </row>
    <row r="224" spans="10:15">
      <c r="J224" t="s">
        <v>52</v>
      </c>
      <c r="K224">
        <v>-0.25787300000000002</v>
      </c>
      <c r="L224">
        <f>INDEX(sckey!$A$2:$A$38,MATCH(WAF!J224,sckey!$B$2:$B$38,0))</f>
        <v>7</v>
      </c>
      <c r="O224" s="85" t="str">
        <f t="shared" ref="O224:O231" si="16">K224&amp;" "&amp;L224</f>
        <v>-0.257873 7</v>
      </c>
    </row>
    <row r="225" spans="10:15">
      <c r="J225" t="s">
        <v>63</v>
      </c>
      <c r="K225">
        <v>-0.11955</v>
      </c>
      <c r="L225">
        <f>INDEX(sckey!$A$2:$A$38,MATCH(WAF!J225,sckey!$B$2:$B$38,0))</f>
        <v>6</v>
      </c>
      <c r="O225" s="85" t="str">
        <f t="shared" si="16"/>
        <v>-0.11955 6</v>
      </c>
    </row>
    <row r="226" spans="10:15">
      <c r="J226" t="s">
        <v>54</v>
      </c>
      <c r="K226">
        <v>-6.4159999999999998E-3</v>
      </c>
      <c r="L226">
        <f>INDEX(sckey!$A$2:$A$38,MATCH(WAF!J226,sckey!$B$2:$B$38,0))</f>
        <v>26</v>
      </c>
      <c r="O226" s="85" t="str">
        <f t="shared" si="16"/>
        <v>-0.006416 26</v>
      </c>
    </row>
    <row r="227" spans="10:15">
      <c r="J227" t="s">
        <v>45</v>
      </c>
      <c r="K227">
        <v>-6.9134000000000001E-2</v>
      </c>
      <c r="L227">
        <f>INDEX(sckey!$A$2:$A$38,MATCH(WAF!J227,sckey!$B$2:$B$38,0))</f>
        <v>16</v>
      </c>
      <c r="O227" s="85" t="str">
        <f t="shared" si="16"/>
        <v>-0.069134 16</v>
      </c>
    </row>
    <row r="228" spans="10:15">
      <c r="J228" t="s">
        <v>55</v>
      </c>
      <c r="K228">
        <v>-2.7394999999999999E-2</v>
      </c>
      <c r="L228">
        <f>INDEX(sckey!$A$2:$A$38,MATCH(WAF!J228,sckey!$B$2:$B$38,0))</f>
        <v>8</v>
      </c>
      <c r="O228" s="85" t="str">
        <f t="shared" si="16"/>
        <v>-0.027395 8</v>
      </c>
    </row>
    <row r="229" spans="10:15">
      <c r="J229" t="s">
        <v>47</v>
      </c>
      <c r="K229">
        <v>8.3838999999999997E-2</v>
      </c>
      <c r="L229">
        <f>INDEX(sckey!$A$2:$A$38,MATCH(WAF!J229,sckey!$B$2:$B$38,0))</f>
        <v>15</v>
      </c>
      <c r="O229" s="85" t="str">
        <f t="shared" si="16"/>
        <v>0.083839 15</v>
      </c>
    </row>
    <row r="230" spans="10:15">
      <c r="J230" t="s">
        <v>42</v>
      </c>
      <c r="K230">
        <v>-1.5037499999999999</v>
      </c>
      <c r="L230">
        <f>INDEX(sckey!$A$2:$A$38,MATCH(WAF!J230,sckey!$B$2:$B$38,0))</f>
        <v>17</v>
      </c>
      <c r="O230" s="85" t="str">
        <f t="shared" si="16"/>
        <v>-1.50375 17</v>
      </c>
    </row>
    <row r="231" spans="10:15">
      <c r="J231" t="s">
        <v>65</v>
      </c>
      <c r="K231">
        <v>-1.1282E-2</v>
      </c>
      <c r="L231">
        <f>INDEX(sckey!$A$2:$A$38,MATCH(WAF!J231,sckey!$B$2:$B$38,0))</f>
        <v>36</v>
      </c>
      <c r="O231" s="85" t="str">
        <f t="shared" si="16"/>
        <v>-0.011282 36</v>
      </c>
    </row>
    <row r="233" spans="10:15">
      <c r="J233">
        <v>17</v>
      </c>
      <c r="N233" s="85">
        <f>J233</f>
        <v>17</v>
      </c>
    </row>
    <row r="234" spans="10:15">
      <c r="J234" t="s">
        <v>76</v>
      </c>
      <c r="K234" t="s">
        <v>77</v>
      </c>
      <c r="O234" s="85">
        <f>K235</f>
        <v>-1.5381119999999999</v>
      </c>
    </row>
    <row r="235" spans="10:15">
      <c r="J235" t="s">
        <v>75</v>
      </c>
      <c r="K235">
        <v>-1.5381119999999999</v>
      </c>
      <c r="N235" s="85">
        <f>COUNT(K236:K238)</f>
        <v>3</v>
      </c>
    </row>
    <row r="236" spans="10:15">
      <c r="J236" t="s">
        <v>36</v>
      </c>
      <c r="K236">
        <v>-1.1455999999999999E-2</v>
      </c>
      <c r="L236">
        <f>INDEX(sckey!$A$2:$A$38,MATCH(WAF!J236,sckey!$B$2:$B$38,0))</f>
        <v>10</v>
      </c>
      <c r="O236" s="85" t="str">
        <f>K236&amp;" "&amp;L236</f>
        <v>-0.011456 10</v>
      </c>
    </row>
    <row r="237" spans="10:15">
      <c r="J237" t="s">
        <v>41</v>
      </c>
      <c r="K237">
        <v>6.816E-3</v>
      </c>
      <c r="L237">
        <f>INDEX(sckey!$A$2:$A$38,MATCH(WAF!J237,sckey!$B$2:$B$38,0))</f>
        <v>9</v>
      </c>
      <c r="O237" s="85" t="str">
        <f>K237&amp;" "&amp;L237</f>
        <v>0.006816 9</v>
      </c>
    </row>
    <row r="238" spans="10:15">
      <c r="J238" t="s">
        <v>62</v>
      </c>
      <c r="K238">
        <v>0.12595100000000001</v>
      </c>
      <c r="L238">
        <f>INDEX(sckey!$A$2:$A$38,MATCH(WAF!J238,sckey!$B$2:$B$38,0))</f>
        <v>4</v>
      </c>
      <c r="O238" s="85" t="str">
        <f>K238&amp;" "&amp;L238</f>
        <v>0.125951 4</v>
      </c>
    </row>
    <row r="240" spans="10:15">
      <c r="J240">
        <v>18</v>
      </c>
      <c r="N240" s="85">
        <f>J240</f>
        <v>18</v>
      </c>
    </row>
    <row r="241" spans="10:15">
      <c r="J241" t="s">
        <v>76</v>
      </c>
      <c r="K241" t="s">
        <v>77</v>
      </c>
      <c r="O241" s="85">
        <f>K242</f>
        <v>-1.0632889999999999</v>
      </c>
    </row>
    <row r="242" spans="10:15">
      <c r="J242" t="s">
        <v>75</v>
      </c>
      <c r="K242">
        <v>-1.0632889999999999</v>
      </c>
      <c r="N242" s="85">
        <f>COUNT(K243:K247)</f>
        <v>5</v>
      </c>
    </row>
    <row r="243" spans="10:15">
      <c r="J243" t="s">
        <v>41</v>
      </c>
      <c r="K243">
        <v>1.1440000000000001E-2</v>
      </c>
      <c r="L243">
        <f>INDEX(sckey!$A$2:$A$38,MATCH(WAF!J243,sckey!$B$2:$B$38,0))</f>
        <v>9</v>
      </c>
      <c r="O243" s="85" t="str">
        <f>K243&amp;" "&amp;L243</f>
        <v>0.01144 9</v>
      </c>
    </row>
    <row r="244" spans="10:15">
      <c r="J244" t="s">
        <v>36</v>
      </c>
      <c r="K244">
        <v>-9.4009999999999996E-3</v>
      </c>
      <c r="L244">
        <f>INDEX(sckey!$A$2:$A$38,MATCH(WAF!J244,sckey!$B$2:$B$38,0))</f>
        <v>10</v>
      </c>
      <c r="O244" s="85" t="str">
        <f>K244&amp;" "&amp;L244</f>
        <v>-0.009401 10</v>
      </c>
    </row>
    <row r="245" spans="10:15">
      <c r="J245" t="s">
        <v>48</v>
      </c>
      <c r="K245">
        <v>2.0194549999999998</v>
      </c>
      <c r="L245">
        <f>INDEX(sckey!$A$2:$A$38,MATCH(WAF!J245,sckey!$B$2:$B$38,0))</f>
        <v>13</v>
      </c>
      <c r="O245" s="85" t="str">
        <f>K245&amp;" "&amp;L245</f>
        <v>2.019455 13</v>
      </c>
    </row>
    <row r="246" spans="10:15">
      <c r="J246" t="s">
        <v>39</v>
      </c>
      <c r="K246">
        <v>-7.2336999999999999E-2</v>
      </c>
      <c r="L246">
        <f>INDEX(sckey!$A$2:$A$38,MATCH(WAF!J246,sckey!$B$2:$B$38,0))</f>
        <v>24</v>
      </c>
      <c r="O246" s="85" t="str">
        <f>K246&amp;" "&amp;L246</f>
        <v>-0.072337 24</v>
      </c>
    </row>
    <row r="247" spans="10:15">
      <c r="J247" t="s">
        <v>40</v>
      </c>
      <c r="K247" s="26">
        <v>7.4999999999999993E-5</v>
      </c>
      <c r="L247">
        <f>INDEX(sckey!$A$2:$A$38,MATCH(WAF!J247,sckey!$B$2:$B$38,0))</f>
        <v>27</v>
      </c>
      <c r="O247" s="85" t="str">
        <f>K247&amp;" "&amp;L247</f>
        <v>0.000075 27</v>
      </c>
    </row>
    <row r="249" spans="10:15">
      <c r="J249">
        <v>19</v>
      </c>
      <c r="N249" s="85">
        <f>J249</f>
        <v>19</v>
      </c>
    </row>
    <row r="250" spans="10:15">
      <c r="J250" t="s">
        <v>76</v>
      </c>
      <c r="K250" t="s">
        <v>77</v>
      </c>
      <c r="O250" s="85">
        <f>K251</f>
        <v>3.56535</v>
      </c>
    </row>
    <row r="251" spans="10:15">
      <c r="J251" t="s">
        <v>75</v>
      </c>
      <c r="K251">
        <v>3.56535</v>
      </c>
      <c r="N251" s="85">
        <f>COUNT(K252:K266)</f>
        <v>15</v>
      </c>
    </row>
    <row r="252" spans="10:15">
      <c r="J252" t="s">
        <v>66</v>
      </c>
      <c r="K252">
        <v>-7.0246000000000003E-2</v>
      </c>
      <c r="L252">
        <f>INDEX(sckey!$A$2:$A$38,MATCH(WAF!J252,sckey!$B$2:$B$38,0))</f>
        <v>1</v>
      </c>
      <c r="O252" s="85" t="str">
        <f t="shared" ref="O252:O266" si="17">K252&amp;" "&amp;L252</f>
        <v>-0.070246 1</v>
      </c>
    </row>
    <row r="253" spans="10:15">
      <c r="J253" t="s">
        <v>65</v>
      </c>
      <c r="K253">
        <v>-4.7395E-2</v>
      </c>
      <c r="L253">
        <f>INDEX(sckey!$A$2:$A$38,MATCH(WAF!J253,sckey!$B$2:$B$38,0))</f>
        <v>36</v>
      </c>
      <c r="O253" s="85" t="str">
        <f t="shared" si="17"/>
        <v>-0.047395 36</v>
      </c>
    </row>
    <row r="254" spans="10:15">
      <c r="J254" t="s">
        <v>61</v>
      </c>
      <c r="K254">
        <v>0.494668</v>
      </c>
      <c r="L254">
        <f>INDEX(sckey!$A$2:$A$38,MATCH(WAF!J254,sckey!$B$2:$B$38,0))</f>
        <v>25</v>
      </c>
      <c r="O254" s="85" t="str">
        <f t="shared" si="17"/>
        <v>0.494668 25</v>
      </c>
    </row>
    <row r="255" spans="10:15">
      <c r="J255" t="s">
        <v>52</v>
      </c>
      <c r="K255">
        <v>-2.9433000000000001E-2</v>
      </c>
      <c r="L255">
        <f>INDEX(sckey!$A$2:$A$38,MATCH(WAF!J255,sckey!$B$2:$B$38,0))</f>
        <v>7</v>
      </c>
      <c r="O255" s="85" t="str">
        <f t="shared" si="17"/>
        <v>-0.029433 7</v>
      </c>
    </row>
    <row r="256" spans="10:15">
      <c r="J256" t="s">
        <v>56</v>
      </c>
      <c r="K256">
        <v>0.57962499999999995</v>
      </c>
      <c r="L256">
        <f>INDEX(sckey!$A$2:$A$38,MATCH(WAF!J256,sckey!$B$2:$B$38,0))</f>
        <v>3</v>
      </c>
      <c r="O256" s="85" t="str">
        <f t="shared" si="17"/>
        <v>0.579625 3</v>
      </c>
    </row>
    <row r="257" spans="10:16">
      <c r="J257" t="s">
        <v>62</v>
      </c>
      <c r="K257">
        <v>-0.25810100000000002</v>
      </c>
      <c r="L257">
        <f>INDEX(sckey!$A$2:$A$38,MATCH(WAF!J257,sckey!$B$2:$B$38,0))</f>
        <v>4</v>
      </c>
      <c r="O257" s="85" t="str">
        <f t="shared" si="17"/>
        <v>-0.258101 4</v>
      </c>
    </row>
    <row r="258" spans="10:16">
      <c r="J258" t="s">
        <v>36</v>
      </c>
      <c r="K258">
        <v>-1.874E-3</v>
      </c>
      <c r="L258">
        <f>INDEX(sckey!$A$2:$A$38,MATCH(WAF!J258,sckey!$B$2:$B$38,0))</f>
        <v>10</v>
      </c>
      <c r="O258" s="85" t="str">
        <f t="shared" si="17"/>
        <v>-0.001874 10</v>
      </c>
    </row>
    <row r="259" spans="10:16">
      <c r="J259" t="s">
        <v>64</v>
      </c>
      <c r="K259">
        <v>3.072308</v>
      </c>
      <c r="L259">
        <f>INDEX(sckey!$A$2:$A$38,MATCH(WAF!J259,sckey!$B$2:$B$38,0))</f>
        <v>29</v>
      </c>
      <c r="O259" s="85" t="str">
        <f t="shared" si="17"/>
        <v>3.072308 29</v>
      </c>
    </row>
    <row r="260" spans="10:16">
      <c r="J260" t="s">
        <v>45</v>
      </c>
      <c r="K260">
        <v>8.4075999999999998E-2</v>
      </c>
      <c r="L260">
        <f>INDEX(sckey!$A$2:$A$38,MATCH(WAF!J260,sckey!$B$2:$B$38,0))</f>
        <v>16</v>
      </c>
      <c r="O260" s="85" t="str">
        <f t="shared" si="17"/>
        <v>0.084076 16</v>
      </c>
    </row>
    <row r="261" spans="10:16">
      <c r="J261" t="s">
        <v>38</v>
      </c>
      <c r="K261">
        <v>-0.74449500000000002</v>
      </c>
      <c r="L261">
        <f>INDEX(sckey!$A$2:$A$38,MATCH(WAF!J261,sckey!$B$2:$B$38,0))</f>
        <v>23</v>
      </c>
      <c r="O261" s="85" t="str">
        <f t="shared" si="17"/>
        <v>-0.744495 23</v>
      </c>
    </row>
    <row r="262" spans="10:16">
      <c r="J262" t="s">
        <v>40</v>
      </c>
      <c r="K262" s="26">
        <v>8.7999999999999998E-5</v>
      </c>
      <c r="L262">
        <f>INDEX(sckey!$A$2:$A$38,MATCH(WAF!J262,sckey!$B$2:$B$38,0))</f>
        <v>27</v>
      </c>
      <c r="O262" s="85" t="str">
        <f t="shared" si="17"/>
        <v>0.000088 27</v>
      </c>
    </row>
    <row r="263" spans="10:16">
      <c r="J263" t="s">
        <v>41</v>
      </c>
      <c r="K263">
        <v>3.5660000000000002E-3</v>
      </c>
      <c r="L263">
        <f>INDEX(sckey!$A$2:$A$38,MATCH(WAF!J263,sckey!$B$2:$B$38,0))</f>
        <v>9</v>
      </c>
      <c r="O263" s="85" t="str">
        <f t="shared" si="17"/>
        <v>0.003566 9</v>
      </c>
    </row>
    <row r="264" spans="10:16">
      <c r="J264" t="s">
        <v>48</v>
      </c>
      <c r="K264">
        <v>-5.7914529999999997</v>
      </c>
      <c r="L264">
        <f>INDEX(sckey!$A$2:$A$38,MATCH(WAF!J264,sckey!$B$2:$B$38,0))</f>
        <v>13</v>
      </c>
      <c r="O264" s="85" t="str">
        <f t="shared" si="17"/>
        <v>-5.791453 13</v>
      </c>
    </row>
    <row r="265" spans="10:16">
      <c r="J265" t="s">
        <v>53</v>
      </c>
      <c r="K265">
        <v>7.45E-4</v>
      </c>
      <c r="L265">
        <f>INDEX(sckey!$A$2:$A$38,MATCH(WAF!J265,sckey!$B$2:$B$38,0))</f>
        <v>12</v>
      </c>
      <c r="O265" s="85" t="str">
        <f t="shared" si="17"/>
        <v>0.000745 12</v>
      </c>
    </row>
    <row r="266" spans="10:16">
      <c r="J266" t="s">
        <v>50</v>
      </c>
      <c r="K266">
        <v>-17.867446000000001</v>
      </c>
      <c r="L266">
        <f>INDEX(sckey!$A$2:$A$38,MATCH(WAF!J266,sckey!$B$2:$B$38,0))</f>
        <v>28</v>
      </c>
      <c r="O266" s="85" t="str">
        <f t="shared" si="17"/>
        <v>-17.867446 28</v>
      </c>
    </row>
    <row r="268" spans="10:16">
      <c r="J268">
        <v>20</v>
      </c>
      <c r="N268" s="85">
        <f>J268</f>
        <v>20</v>
      </c>
    </row>
    <row r="269" spans="10:16">
      <c r="J269" t="s">
        <v>76</v>
      </c>
      <c r="K269" t="s">
        <v>77</v>
      </c>
      <c r="O269" s="85">
        <f>K270</f>
        <v>11.426403000000001</v>
      </c>
    </row>
    <row r="270" spans="10:16">
      <c r="J270" t="s">
        <v>75</v>
      </c>
      <c r="K270">
        <v>11.426403000000001</v>
      </c>
      <c r="N270" s="85">
        <f>COUNT(K271:K284)</f>
        <v>14</v>
      </c>
    </row>
    <row r="271" spans="10:16">
      <c r="J271" t="s">
        <v>45</v>
      </c>
      <c r="K271">
        <v>-2.7088000000000001E-2</v>
      </c>
      <c r="L271">
        <f>INDEX(sckey!$A$2:$A$38,MATCH(WAF!J271,sckey!$B$2:$B$38,0))</f>
        <v>16</v>
      </c>
      <c r="O271" s="85" t="str">
        <f t="shared" ref="O271:O284" si="18">K271&amp;" "&amp;L271</f>
        <v>-0.027088 16</v>
      </c>
    </row>
    <row r="272" spans="10:16">
      <c r="J272" t="s">
        <v>44</v>
      </c>
      <c r="K272">
        <v>-1.428E-3</v>
      </c>
      <c r="L272">
        <f>INDEX(sckey!$A$2:$A$38,MATCH(WAF!J272,sckey!$B$2:$B$38,0))</f>
        <v>22</v>
      </c>
      <c r="O272" s="85" t="str">
        <f t="shared" si="18"/>
        <v>-0.001428 22</v>
      </c>
      <c r="P272" s="26"/>
    </row>
    <row r="273" spans="10:16">
      <c r="J273" t="s">
        <v>55</v>
      </c>
      <c r="K273">
        <v>8.3180000000000007E-3</v>
      </c>
      <c r="L273">
        <f>INDEX(sckey!$A$2:$A$38,MATCH(WAF!J273,sckey!$B$2:$B$38,0))</f>
        <v>8</v>
      </c>
      <c r="O273" s="85" t="str">
        <f t="shared" si="18"/>
        <v>0.008318 8</v>
      </c>
    </row>
    <row r="274" spans="10:16">
      <c r="J274" t="s">
        <v>38</v>
      </c>
      <c r="K274">
        <v>-1.8065310000000001</v>
      </c>
      <c r="L274">
        <f>INDEX(sckey!$A$2:$A$38,MATCH(WAF!J274,sckey!$B$2:$B$38,0))</f>
        <v>23</v>
      </c>
      <c r="O274" s="85" t="str">
        <f t="shared" si="18"/>
        <v>-1.806531 23</v>
      </c>
    </row>
    <row r="275" spans="10:16">
      <c r="J275" t="s">
        <v>63</v>
      </c>
      <c r="K275">
        <v>-3.3709999999999997E-2</v>
      </c>
      <c r="L275">
        <f>INDEX(sckey!$A$2:$A$38,MATCH(WAF!J275,sckey!$B$2:$B$38,0))</f>
        <v>6</v>
      </c>
      <c r="O275" s="85" t="str">
        <f t="shared" si="18"/>
        <v>-0.03371 6</v>
      </c>
    </row>
    <row r="276" spans="10:16">
      <c r="J276" t="s">
        <v>74</v>
      </c>
      <c r="K276">
        <v>-2.7701630000000002</v>
      </c>
      <c r="L276">
        <f>INDEX(sckey!$A$2:$A$38,MATCH(WAF!J276,sckey!$B$2:$B$38,0))</f>
        <v>35</v>
      </c>
      <c r="O276" s="85" t="str">
        <f t="shared" si="18"/>
        <v>-2.770163 35</v>
      </c>
    </row>
    <row r="277" spans="10:16">
      <c r="J277" t="s">
        <v>73</v>
      </c>
      <c r="K277">
        <v>-2.5544359999999999</v>
      </c>
      <c r="L277">
        <f>INDEX(sckey!$A$2:$A$38,MATCH(WAF!J277,sckey!$B$2:$B$38,0))</f>
        <v>33</v>
      </c>
      <c r="O277" s="85" t="str">
        <f t="shared" si="18"/>
        <v>-2.554436 33</v>
      </c>
    </row>
    <row r="278" spans="10:16">
      <c r="J278" t="s">
        <v>58</v>
      </c>
      <c r="K278">
        <v>-1.9915750000000001</v>
      </c>
      <c r="L278">
        <f>INDEX(sckey!$A$2:$A$38,MATCH(WAF!J278,sckey!$B$2:$B$38,0))</f>
        <v>34</v>
      </c>
      <c r="O278" s="85" t="str">
        <f t="shared" si="18"/>
        <v>-1.991575 34</v>
      </c>
    </row>
    <row r="279" spans="10:16">
      <c r="J279" t="s">
        <v>51</v>
      </c>
      <c r="K279">
        <v>-1.847596</v>
      </c>
      <c r="L279">
        <f>INDEX(sckey!$A$2:$A$38,MATCH(WAF!J279,sckey!$B$2:$B$38,0))</f>
        <v>32</v>
      </c>
      <c r="O279" s="85" t="str">
        <f t="shared" si="18"/>
        <v>-1.847596 32</v>
      </c>
    </row>
    <row r="280" spans="10:16">
      <c r="J280" t="s">
        <v>59</v>
      </c>
      <c r="K280">
        <v>-3.3860000000000001E-2</v>
      </c>
      <c r="L280">
        <f>INDEX(sckey!$A$2:$A$38,MATCH(WAF!J280,sckey!$B$2:$B$38,0))</f>
        <v>18</v>
      </c>
      <c r="O280" s="85" t="str">
        <f t="shared" si="18"/>
        <v>-0.03386 18</v>
      </c>
    </row>
    <row r="281" spans="10:16">
      <c r="J281" t="s">
        <v>39</v>
      </c>
      <c r="K281">
        <v>-6.1761000000000003E-2</v>
      </c>
      <c r="L281">
        <f>INDEX(sckey!$A$2:$A$38,MATCH(WAF!J281,sckey!$B$2:$B$38,0))</f>
        <v>24</v>
      </c>
      <c r="O281" s="85" t="str">
        <f t="shared" si="18"/>
        <v>-0.061761 24</v>
      </c>
    </row>
    <row r="282" spans="10:16">
      <c r="J282" t="s">
        <v>71</v>
      </c>
      <c r="K282">
        <v>-1.7513890000000001</v>
      </c>
      <c r="L282">
        <f>INDEX(sckey!$A$2:$A$38,MATCH(WAF!J282,sckey!$B$2:$B$38,0))</f>
        <v>30</v>
      </c>
      <c r="O282" s="85" t="str">
        <f t="shared" si="18"/>
        <v>-1.751389 30</v>
      </c>
    </row>
    <row r="283" spans="10:16">
      <c r="J283" t="s">
        <v>72</v>
      </c>
      <c r="K283">
        <v>-1.3986460000000001</v>
      </c>
      <c r="L283">
        <f>INDEX(sckey!$A$2:$A$38,MATCH(WAF!J283,sckey!$B$2:$B$38,0))</f>
        <v>31</v>
      </c>
      <c r="O283" s="85" t="str">
        <f t="shared" si="18"/>
        <v>-1.398646 31</v>
      </c>
    </row>
    <row r="284" spans="10:16">
      <c r="J284" t="s">
        <v>46</v>
      </c>
      <c r="K284">
        <v>-6.5402000000000002E-2</v>
      </c>
      <c r="L284">
        <f>INDEX(sckey!$A$2:$A$38,MATCH(WAF!J284,sckey!$B$2:$B$38,0))</f>
        <v>14</v>
      </c>
      <c r="O284" s="85" t="str">
        <f t="shared" si="18"/>
        <v>-0.065402 14</v>
      </c>
    </row>
    <row r="286" spans="10:16">
      <c r="J286">
        <v>21</v>
      </c>
      <c r="N286" s="85">
        <f>J286</f>
        <v>21</v>
      </c>
    </row>
    <row r="287" spans="10:16">
      <c r="J287" t="s">
        <v>76</v>
      </c>
      <c r="K287" t="s">
        <v>77</v>
      </c>
      <c r="O287" s="85">
        <f>K288</f>
        <v>16.654706999999998</v>
      </c>
      <c r="P287" s="26"/>
    </row>
    <row r="288" spans="10:16">
      <c r="J288" t="s">
        <v>75</v>
      </c>
      <c r="K288">
        <v>16.654706999999998</v>
      </c>
      <c r="N288" s="85">
        <f>COUNT(K289:K296)</f>
        <v>8</v>
      </c>
    </row>
    <row r="289" spans="10:15">
      <c r="J289" t="s">
        <v>35</v>
      </c>
      <c r="K289">
        <v>-0.36303600000000003</v>
      </c>
      <c r="L289">
        <f>INDEX(sckey!$A$2:$A$38,MATCH(WAF!J289,sckey!$B$2:$B$38,0))</f>
        <v>0</v>
      </c>
      <c r="O289" s="85" t="str">
        <f t="shared" ref="O289:O296" si="19">K289&amp;" "&amp;L289</f>
        <v>-0.363036 0</v>
      </c>
    </row>
    <row r="290" spans="10:15">
      <c r="J290" t="s">
        <v>45</v>
      </c>
      <c r="K290">
        <v>0.27395000000000003</v>
      </c>
      <c r="L290">
        <f>INDEX(sckey!$A$2:$A$38,MATCH(WAF!J290,sckey!$B$2:$B$38,0))</f>
        <v>16</v>
      </c>
      <c r="O290" s="85" t="str">
        <f t="shared" si="19"/>
        <v>0.27395 16</v>
      </c>
    </row>
    <row r="291" spans="10:15">
      <c r="J291" t="s">
        <v>42</v>
      </c>
      <c r="K291">
        <v>-3.5598359999999998</v>
      </c>
      <c r="L291">
        <f>INDEX(sckey!$A$2:$A$38,MATCH(WAF!J291,sckey!$B$2:$B$38,0))</f>
        <v>17</v>
      </c>
      <c r="O291" s="85" t="str">
        <f t="shared" si="19"/>
        <v>-3.559836 17</v>
      </c>
    </row>
    <row r="292" spans="10:15">
      <c r="J292" t="s">
        <v>38</v>
      </c>
      <c r="K292">
        <v>-1.2704219999999999</v>
      </c>
      <c r="L292">
        <f>INDEX(sckey!$A$2:$A$38,MATCH(WAF!J292,sckey!$B$2:$B$38,0))</f>
        <v>23</v>
      </c>
      <c r="O292" s="85" t="str">
        <f t="shared" si="19"/>
        <v>-1.270422 23</v>
      </c>
    </row>
    <row r="293" spans="10:15">
      <c r="J293" t="s">
        <v>52</v>
      </c>
      <c r="K293">
        <v>0.137596</v>
      </c>
      <c r="L293">
        <f>INDEX(sckey!$A$2:$A$38,MATCH(WAF!J293,sckey!$B$2:$B$38,0))</f>
        <v>7</v>
      </c>
      <c r="O293" s="85" t="str">
        <f t="shared" si="19"/>
        <v>0.137596 7</v>
      </c>
    </row>
    <row r="294" spans="10:15">
      <c r="J294" t="s">
        <v>37</v>
      </c>
      <c r="K294">
        <v>-7.1397240000000002</v>
      </c>
      <c r="L294">
        <f>INDEX(sckey!$A$2:$A$38,MATCH(WAF!J294,sckey!$B$2:$B$38,0))</f>
        <v>19</v>
      </c>
      <c r="O294" s="85" t="str">
        <f t="shared" si="19"/>
        <v>-7.139724 19</v>
      </c>
    </row>
    <row r="295" spans="10:15">
      <c r="J295" t="s">
        <v>47</v>
      </c>
      <c r="K295">
        <v>-6.9831000000000004E-2</v>
      </c>
      <c r="L295">
        <f>INDEX(sckey!$A$2:$A$38,MATCH(WAF!J295,sckey!$B$2:$B$38,0))</f>
        <v>15</v>
      </c>
      <c r="O295" s="85" t="str">
        <f t="shared" si="19"/>
        <v>-0.069831 15</v>
      </c>
    </row>
    <row r="296" spans="10:15">
      <c r="J296" t="s">
        <v>46</v>
      </c>
      <c r="K296">
        <v>0.13669400000000001</v>
      </c>
      <c r="L296">
        <f>INDEX(sckey!$A$2:$A$38,MATCH(WAF!J296,sckey!$B$2:$B$38,0))</f>
        <v>14</v>
      </c>
      <c r="O296" s="85" t="str">
        <f t="shared" si="19"/>
        <v>0.136694 14</v>
      </c>
    </row>
    <row r="298" spans="10:15">
      <c r="J298">
        <v>22</v>
      </c>
      <c r="N298" s="85">
        <f>J298</f>
        <v>22</v>
      </c>
    </row>
    <row r="299" spans="10:15">
      <c r="J299" t="s">
        <v>76</v>
      </c>
      <c r="K299" t="s">
        <v>77</v>
      </c>
      <c r="O299" s="85">
        <f>K300</f>
        <v>10.378557000000001</v>
      </c>
    </row>
    <row r="300" spans="10:15">
      <c r="J300" t="s">
        <v>75</v>
      </c>
      <c r="K300">
        <v>10.378557000000001</v>
      </c>
      <c r="N300" s="85">
        <f>COUNT(K301:K306)</f>
        <v>6</v>
      </c>
    </row>
    <row r="301" spans="10:15">
      <c r="J301" t="s">
        <v>56</v>
      </c>
      <c r="K301">
        <v>-1.04742</v>
      </c>
      <c r="L301">
        <f>INDEX(sckey!$A$2:$A$38,MATCH(WAF!J301,sckey!$B$2:$B$38,0))</f>
        <v>3</v>
      </c>
      <c r="O301" s="85" t="str">
        <f t="shared" ref="O301:O306" si="20">K301&amp;" "&amp;L301</f>
        <v>-1.04742 3</v>
      </c>
    </row>
    <row r="302" spans="10:15">
      <c r="J302" t="s">
        <v>61</v>
      </c>
      <c r="K302">
        <v>0.12801399999999999</v>
      </c>
      <c r="L302">
        <f>INDEX(sckey!$A$2:$A$38,MATCH(WAF!J302,sckey!$B$2:$B$38,0))</f>
        <v>25</v>
      </c>
      <c r="O302" s="85" t="str">
        <f t="shared" si="20"/>
        <v>0.128014 25</v>
      </c>
    </row>
    <row r="303" spans="10:15">
      <c r="J303" t="s">
        <v>55</v>
      </c>
      <c r="K303">
        <v>2.5113E-2</v>
      </c>
      <c r="L303">
        <f>INDEX(sckey!$A$2:$A$38,MATCH(WAF!J303,sckey!$B$2:$B$38,0))</f>
        <v>8</v>
      </c>
      <c r="O303" s="85" t="str">
        <f t="shared" si="20"/>
        <v>0.025113 8</v>
      </c>
    </row>
    <row r="304" spans="10:15">
      <c r="J304" t="s">
        <v>60</v>
      </c>
      <c r="K304">
        <v>-6.6612000000000005E-2</v>
      </c>
      <c r="L304">
        <f>INDEX(sckey!$A$2:$A$38,MATCH(WAF!J304,sckey!$B$2:$B$38,0))</f>
        <v>2</v>
      </c>
      <c r="O304" s="85" t="str">
        <f t="shared" si="20"/>
        <v>-0.066612 2</v>
      </c>
    </row>
    <row r="305" spans="10:15">
      <c r="J305" t="s">
        <v>44</v>
      </c>
      <c r="K305">
        <v>1.286E-3</v>
      </c>
      <c r="L305">
        <f>INDEX(sckey!$A$2:$A$38,MATCH(WAF!J305,sckey!$B$2:$B$38,0))</f>
        <v>22</v>
      </c>
      <c r="O305" s="85" t="str">
        <f t="shared" si="20"/>
        <v>0.001286 22</v>
      </c>
    </row>
    <row r="306" spans="10:15">
      <c r="J306" t="s">
        <v>63</v>
      </c>
      <c r="K306">
        <v>8.5418999999999995E-2</v>
      </c>
      <c r="L306">
        <f>INDEX(sckey!$A$2:$A$38,MATCH(WAF!J306,sckey!$B$2:$B$38,0))</f>
        <v>6</v>
      </c>
      <c r="O306" s="85" t="str">
        <f t="shared" si="20"/>
        <v>0.085419 6</v>
      </c>
    </row>
  </sheetData>
  <conditionalFormatting sqref="B1">
    <cfRule type="expression" dxfId="13" priority="2">
      <formula>OR($F1="",$G1="",$H1="")</formula>
    </cfRule>
  </conditionalFormatting>
  <conditionalFormatting sqref="C3:C4 C7:C24">
    <cfRule type="expression" dxfId="11" priority="1">
      <formula>OR($F3="",$G3="",$H3="")</formula>
    </cfRule>
  </conditionalFormatting>
  <pageMargins left="0.7" right="0.7" top="0.75" bottom="0.75" header="0.3" footer="0.3"/>
  <pageSetup orientation="portrait" r:id="rId1"/>
  <legacyDrawing r:id="rId2"/>
  <extLst>
    <ext xmlns:x14="http://schemas.microsoft.com/office/spreadsheetml/2009/9/main" uri="{78C0D931-6437-407d-A8EE-F0AAD7539E65}">
      <x14:conditionalFormattings>
        <x14:conditionalFormatting xmlns:xm="http://schemas.microsoft.com/office/excel/2006/main">
          <x14:cfRule type="expression" priority="11" id="{00000000-000E-0000-0700-000001000000}">
            <xm:f>OR($F2="",$G2="",RSAF!$H2="")</xm:f>
            <x14:dxf>
              <font>
                <strike val="0"/>
                <color rgb="FFC00000"/>
              </font>
              <fill>
                <patternFill patternType="solid">
                  <bgColor theme="5" tint="0.79998168889431442"/>
                </patternFill>
              </fill>
            </x14:dxf>
          </x14:cfRule>
          <xm:sqref>C2 C5:C6</xm:sqref>
        </x14:conditionalFormatting>
      </x14:conditionalFormattings>
    </ext>
  </extLst>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63EBE-0483-4FA9-B5A4-49ACDA325DDC}">
  <sheetPr>
    <tabColor theme="9" tint="0.79998168889431442"/>
  </sheetPr>
  <dimension ref="A1:N393"/>
  <sheetViews>
    <sheetView zoomScaleNormal="100" workbookViewId="0">
      <selection activeCell="Q12" sqref="Q12"/>
    </sheetView>
  </sheetViews>
  <sheetFormatPr defaultRowHeight="15"/>
  <cols>
    <col min="1" max="1" width="36.140625" bestFit="1" customWidth="1"/>
    <col min="2" max="2" width="7.140625" bestFit="1" customWidth="1"/>
    <col min="4" max="4" width="18.7109375" bestFit="1" customWidth="1"/>
    <col min="5" max="5" width="15.28515625" bestFit="1" customWidth="1"/>
    <col min="6" max="6" width="15" bestFit="1" customWidth="1"/>
    <col min="7" max="7" width="10.7109375" bestFit="1" customWidth="1"/>
    <col min="11" max="11" width="9.42578125" bestFit="1" customWidth="1"/>
    <col min="13" max="13" width="9.140625" style="85"/>
    <col min="14" max="14" width="11.7109375" style="85" bestFit="1" customWidth="1"/>
  </cols>
  <sheetData>
    <row r="1" spans="1:14">
      <c r="A1" t="s">
        <v>0</v>
      </c>
      <c r="B1" t="s">
        <v>1</v>
      </c>
      <c r="C1" t="s">
        <v>2</v>
      </c>
      <c r="D1" t="s">
        <v>31</v>
      </c>
      <c r="E1" t="s">
        <v>4</v>
      </c>
      <c r="F1" t="s">
        <v>5</v>
      </c>
      <c r="G1" t="s">
        <v>6</v>
      </c>
      <c r="H1" t="s">
        <v>6</v>
      </c>
      <c r="J1" t="s">
        <v>34</v>
      </c>
      <c r="M1" s="92" t="s">
        <v>1539</v>
      </c>
      <c r="N1" s="93" t="s">
        <v>1540</v>
      </c>
    </row>
    <row r="2" spans="1:14">
      <c r="A2" s="1" t="s">
        <v>7</v>
      </c>
      <c r="B2" s="1">
        <v>0</v>
      </c>
      <c r="C2">
        <v>338</v>
      </c>
      <c r="D2" s="49" t="s">
        <v>30</v>
      </c>
      <c r="E2">
        <v>500</v>
      </c>
      <c r="F2">
        <v>0</v>
      </c>
      <c r="G2">
        <v>0.90398400000000001</v>
      </c>
      <c r="H2">
        <v>0.90398400000000001</v>
      </c>
      <c r="J2" s="46">
        <v>0</v>
      </c>
      <c r="K2" s="46"/>
      <c r="L2" s="46"/>
      <c r="M2" s="95">
        <f>J2</f>
        <v>0</v>
      </c>
      <c r="N2" s="96"/>
    </row>
    <row r="3" spans="1:14">
      <c r="A3" s="2" t="s">
        <v>8</v>
      </c>
      <c r="B3" s="2">
        <v>1</v>
      </c>
      <c r="C3">
        <v>466</v>
      </c>
      <c r="D3" s="49" t="s">
        <v>30</v>
      </c>
      <c r="E3">
        <v>300</v>
      </c>
      <c r="F3">
        <v>1</v>
      </c>
      <c r="G3">
        <v>0.98364444444444399</v>
      </c>
      <c r="J3" s="46" t="s">
        <v>76</v>
      </c>
      <c r="K3" s="46" t="s">
        <v>77</v>
      </c>
      <c r="L3" s="46" t="s">
        <v>1538</v>
      </c>
      <c r="M3" s="95"/>
      <c r="N3" s="97">
        <f>K4</f>
        <v>4.1866989999999999</v>
      </c>
    </row>
    <row r="4" spans="1:14">
      <c r="A4" s="3" t="s">
        <v>9</v>
      </c>
      <c r="B4" s="3">
        <v>2</v>
      </c>
      <c r="C4">
        <v>2802</v>
      </c>
      <c r="D4" s="49" t="s">
        <v>30</v>
      </c>
      <c r="E4">
        <v>1000</v>
      </c>
      <c r="F4">
        <v>1</v>
      </c>
      <c r="G4">
        <v>0.91390799999999806</v>
      </c>
      <c r="J4" s="46" t="s">
        <v>75</v>
      </c>
      <c r="K4" s="46">
        <v>4.1866989999999999</v>
      </c>
      <c r="L4" s="46"/>
      <c r="M4" s="98">
        <f>COUNTA(J5:J18)</f>
        <v>14</v>
      </c>
      <c r="N4" s="98"/>
    </row>
    <row r="5" spans="1:14">
      <c r="A5" s="4" t="s">
        <v>10</v>
      </c>
      <c r="B5" s="4">
        <v>3</v>
      </c>
      <c r="C5">
        <v>1545</v>
      </c>
      <c r="D5" s="49" t="s">
        <v>30</v>
      </c>
      <c r="E5">
        <v>800</v>
      </c>
      <c r="F5">
        <v>1</v>
      </c>
      <c r="G5">
        <v>0.93325625000000001</v>
      </c>
      <c r="J5" s="46" t="s">
        <v>39</v>
      </c>
      <c r="K5" s="46">
        <v>-0.2321</v>
      </c>
      <c r="L5" s="46">
        <f>INDEX(sckey!$A$2:$A$38,MATCH(WEU!J5,sckey!$B$2:$B$38,0))</f>
        <v>24</v>
      </c>
      <c r="M5" s="98"/>
      <c r="N5" s="98" t="str">
        <f>K5&amp;" "&amp;L5</f>
        <v>-0.2321 24</v>
      </c>
    </row>
    <row r="6" spans="1:14">
      <c r="A6" s="5" t="s">
        <v>11</v>
      </c>
      <c r="B6" s="5">
        <v>4</v>
      </c>
      <c r="C6">
        <v>698</v>
      </c>
      <c r="D6" s="49" t="s">
        <v>30</v>
      </c>
      <c r="E6">
        <v>500</v>
      </c>
      <c r="F6">
        <v>1</v>
      </c>
      <c r="G6">
        <v>0.97054399999999996</v>
      </c>
      <c r="J6" s="46" t="s">
        <v>62</v>
      </c>
      <c r="K6" s="46">
        <v>1.0102040000000001</v>
      </c>
      <c r="L6" s="46">
        <f>INDEX(sckey!$A$2:$A$38,MATCH(WEU!J6,sckey!$B$2:$B$38,0))</f>
        <v>4</v>
      </c>
      <c r="M6" s="98"/>
      <c r="N6" s="98" t="str">
        <f>K6&amp;" "&amp;L6</f>
        <v>1.010204 4</v>
      </c>
    </row>
    <row r="7" spans="1:14">
      <c r="A7" s="6" t="s">
        <v>12</v>
      </c>
      <c r="B7" s="6">
        <v>5</v>
      </c>
      <c r="C7">
        <v>566</v>
      </c>
      <c r="D7" s="49" t="s">
        <v>30</v>
      </c>
      <c r="E7">
        <v>300</v>
      </c>
      <c r="F7">
        <v>1</v>
      </c>
      <c r="G7">
        <v>0.91102222222222196</v>
      </c>
      <c r="J7" s="46" t="s">
        <v>41</v>
      </c>
      <c r="K7" s="46">
        <v>-7.4770000000000001E-3</v>
      </c>
      <c r="L7" s="46">
        <f>INDEX(sckey!$A$2:$A$38,MATCH(WEU!J7,sckey!$B$2:$B$38,0))</f>
        <v>9</v>
      </c>
      <c r="M7" s="98"/>
      <c r="N7" s="98" t="str">
        <f t="shared" ref="N7:N18" si="0">K7&amp;" "&amp;L7</f>
        <v>-0.007477 9</v>
      </c>
    </row>
    <row r="8" spans="1:14">
      <c r="A8" s="7" t="s">
        <v>13</v>
      </c>
      <c r="B8" s="7">
        <v>6</v>
      </c>
      <c r="C8">
        <v>1644</v>
      </c>
      <c r="D8" s="49" t="s">
        <v>30</v>
      </c>
      <c r="E8">
        <v>800</v>
      </c>
      <c r="F8">
        <v>1</v>
      </c>
      <c r="G8">
        <v>0.83878750000000302</v>
      </c>
      <c r="J8" s="46" t="s">
        <v>66</v>
      </c>
      <c r="K8" s="46">
        <v>-0.19798199999999999</v>
      </c>
      <c r="L8" s="46">
        <f>INDEX(sckey!$A$2:$A$38,MATCH(WEU!J8,sckey!$B$2:$B$38,0))</f>
        <v>1</v>
      </c>
      <c r="M8" s="98"/>
      <c r="N8" s="98" t="str">
        <f t="shared" si="0"/>
        <v>-0.197982 1</v>
      </c>
    </row>
    <row r="9" spans="1:14">
      <c r="A9" s="8" t="s">
        <v>14</v>
      </c>
      <c r="B9" s="8">
        <v>7</v>
      </c>
      <c r="C9">
        <v>239</v>
      </c>
      <c r="D9" s="48" t="s">
        <v>122</v>
      </c>
      <c r="G9">
        <v>0.87889600000000001</v>
      </c>
      <c r="J9" s="46" t="s">
        <v>52</v>
      </c>
      <c r="K9" s="46">
        <v>-0.12718299999999999</v>
      </c>
      <c r="L9" s="46">
        <f>INDEX(sckey!$A$2:$A$38,MATCH(WEU!J9,sckey!$B$2:$B$38,0))</f>
        <v>7</v>
      </c>
      <c r="M9" s="98"/>
      <c r="N9" s="98" t="str">
        <f t="shared" si="0"/>
        <v>-0.127183 7</v>
      </c>
    </row>
    <row r="10" spans="1:14">
      <c r="A10" s="32" t="s">
        <v>15</v>
      </c>
      <c r="B10" s="32">
        <v>8</v>
      </c>
      <c r="C10" s="33">
        <v>1488</v>
      </c>
      <c r="D10" s="54" t="s">
        <v>30</v>
      </c>
      <c r="E10" s="33">
        <v>800</v>
      </c>
      <c r="F10" s="33">
        <v>1</v>
      </c>
      <c r="G10" s="33">
        <v>0.81771249999999995</v>
      </c>
      <c r="H10" s="33"/>
      <c r="J10" s="46" t="s">
        <v>55</v>
      </c>
      <c r="K10" s="46">
        <v>-4.5911E-2</v>
      </c>
      <c r="L10" s="46">
        <f>INDEX(sckey!$A$2:$A$38,MATCH(WEU!J10,sckey!$B$2:$B$38,0))</f>
        <v>8</v>
      </c>
      <c r="M10" s="98"/>
      <c r="N10" s="98" t="str">
        <f t="shared" si="0"/>
        <v>-0.045911 8</v>
      </c>
    </row>
    <row r="11" spans="1:14">
      <c r="A11" s="10" t="s">
        <v>16</v>
      </c>
      <c r="B11" s="10">
        <v>9</v>
      </c>
      <c r="C11">
        <v>1777</v>
      </c>
      <c r="D11" t="s">
        <v>30</v>
      </c>
      <c r="E11">
        <v>1000</v>
      </c>
      <c r="F11">
        <v>1</v>
      </c>
      <c r="G11">
        <v>0.877216</v>
      </c>
      <c r="J11" s="46" t="s">
        <v>44</v>
      </c>
      <c r="K11" s="46">
        <v>3.7580000000000001E-3</v>
      </c>
      <c r="L11" s="46">
        <f>INDEX(sckey!$A$2:$A$38,MATCH(WEU!J11,sckey!$B$2:$B$38,0))</f>
        <v>22</v>
      </c>
      <c r="M11" s="98"/>
      <c r="N11" s="98" t="str">
        <f t="shared" si="0"/>
        <v>0.003758 22</v>
      </c>
    </row>
    <row r="12" spans="1:14">
      <c r="A12" s="11" t="s">
        <v>17</v>
      </c>
      <c r="B12" s="11">
        <v>10</v>
      </c>
      <c r="C12">
        <v>7059</v>
      </c>
      <c r="D12" t="s">
        <v>30</v>
      </c>
      <c r="E12">
        <v>2000</v>
      </c>
      <c r="F12">
        <v>1</v>
      </c>
      <c r="G12">
        <v>0.85573200000000005</v>
      </c>
      <c r="J12" s="46" t="s">
        <v>45</v>
      </c>
      <c r="K12" s="46">
        <v>0.116539</v>
      </c>
      <c r="L12" s="46">
        <f>INDEX(sckey!$A$2:$A$38,MATCH(WEU!J12,sckey!$B$2:$B$38,0))</f>
        <v>16</v>
      </c>
      <c r="M12" s="98"/>
      <c r="N12" s="98" t="str">
        <f t="shared" si="0"/>
        <v>0.116539 16</v>
      </c>
    </row>
    <row r="13" spans="1:14">
      <c r="A13" s="12" t="s">
        <v>18</v>
      </c>
      <c r="B13" s="12">
        <v>11</v>
      </c>
      <c r="C13">
        <v>4094</v>
      </c>
      <c r="D13" t="s">
        <v>30</v>
      </c>
      <c r="E13">
        <v>2000</v>
      </c>
      <c r="F13">
        <v>1</v>
      </c>
      <c r="G13">
        <v>0.85461799999999999</v>
      </c>
      <c r="J13" s="46" t="s">
        <v>48</v>
      </c>
      <c r="K13" s="46">
        <v>-1.3483229999999999</v>
      </c>
      <c r="L13" s="46">
        <f>INDEX(sckey!$A$2:$A$38,MATCH(WEU!J13,sckey!$B$2:$B$38,0))</f>
        <v>13</v>
      </c>
      <c r="M13" s="98"/>
      <c r="N13" s="98" t="str">
        <f t="shared" si="0"/>
        <v>-1.348323 13</v>
      </c>
    </row>
    <row r="14" spans="1:14">
      <c r="A14" s="13" t="s">
        <v>19</v>
      </c>
      <c r="B14" s="13">
        <v>12</v>
      </c>
      <c r="C14" s="68">
        <v>755</v>
      </c>
      <c r="D14" s="68" t="s">
        <v>30</v>
      </c>
      <c r="E14">
        <v>400</v>
      </c>
      <c r="F14">
        <v>1</v>
      </c>
      <c r="G14">
        <v>0.98817500000000003</v>
      </c>
      <c r="J14" s="46" t="s">
        <v>58</v>
      </c>
      <c r="K14" s="46">
        <v>-0.87895100000000004</v>
      </c>
      <c r="L14" s="46">
        <f>INDEX(sckey!$A$2:$A$38,MATCH(WEU!J14,sckey!$B$2:$B$38,0))</f>
        <v>34</v>
      </c>
      <c r="M14" s="98"/>
      <c r="N14" s="98" t="str">
        <f t="shared" si="0"/>
        <v>-0.878951 34</v>
      </c>
    </row>
    <row r="15" spans="1:14">
      <c r="A15" s="14" t="s">
        <v>20</v>
      </c>
      <c r="B15" s="14">
        <v>13</v>
      </c>
      <c r="C15">
        <v>2512</v>
      </c>
      <c r="D15" t="s">
        <v>30</v>
      </c>
      <c r="E15">
        <v>1000</v>
      </c>
      <c r="F15">
        <v>1</v>
      </c>
      <c r="G15">
        <v>0.94244399999999995</v>
      </c>
      <c r="J15" s="46" t="s">
        <v>40</v>
      </c>
      <c r="K15" s="47">
        <v>-3.4E-5</v>
      </c>
      <c r="L15" s="46">
        <f>INDEX(sckey!$A$2:$A$38,MATCH(WEU!J15,sckey!$B$2:$B$38,0))</f>
        <v>27</v>
      </c>
      <c r="M15" s="98"/>
      <c r="N15" s="98" t="str">
        <f t="shared" si="0"/>
        <v>-0.000034 27</v>
      </c>
    </row>
    <row r="16" spans="1:14">
      <c r="A16" s="15" t="s">
        <v>21</v>
      </c>
      <c r="B16" s="15">
        <v>14</v>
      </c>
      <c r="C16" s="63">
        <v>56</v>
      </c>
      <c r="D16" s="66" t="s">
        <v>1541</v>
      </c>
      <c r="G16">
        <v>0.85853599999999997</v>
      </c>
      <c r="J16" s="46" t="s">
        <v>49</v>
      </c>
      <c r="K16" s="46">
        <v>-5.2779999999999997E-3</v>
      </c>
      <c r="L16" s="46">
        <f>INDEX(sckey!$A$2:$A$38,MATCH(WEU!J16,sckey!$B$2:$B$38,0))</f>
        <v>11</v>
      </c>
      <c r="M16" s="98"/>
      <c r="N16" s="98" t="str">
        <f t="shared" si="0"/>
        <v>-0.005278 11</v>
      </c>
    </row>
    <row r="17" spans="1:14">
      <c r="A17" s="16" t="s">
        <v>22</v>
      </c>
      <c r="B17" s="16">
        <v>15</v>
      </c>
      <c r="C17" s="63">
        <v>200</v>
      </c>
      <c r="D17" s="66" t="s">
        <v>1541</v>
      </c>
      <c r="G17">
        <v>0.82081199999999999</v>
      </c>
      <c r="J17" s="37" t="s">
        <v>38</v>
      </c>
      <c r="K17" s="37">
        <v>0.63539800000000002</v>
      </c>
      <c r="L17" s="46">
        <f>INDEX(sckey!$A$2:$A$38,MATCH(WEU!J17,sckey!$B$2:$B$38,0))</f>
        <v>23</v>
      </c>
      <c r="M17" s="98"/>
      <c r="N17" s="98" t="str">
        <f t="shared" si="0"/>
        <v>0.635398 23</v>
      </c>
    </row>
    <row r="18" spans="1:14">
      <c r="A18" s="17" t="s">
        <v>23</v>
      </c>
      <c r="B18" s="17">
        <v>16</v>
      </c>
      <c r="C18" s="63">
        <v>0</v>
      </c>
      <c r="D18" s="66" t="s">
        <v>1541</v>
      </c>
      <c r="G18">
        <v>0.92566000000000004</v>
      </c>
      <c r="J18" s="37" t="s">
        <v>51</v>
      </c>
      <c r="K18" s="37">
        <v>0.58208300000000002</v>
      </c>
      <c r="L18" s="46">
        <f>INDEX(sckey!$A$2:$A$38,MATCH(WEU!J18,sckey!$B$2:$B$38,0))</f>
        <v>32</v>
      </c>
      <c r="M18" s="98"/>
      <c r="N18" s="98" t="str">
        <f t="shared" si="0"/>
        <v>0.582083 32</v>
      </c>
    </row>
    <row r="19" spans="1:14">
      <c r="A19" s="18" t="s">
        <v>24</v>
      </c>
      <c r="B19" s="18">
        <v>17</v>
      </c>
      <c r="C19">
        <v>7560</v>
      </c>
      <c r="D19" t="s">
        <v>30</v>
      </c>
      <c r="E19">
        <v>2000</v>
      </c>
      <c r="F19">
        <v>1</v>
      </c>
      <c r="G19">
        <v>0.83423000000000003</v>
      </c>
      <c r="J19" t="s">
        <v>34</v>
      </c>
      <c r="M19" s="90"/>
      <c r="N19" s="91"/>
    </row>
    <row r="20" spans="1:14" ht="15.75" thickBot="1">
      <c r="A20" s="19" t="s">
        <v>25</v>
      </c>
      <c r="B20" s="19">
        <v>18</v>
      </c>
      <c r="C20">
        <v>1719</v>
      </c>
      <c r="D20" t="s">
        <v>30</v>
      </c>
      <c r="E20">
        <v>1000</v>
      </c>
      <c r="F20">
        <v>1</v>
      </c>
      <c r="G20">
        <v>0.95538400000000001</v>
      </c>
      <c r="H20">
        <v>0.98364444444444399</v>
      </c>
      <c r="J20" s="46">
        <v>1</v>
      </c>
      <c r="K20" s="46"/>
      <c r="L20" s="46"/>
      <c r="M20" s="95">
        <f>J20</f>
        <v>1</v>
      </c>
      <c r="N20" s="96"/>
    </row>
    <row r="21" spans="1:14" ht="15.75" thickBot="1">
      <c r="A21" s="20" t="s">
        <v>26</v>
      </c>
      <c r="B21" s="20">
        <v>19</v>
      </c>
      <c r="C21">
        <v>2692</v>
      </c>
      <c r="D21" t="s">
        <v>30</v>
      </c>
      <c r="E21">
        <v>1000</v>
      </c>
      <c r="F21">
        <v>1</v>
      </c>
      <c r="G21">
        <v>0.89019199999999998</v>
      </c>
      <c r="J21" s="46" t="s">
        <v>76</v>
      </c>
      <c r="K21" s="46" t="s">
        <v>77</v>
      </c>
      <c r="L21" s="46"/>
      <c r="M21" s="95"/>
      <c r="N21" s="97">
        <f>K22</f>
        <v>-17.015177999999999</v>
      </c>
    </row>
    <row r="22" spans="1:14" ht="15.75" thickBot="1">
      <c r="A22" s="21" t="s">
        <v>27</v>
      </c>
      <c r="B22" s="21">
        <v>20</v>
      </c>
      <c r="C22" s="63">
        <v>199</v>
      </c>
      <c r="D22" s="67" t="s">
        <v>649</v>
      </c>
      <c r="G22">
        <v>0.90389399999999998</v>
      </c>
      <c r="J22" s="46" t="s">
        <v>75</v>
      </c>
      <c r="K22" s="46">
        <v>-17.015177999999999</v>
      </c>
      <c r="L22" s="46"/>
      <c r="M22" s="98">
        <f>COUNTA(J23:J31)</f>
        <v>9</v>
      </c>
      <c r="N22" s="98"/>
    </row>
    <row r="23" spans="1:14">
      <c r="A23" s="22" t="s">
        <v>28</v>
      </c>
      <c r="B23" s="22">
        <v>21</v>
      </c>
      <c r="C23" s="63">
        <v>265</v>
      </c>
      <c r="D23" s="67" t="s">
        <v>650</v>
      </c>
      <c r="G23">
        <v>0.95710399999999995</v>
      </c>
      <c r="J23" s="46" t="s">
        <v>42</v>
      </c>
      <c r="K23" s="46">
        <v>-3.9822000000000002</v>
      </c>
      <c r="L23" s="46">
        <f>INDEX(sckey!$A$2:$A$38,MATCH(WEU!J23,sckey!$B$2:$B$38,0))</f>
        <v>17</v>
      </c>
      <c r="M23" s="98"/>
      <c r="N23" s="98" t="str">
        <f>K23&amp;" "&amp;L23</f>
        <v>-3.9822 17</v>
      </c>
    </row>
    <row r="24" spans="1:14">
      <c r="A24" s="23" t="s">
        <v>29</v>
      </c>
      <c r="B24" s="23">
        <v>22</v>
      </c>
      <c r="C24" s="63">
        <v>276</v>
      </c>
      <c r="D24" s="66" t="s">
        <v>646</v>
      </c>
      <c r="E24">
        <v>276</v>
      </c>
      <c r="F24">
        <v>0</v>
      </c>
      <c r="G24">
        <v>0.98969600000000002</v>
      </c>
      <c r="J24" s="46" t="s">
        <v>53</v>
      </c>
      <c r="K24" s="46">
        <v>-1.8799999999999999E-4</v>
      </c>
      <c r="L24" s="46">
        <f>INDEX(sckey!$A$2:$A$38,MATCH(WEU!J24,sckey!$B$2:$B$38,0))</f>
        <v>12</v>
      </c>
      <c r="M24" s="98"/>
      <c r="N24" s="98" t="str">
        <f>K24&amp;" "&amp;L24</f>
        <v>-0.000188 12</v>
      </c>
    </row>
    <row r="25" spans="1:14">
      <c r="J25" s="46" t="s">
        <v>47</v>
      </c>
      <c r="K25" s="46">
        <v>0.25923099999999999</v>
      </c>
      <c r="L25" s="46">
        <f>INDEX(sckey!$A$2:$A$38,MATCH(WEU!J25,sckey!$B$2:$B$38,0))</f>
        <v>15</v>
      </c>
      <c r="M25" s="98"/>
      <c r="N25" s="98" t="str">
        <f t="shared" ref="N25:N31" si="1">K25&amp;" "&amp;L25</f>
        <v>0.259231 15</v>
      </c>
    </row>
    <row r="26" spans="1:14">
      <c r="A26" t="s">
        <v>112</v>
      </c>
      <c r="B26" t="s">
        <v>2</v>
      </c>
      <c r="J26" s="46" t="s">
        <v>35</v>
      </c>
      <c r="K26" s="46">
        <v>0.38499100000000003</v>
      </c>
      <c r="L26" s="46">
        <f>INDEX(sckey!$A$2:$A$38,MATCH(WEU!J26,sckey!$B$2:$B$38,0))</f>
        <v>0</v>
      </c>
      <c r="M26" s="98"/>
      <c r="N26" s="98" t="str">
        <f t="shared" si="1"/>
        <v>0.384991 0</v>
      </c>
    </row>
    <row r="27" spans="1:14">
      <c r="A27">
        <v>0</v>
      </c>
      <c r="B27">
        <v>338</v>
      </c>
      <c r="J27" s="46" t="s">
        <v>49</v>
      </c>
      <c r="K27" s="46">
        <v>1.3128000000000001E-2</v>
      </c>
      <c r="L27" s="46">
        <f>INDEX(sckey!$A$2:$A$38,MATCH(WEU!J27,sckey!$B$2:$B$38,0))</f>
        <v>11</v>
      </c>
      <c r="M27" s="98"/>
      <c r="N27" s="98" t="str">
        <f t="shared" si="1"/>
        <v>0.013128 11</v>
      </c>
    </row>
    <row r="28" spans="1:14">
      <c r="A28">
        <v>1</v>
      </c>
      <c r="B28">
        <v>466</v>
      </c>
      <c r="J28" s="46" t="s">
        <v>51</v>
      </c>
      <c r="K28" s="46">
        <v>-2.006907</v>
      </c>
      <c r="L28" s="46">
        <f>INDEX(sckey!$A$2:$A$38,MATCH(WEU!J28,sckey!$B$2:$B$38,0))</f>
        <v>32</v>
      </c>
      <c r="M28" s="98"/>
      <c r="N28" s="98" t="str">
        <f t="shared" si="1"/>
        <v>-2.006907 32</v>
      </c>
    </row>
    <row r="29" spans="1:14">
      <c r="A29">
        <v>2</v>
      </c>
      <c r="B29">
        <v>2802</v>
      </c>
      <c r="J29" s="46" t="s">
        <v>66</v>
      </c>
      <c r="K29" s="46">
        <v>0.113716</v>
      </c>
      <c r="L29" s="46">
        <f>INDEX(sckey!$A$2:$A$38,MATCH(WEU!J29,sckey!$B$2:$B$38,0))</f>
        <v>1</v>
      </c>
      <c r="M29" s="98"/>
      <c r="N29" s="98" t="str">
        <f t="shared" si="1"/>
        <v>0.113716 1</v>
      </c>
    </row>
    <row r="30" spans="1:14">
      <c r="A30">
        <v>3</v>
      </c>
      <c r="B30">
        <v>1545</v>
      </c>
      <c r="J30" s="46" t="s">
        <v>39</v>
      </c>
      <c r="K30" s="46">
        <v>-8.9199000000000001E-2</v>
      </c>
      <c r="L30" s="46">
        <f>INDEX(sckey!$A$2:$A$38,MATCH(WEU!J30,sckey!$B$2:$B$38,0))</f>
        <v>24</v>
      </c>
      <c r="M30" s="98"/>
      <c r="N30" s="98" t="str">
        <f t="shared" si="1"/>
        <v>-0.089199 24</v>
      </c>
    </row>
    <row r="31" spans="1:14">
      <c r="A31">
        <v>4</v>
      </c>
      <c r="B31">
        <v>698</v>
      </c>
      <c r="J31" s="46" t="s">
        <v>41</v>
      </c>
      <c r="K31" s="46">
        <v>-3.14E-3</v>
      </c>
      <c r="L31" s="46">
        <f>INDEX(sckey!$A$2:$A$38,MATCH(WEU!J31,sckey!$B$2:$B$38,0))</f>
        <v>9</v>
      </c>
      <c r="M31" s="98"/>
      <c r="N31" s="98" t="str">
        <f t="shared" si="1"/>
        <v>-0.00314 9</v>
      </c>
    </row>
    <row r="32" spans="1:14">
      <c r="A32">
        <v>5</v>
      </c>
      <c r="B32">
        <v>566</v>
      </c>
      <c r="J32" t="s">
        <v>34</v>
      </c>
      <c r="M32" s="90"/>
      <c r="N32" s="91"/>
    </row>
    <row r="33" spans="1:14">
      <c r="A33">
        <v>6</v>
      </c>
      <c r="B33">
        <v>1644</v>
      </c>
      <c r="H33">
        <v>0.91390799999999806</v>
      </c>
      <c r="J33" s="46">
        <v>2</v>
      </c>
      <c r="K33" s="46"/>
      <c r="L33" s="46"/>
      <c r="M33" s="95">
        <f>J33</f>
        <v>2</v>
      </c>
      <c r="N33" s="96"/>
    </row>
    <row r="34" spans="1:14">
      <c r="A34">
        <v>7</v>
      </c>
      <c r="B34">
        <v>239</v>
      </c>
      <c r="J34" s="46" t="s">
        <v>76</v>
      </c>
      <c r="K34" s="46" t="s">
        <v>77</v>
      </c>
      <c r="L34" s="46"/>
      <c r="M34" s="95"/>
      <c r="N34" s="97">
        <f>K35</f>
        <v>3.4514659999999999</v>
      </c>
    </row>
    <row r="35" spans="1:14">
      <c r="A35">
        <v>8</v>
      </c>
      <c r="B35">
        <v>1488</v>
      </c>
      <c r="J35" s="46" t="s">
        <v>75</v>
      </c>
      <c r="K35" s="46">
        <v>3.4514659999999999</v>
      </c>
      <c r="L35" s="46"/>
      <c r="M35" s="98">
        <f>COUNTA(J36:J51)</f>
        <v>16</v>
      </c>
      <c r="N35" s="98"/>
    </row>
    <row r="36" spans="1:14">
      <c r="A36">
        <v>9</v>
      </c>
      <c r="B36">
        <v>1777</v>
      </c>
      <c r="J36" s="46" t="s">
        <v>61</v>
      </c>
      <c r="K36" s="46">
        <v>-0.84115799999999996</v>
      </c>
      <c r="L36" s="46">
        <f>INDEX(sckey!$A$2:$A$38,MATCH(WEU!J36,sckey!$B$2:$B$38,0))</f>
        <v>25</v>
      </c>
      <c r="M36" s="98"/>
      <c r="N36" s="98" t="str">
        <f>K36&amp;" "&amp;L36</f>
        <v>-0.841158 25</v>
      </c>
    </row>
    <row r="37" spans="1:14">
      <c r="A37">
        <v>10</v>
      </c>
      <c r="B37">
        <v>7059</v>
      </c>
      <c r="J37" s="46" t="s">
        <v>57</v>
      </c>
      <c r="K37" s="46">
        <v>-2.4615000000000001E-2</v>
      </c>
      <c r="L37" s="46">
        <f>INDEX(sckey!$A$2:$A$38,MATCH(WEU!J37,sckey!$B$2:$B$38,0))</f>
        <v>20</v>
      </c>
      <c r="M37" s="98"/>
      <c r="N37" s="98" t="str">
        <f>K37&amp;" "&amp;L37</f>
        <v>-0.024615 20</v>
      </c>
    </row>
    <row r="38" spans="1:14">
      <c r="A38">
        <v>11</v>
      </c>
      <c r="B38">
        <v>4094</v>
      </c>
      <c r="J38" s="46" t="s">
        <v>60</v>
      </c>
      <c r="K38" s="46">
        <v>-0.123374</v>
      </c>
      <c r="L38" s="46">
        <f>INDEX(sckey!$A$2:$A$38,MATCH(WEU!J38,sckey!$B$2:$B$38,0))</f>
        <v>2</v>
      </c>
      <c r="M38" s="98"/>
      <c r="N38" s="98" t="str">
        <f t="shared" ref="N38:N51" si="2">K38&amp;" "&amp;L38</f>
        <v>-0.123374 2</v>
      </c>
    </row>
    <row r="39" spans="1:14">
      <c r="A39">
        <v>12</v>
      </c>
      <c r="B39">
        <v>755</v>
      </c>
      <c r="J39" s="46" t="s">
        <v>41</v>
      </c>
      <c r="K39" s="46">
        <v>-1.4204E-2</v>
      </c>
      <c r="L39" s="46">
        <f>INDEX(sckey!$A$2:$A$38,MATCH(WEU!J39,sckey!$B$2:$B$38,0))</f>
        <v>9</v>
      </c>
      <c r="M39" s="98"/>
      <c r="N39" s="98" t="str">
        <f t="shared" si="2"/>
        <v>-0.014204 9</v>
      </c>
    </row>
    <row r="40" spans="1:14">
      <c r="A40">
        <v>13</v>
      </c>
      <c r="B40">
        <v>2512</v>
      </c>
      <c r="J40" s="46" t="s">
        <v>43</v>
      </c>
      <c r="K40" s="46">
        <v>1.721813</v>
      </c>
      <c r="L40" s="46">
        <f>INDEX(sckey!$A$2:$A$38,MATCH(WEU!J40,sckey!$B$2:$B$38,0))</f>
        <v>21</v>
      </c>
      <c r="M40" s="98"/>
      <c r="N40" s="98" t="str">
        <f t="shared" si="2"/>
        <v>1.721813 21</v>
      </c>
    </row>
    <row r="41" spans="1:14">
      <c r="A41">
        <v>14</v>
      </c>
      <c r="B41">
        <v>56</v>
      </c>
      <c r="J41" s="46" t="s">
        <v>36</v>
      </c>
      <c r="K41" s="46">
        <v>-1.8048000000000002E-2</v>
      </c>
      <c r="L41" s="46">
        <f>INDEX(sckey!$A$2:$A$38,MATCH(WEU!J41,sckey!$B$2:$B$38,0))</f>
        <v>10</v>
      </c>
      <c r="M41" s="98"/>
      <c r="N41" s="98" t="str">
        <f t="shared" si="2"/>
        <v>-0.018048 10</v>
      </c>
    </row>
    <row r="42" spans="1:14">
      <c r="A42">
        <v>15</v>
      </c>
      <c r="B42">
        <v>200</v>
      </c>
      <c r="J42" s="46" t="s">
        <v>59</v>
      </c>
      <c r="K42" s="46">
        <v>2.1641000000000001E-2</v>
      </c>
      <c r="L42" s="46">
        <f>INDEX(sckey!$A$2:$A$38,MATCH(WEU!J42,sckey!$B$2:$B$38,0))</f>
        <v>18</v>
      </c>
      <c r="M42" s="98"/>
      <c r="N42" s="98" t="str">
        <f t="shared" si="2"/>
        <v>0.021641 18</v>
      </c>
    </row>
    <row r="43" spans="1:14">
      <c r="A43">
        <v>17</v>
      </c>
      <c r="B43">
        <v>7560</v>
      </c>
      <c r="J43" s="46" t="s">
        <v>64</v>
      </c>
      <c r="K43" s="46">
        <v>-3.9204680000000001</v>
      </c>
      <c r="L43" s="46">
        <f>INDEX(sckey!$A$2:$A$38,MATCH(WEU!J43,sckey!$B$2:$B$38,0))</f>
        <v>29</v>
      </c>
      <c r="M43" s="98"/>
      <c r="N43" s="98" t="str">
        <f t="shared" si="2"/>
        <v>-3.920468 29</v>
      </c>
    </row>
    <row r="44" spans="1:14">
      <c r="A44">
        <v>18</v>
      </c>
      <c r="B44">
        <v>1719</v>
      </c>
      <c r="J44" s="46" t="s">
        <v>46</v>
      </c>
      <c r="K44" s="46">
        <v>-0.115257</v>
      </c>
      <c r="L44" s="46">
        <f>INDEX(sckey!$A$2:$A$38,MATCH(WEU!J44,sckey!$B$2:$B$38,0))</f>
        <v>14</v>
      </c>
      <c r="M44" s="98"/>
      <c r="N44" s="98" t="str">
        <f t="shared" si="2"/>
        <v>-0.115257 14</v>
      </c>
    </row>
    <row r="45" spans="1:14">
      <c r="A45">
        <v>19</v>
      </c>
      <c r="B45">
        <v>2692</v>
      </c>
      <c r="J45" s="46" t="s">
        <v>58</v>
      </c>
      <c r="K45" s="46">
        <v>-0.42458499999999999</v>
      </c>
      <c r="L45" s="46">
        <f>INDEX(sckey!$A$2:$A$38,MATCH(WEU!J45,sckey!$B$2:$B$38,0))</f>
        <v>34</v>
      </c>
      <c r="M45" s="98"/>
      <c r="N45" s="98" t="str">
        <f t="shared" si="2"/>
        <v>-0.424585 34</v>
      </c>
    </row>
    <row r="46" spans="1:14">
      <c r="A46">
        <v>20</v>
      </c>
      <c r="B46">
        <v>199</v>
      </c>
      <c r="J46" s="46" t="s">
        <v>52</v>
      </c>
      <c r="K46" s="47">
        <v>-6.1288000000000002E-2</v>
      </c>
      <c r="L46" s="46">
        <f>INDEX(sckey!$A$2:$A$38,MATCH(WEU!J46,sckey!$B$2:$B$38,0))</f>
        <v>7</v>
      </c>
      <c r="M46" s="98"/>
      <c r="N46" s="98" t="str">
        <f t="shared" si="2"/>
        <v>-0.061288 7</v>
      </c>
    </row>
    <row r="47" spans="1:14">
      <c r="A47">
        <v>21</v>
      </c>
      <c r="B47">
        <v>265</v>
      </c>
      <c r="J47" s="46" t="s">
        <v>65</v>
      </c>
      <c r="K47" s="46">
        <v>3.0331E-2</v>
      </c>
      <c r="L47" s="46">
        <f>INDEX(sckey!$A$2:$A$38,MATCH(WEU!J47,sckey!$B$2:$B$38,0))</f>
        <v>36</v>
      </c>
      <c r="M47" s="98"/>
      <c r="N47" s="98" t="str">
        <f t="shared" si="2"/>
        <v>0.030331 36</v>
      </c>
    </row>
    <row r="48" spans="1:14">
      <c r="A48">
        <v>22</v>
      </c>
      <c r="B48">
        <v>276</v>
      </c>
      <c r="J48" s="37" t="s">
        <v>45</v>
      </c>
      <c r="K48" s="37">
        <v>0.13452500000000001</v>
      </c>
      <c r="L48" s="46">
        <f>INDEX(sckey!$A$2:$A$38,MATCH(WEU!J48,sckey!$B$2:$B$38,0))</f>
        <v>16</v>
      </c>
      <c r="M48" s="98"/>
      <c r="N48" s="98" t="str">
        <f t="shared" si="2"/>
        <v>0.134525 16</v>
      </c>
    </row>
    <row r="49" spans="2:14">
      <c r="B49">
        <v>198154</v>
      </c>
      <c r="J49" s="37" t="s">
        <v>35</v>
      </c>
      <c r="K49" s="37">
        <v>6.1754000000000003E-2</v>
      </c>
      <c r="L49" s="46">
        <f>INDEX(sckey!$A$2:$A$38,MATCH(WEU!J49,sckey!$B$2:$B$38,0))</f>
        <v>0</v>
      </c>
      <c r="M49" s="98"/>
      <c r="N49" s="98" t="str">
        <f t="shared" si="2"/>
        <v>0.061754 0</v>
      </c>
    </row>
    <row r="50" spans="2:14">
      <c r="J50" s="37" t="s">
        <v>44</v>
      </c>
      <c r="K50" s="37">
        <v>3.6619999999999999E-3</v>
      </c>
      <c r="L50" s="46">
        <f>INDEX(sckey!$A$2:$A$38,MATCH(WEU!J50,sckey!$B$2:$B$38,0))</f>
        <v>22</v>
      </c>
      <c r="M50" s="98"/>
      <c r="N50" s="98" t="str">
        <f t="shared" si="2"/>
        <v>0.003662 22</v>
      </c>
    </row>
    <row r="51" spans="2:14">
      <c r="J51" s="37" t="s">
        <v>62</v>
      </c>
      <c r="K51" s="37">
        <v>0.34218500000000002</v>
      </c>
      <c r="L51" s="46">
        <f>INDEX(sckey!$A$2:$A$38,MATCH(WEU!J51,sckey!$B$2:$B$38,0))</f>
        <v>4</v>
      </c>
      <c r="M51" s="98"/>
      <c r="N51" s="98" t="str">
        <f t="shared" si="2"/>
        <v>0.342185 4</v>
      </c>
    </row>
    <row r="52" spans="2:14">
      <c r="J52" t="s">
        <v>34</v>
      </c>
      <c r="M52" s="90"/>
      <c r="N52" s="91"/>
    </row>
    <row r="53" spans="2:14">
      <c r="H53">
        <v>0.93325625000000001</v>
      </c>
      <c r="J53" s="46">
        <v>3</v>
      </c>
      <c r="K53" s="46"/>
      <c r="L53" s="46"/>
      <c r="M53" s="95">
        <f>J53</f>
        <v>3</v>
      </c>
      <c r="N53" s="96"/>
    </row>
    <row r="54" spans="2:14">
      <c r="J54" s="46" t="s">
        <v>76</v>
      </c>
      <c r="K54" s="46" t="s">
        <v>77</v>
      </c>
      <c r="L54" s="46"/>
      <c r="M54" s="95"/>
      <c r="N54" s="97">
        <f>K55</f>
        <v>11.467226</v>
      </c>
    </row>
    <row r="55" spans="2:14">
      <c r="J55" s="46" t="s">
        <v>75</v>
      </c>
      <c r="K55" s="46">
        <v>11.467226</v>
      </c>
      <c r="L55" s="46"/>
      <c r="M55" s="98">
        <f>COUNTA(J56:J70)</f>
        <v>15</v>
      </c>
      <c r="N55" s="98"/>
    </row>
    <row r="56" spans="2:14">
      <c r="J56" s="46" t="s">
        <v>45</v>
      </c>
      <c r="K56" s="46">
        <v>0.25067899999999999</v>
      </c>
      <c r="L56" s="46">
        <f>INDEX(sckey!$A$2:$A$38,MATCH(WEU!J56,sckey!$B$2:$B$38,0))</f>
        <v>16</v>
      </c>
      <c r="M56" s="98"/>
      <c r="N56" s="98" t="str">
        <f>K56&amp;" "&amp;L56</f>
        <v>0.250679 16</v>
      </c>
    </row>
    <row r="57" spans="2:14">
      <c r="J57" s="46" t="s">
        <v>49</v>
      </c>
      <c r="K57" s="46">
        <v>-1.993E-3</v>
      </c>
      <c r="L57" s="46">
        <f>INDEX(sckey!$A$2:$A$38,MATCH(WEU!J57,sckey!$B$2:$B$38,0))</f>
        <v>11</v>
      </c>
      <c r="M57" s="98"/>
      <c r="N57" s="98" t="str">
        <f>K57&amp;" "&amp;L57</f>
        <v>-0.001993 11</v>
      </c>
    </row>
    <row r="58" spans="2:14">
      <c r="J58" s="46" t="s">
        <v>44</v>
      </c>
      <c r="K58" s="46">
        <v>7.0629999999999998E-3</v>
      </c>
      <c r="L58" s="46">
        <f>INDEX(sckey!$A$2:$A$38,MATCH(WEU!J58,sckey!$B$2:$B$38,0))</f>
        <v>22</v>
      </c>
      <c r="M58" s="98"/>
      <c r="N58" s="98" t="str">
        <f t="shared" ref="N58:N70" si="3">K58&amp;" "&amp;L58</f>
        <v>0.007063 22</v>
      </c>
    </row>
    <row r="59" spans="2:14">
      <c r="J59" s="46" t="s">
        <v>54</v>
      </c>
      <c r="K59" s="46">
        <v>-5.934E-3</v>
      </c>
      <c r="L59" s="46">
        <f>INDEX(sckey!$A$2:$A$38,MATCH(WEU!J59,sckey!$B$2:$B$38,0))</f>
        <v>26</v>
      </c>
      <c r="M59" s="98"/>
      <c r="N59" s="98" t="str">
        <f t="shared" si="3"/>
        <v>-0.005934 26</v>
      </c>
    </row>
    <row r="60" spans="2:14">
      <c r="J60" s="46" t="s">
        <v>58</v>
      </c>
      <c r="K60" s="46">
        <v>-1.113766</v>
      </c>
      <c r="L60" s="46">
        <f>INDEX(sckey!$A$2:$A$38,MATCH(WEU!J60,sckey!$B$2:$B$38,0))</f>
        <v>34</v>
      </c>
      <c r="M60" s="98"/>
      <c r="N60" s="98" t="str">
        <f t="shared" si="3"/>
        <v>-1.113766 34</v>
      </c>
    </row>
    <row r="61" spans="2:14">
      <c r="J61" s="46" t="s">
        <v>70</v>
      </c>
      <c r="K61" s="46">
        <v>-1.4220999999999999E-2</v>
      </c>
      <c r="L61" s="46">
        <f>INDEX(sckey!$A$2:$A$38,MATCH(WEU!J61,sckey!$B$2:$B$38,0))</f>
        <v>5</v>
      </c>
      <c r="M61" s="98"/>
      <c r="N61" s="98" t="str">
        <f t="shared" si="3"/>
        <v>-0.014221 5</v>
      </c>
    </row>
    <row r="62" spans="2:14">
      <c r="J62" s="46" t="s">
        <v>62</v>
      </c>
      <c r="K62" s="46">
        <v>1.407967</v>
      </c>
      <c r="L62" s="46">
        <f>INDEX(sckey!$A$2:$A$38,MATCH(WEU!J62,sckey!$B$2:$B$38,0))</f>
        <v>4</v>
      </c>
      <c r="M62" s="98"/>
      <c r="N62" s="98" t="str">
        <f t="shared" si="3"/>
        <v>1.407967 4</v>
      </c>
    </row>
    <row r="63" spans="2:14">
      <c r="J63" s="46" t="s">
        <v>42</v>
      </c>
      <c r="K63" s="46">
        <v>0.51313399999999998</v>
      </c>
      <c r="L63" s="46">
        <f>INDEX(sckey!$A$2:$A$38,MATCH(WEU!J63,sckey!$B$2:$B$38,0))</f>
        <v>17</v>
      </c>
      <c r="M63" s="98"/>
      <c r="N63" s="98" t="str">
        <f t="shared" si="3"/>
        <v>0.513134 17</v>
      </c>
    </row>
    <row r="64" spans="2:14">
      <c r="J64" s="46" t="s">
        <v>39</v>
      </c>
      <c r="K64" s="46">
        <v>-0.119973</v>
      </c>
      <c r="L64" s="46">
        <f>INDEX(sckey!$A$2:$A$38,MATCH(WEU!J64,sckey!$B$2:$B$38,0))</f>
        <v>24</v>
      </c>
      <c r="M64" s="98"/>
      <c r="N64" s="98" t="str">
        <f t="shared" si="3"/>
        <v>-0.119973 24</v>
      </c>
    </row>
    <row r="65" spans="8:14">
      <c r="J65" s="46" t="s">
        <v>60</v>
      </c>
      <c r="K65" s="46">
        <v>-0.102092</v>
      </c>
      <c r="L65" s="46">
        <f>INDEX(sckey!$A$2:$A$38,MATCH(WEU!J65,sckey!$B$2:$B$38,0))</f>
        <v>2</v>
      </c>
      <c r="M65" s="98"/>
      <c r="N65" s="98" t="str">
        <f t="shared" si="3"/>
        <v>-0.102092 2</v>
      </c>
    </row>
    <row r="66" spans="8:14">
      <c r="J66" s="46" t="s">
        <v>41</v>
      </c>
      <c r="K66" s="47">
        <v>-2.6949999999999999E-3</v>
      </c>
      <c r="L66" s="46">
        <f>INDEX(sckey!$A$2:$A$38,MATCH(WEU!J66,sckey!$B$2:$B$38,0))</f>
        <v>9</v>
      </c>
      <c r="M66" s="98"/>
      <c r="N66" s="98" t="str">
        <f t="shared" si="3"/>
        <v>-0.002695 9</v>
      </c>
    </row>
    <row r="67" spans="8:14">
      <c r="J67" s="46" t="s">
        <v>36</v>
      </c>
      <c r="K67" s="46">
        <v>3.0209999999999998E-3</v>
      </c>
      <c r="L67" s="46">
        <f>INDEX(sckey!$A$2:$A$38,MATCH(WEU!J67,sckey!$B$2:$B$38,0))</f>
        <v>10</v>
      </c>
      <c r="M67" s="98"/>
      <c r="N67" s="98" t="str">
        <f t="shared" si="3"/>
        <v>0.003021 10</v>
      </c>
    </row>
    <row r="68" spans="8:14">
      <c r="J68" s="37" t="s">
        <v>43</v>
      </c>
      <c r="K68" s="37">
        <v>-0.99344600000000005</v>
      </c>
      <c r="L68" s="46">
        <f>INDEX(sckey!$A$2:$A$38,MATCH(WEU!J68,sckey!$B$2:$B$38,0))</f>
        <v>21</v>
      </c>
      <c r="M68" s="98"/>
      <c r="N68" s="98" t="str">
        <f t="shared" si="3"/>
        <v>-0.993446 21</v>
      </c>
    </row>
    <row r="69" spans="8:14">
      <c r="J69" s="37" t="s">
        <v>38</v>
      </c>
      <c r="K69" s="37">
        <v>-1.132755</v>
      </c>
      <c r="L69" s="46">
        <f>INDEX(sckey!$A$2:$A$38,MATCH(WEU!J69,sckey!$B$2:$B$38,0))</f>
        <v>23</v>
      </c>
      <c r="M69" s="98"/>
      <c r="N69" s="98" t="str">
        <f t="shared" si="3"/>
        <v>-1.132755 23</v>
      </c>
    </row>
    <row r="70" spans="8:14">
      <c r="J70" s="37" t="s">
        <v>40</v>
      </c>
      <c r="K70" s="44">
        <v>-4.6999999999999997E-5</v>
      </c>
      <c r="L70" s="46">
        <f>INDEX(sckey!$A$2:$A$38,MATCH(WEU!J70,sckey!$B$2:$B$38,0))</f>
        <v>27</v>
      </c>
      <c r="M70" s="98"/>
      <c r="N70" s="98" t="str">
        <f t="shared" si="3"/>
        <v>-0.000047 27</v>
      </c>
    </row>
    <row r="71" spans="8:14">
      <c r="J71" t="s">
        <v>34</v>
      </c>
      <c r="M71" s="90"/>
      <c r="N71" s="91"/>
    </row>
    <row r="72" spans="8:14">
      <c r="H72">
        <v>0.97054399999999996</v>
      </c>
      <c r="J72" s="46">
        <v>4</v>
      </c>
      <c r="K72" s="46"/>
      <c r="L72" s="46"/>
      <c r="M72" s="95">
        <f>J72</f>
        <v>4</v>
      </c>
      <c r="N72" s="96"/>
    </row>
    <row r="73" spans="8:14">
      <c r="J73" s="46" t="s">
        <v>76</v>
      </c>
      <c r="K73" s="46" t="s">
        <v>77</v>
      </c>
      <c r="L73" s="46"/>
      <c r="M73" s="95"/>
      <c r="N73" s="97">
        <f>K74</f>
        <v>-6.5671619999999997</v>
      </c>
    </row>
    <row r="74" spans="8:14">
      <c r="J74" s="46" t="s">
        <v>75</v>
      </c>
      <c r="K74" s="46">
        <v>-6.5671619999999997</v>
      </c>
      <c r="L74" s="46"/>
      <c r="M74" s="98">
        <f>COUNTA(J75:J84)</f>
        <v>10</v>
      </c>
      <c r="N74" s="98"/>
    </row>
    <row r="75" spans="8:14">
      <c r="J75" s="46" t="s">
        <v>60</v>
      </c>
      <c r="K75" s="46">
        <v>5.518E-2</v>
      </c>
      <c r="L75" s="46">
        <f>INDEX(sckey!$A$2:$A$38,MATCH(WEU!J75,sckey!$B$2:$B$38,0))</f>
        <v>2</v>
      </c>
      <c r="M75" s="98"/>
      <c r="N75" s="98" t="str">
        <f>K75&amp;" "&amp;L75</f>
        <v>0.05518 2</v>
      </c>
    </row>
    <row r="76" spans="8:14">
      <c r="J76" s="46" t="s">
        <v>48</v>
      </c>
      <c r="K76" s="46">
        <v>-5.9852999999999996</v>
      </c>
      <c r="L76" s="46">
        <f>INDEX(sckey!$A$2:$A$38,MATCH(WEU!J76,sckey!$B$2:$B$38,0))</f>
        <v>13</v>
      </c>
      <c r="M76" s="98"/>
      <c r="N76" s="98" t="str">
        <f>K76&amp;" "&amp;L76</f>
        <v>-5.9853 13</v>
      </c>
    </row>
    <row r="77" spans="8:14">
      <c r="J77" s="46" t="s">
        <v>57</v>
      </c>
      <c r="K77" s="46">
        <v>-0.19370000000000001</v>
      </c>
      <c r="L77" s="46">
        <f>INDEX(sckey!$A$2:$A$38,MATCH(WEU!J77,sckey!$B$2:$B$38,0))</f>
        <v>20</v>
      </c>
      <c r="M77" s="98"/>
      <c r="N77" s="98" t="str">
        <f t="shared" ref="N77:N84" si="4">K77&amp;" "&amp;L77</f>
        <v>-0.1937 20</v>
      </c>
    </row>
    <row r="78" spans="8:14">
      <c r="J78" s="46" t="s">
        <v>38</v>
      </c>
      <c r="K78" s="46">
        <v>3.2833939999999999</v>
      </c>
      <c r="L78" s="46">
        <f>INDEX(sckey!$A$2:$A$38,MATCH(WEU!J78,sckey!$B$2:$B$38,0))</f>
        <v>23</v>
      </c>
      <c r="M78" s="98"/>
      <c r="N78" s="98" t="str">
        <f t="shared" si="4"/>
        <v>3.283394 23</v>
      </c>
    </row>
    <row r="79" spans="8:14">
      <c r="J79" s="46" t="s">
        <v>55</v>
      </c>
      <c r="K79" s="46">
        <v>1.5701E-2</v>
      </c>
      <c r="L79" s="46">
        <f>INDEX(sckey!$A$2:$A$38,MATCH(WEU!J79,sckey!$B$2:$B$38,0))</f>
        <v>8</v>
      </c>
      <c r="M79" s="98"/>
      <c r="N79" s="98" t="str">
        <f t="shared" si="4"/>
        <v>0.015701 8</v>
      </c>
    </row>
    <row r="80" spans="8:14">
      <c r="J80" s="46" t="s">
        <v>54</v>
      </c>
      <c r="K80" s="46">
        <v>-1.1428000000000001E-2</v>
      </c>
      <c r="L80" s="46">
        <f>INDEX(sckey!$A$2:$A$38,MATCH(WEU!J80,sckey!$B$2:$B$38,0))</f>
        <v>26</v>
      </c>
      <c r="M80" s="98"/>
      <c r="N80" s="98" t="str">
        <f t="shared" si="4"/>
        <v>-0.011428 26</v>
      </c>
    </row>
    <row r="81" spans="8:14">
      <c r="J81" s="46" t="s">
        <v>39</v>
      </c>
      <c r="K81" s="46">
        <v>-5.4799E-2</v>
      </c>
      <c r="L81" s="46">
        <f>INDEX(sckey!$A$2:$A$38,MATCH(WEU!J81,sckey!$B$2:$B$38,0))</f>
        <v>24</v>
      </c>
      <c r="M81" s="98"/>
      <c r="N81" s="98" t="str">
        <f t="shared" si="4"/>
        <v>-0.054799 24</v>
      </c>
    </row>
    <row r="82" spans="8:14">
      <c r="J82" s="46" t="s">
        <v>35</v>
      </c>
      <c r="K82" s="46">
        <v>0.11290600000000001</v>
      </c>
      <c r="L82" s="46">
        <f>INDEX(sckey!$A$2:$A$38,MATCH(WEU!J82,sckey!$B$2:$B$38,0))</f>
        <v>0</v>
      </c>
      <c r="M82" s="98"/>
      <c r="N82" s="98" t="str">
        <f t="shared" si="4"/>
        <v>0.112906 0</v>
      </c>
    </row>
    <row r="83" spans="8:14">
      <c r="J83" s="46" t="s">
        <v>73</v>
      </c>
      <c r="K83" s="46">
        <v>1.145842</v>
      </c>
      <c r="L83" s="46">
        <f>INDEX(sckey!$A$2:$A$38,MATCH(WEU!J83,sckey!$B$2:$B$38,0))</f>
        <v>33</v>
      </c>
      <c r="M83" s="98"/>
      <c r="N83" s="98" t="str">
        <f t="shared" si="4"/>
        <v>1.145842 33</v>
      </c>
    </row>
    <row r="84" spans="8:14">
      <c r="J84" s="46" t="s">
        <v>74</v>
      </c>
      <c r="K84" s="46">
        <v>12.091981000000001</v>
      </c>
      <c r="L84" s="46">
        <f>INDEX(sckey!$A$2:$A$38,MATCH(WEU!J84,sckey!$B$2:$B$38,0))</f>
        <v>35</v>
      </c>
      <c r="M84" s="98"/>
      <c r="N84" s="98" t="str">
        <f t="shared" si="4"/>
        <v>12.091981 35</v>
      </c>
    </row>
    <row r="85" spans="8:14">
      <c r="J85" t="s">
        <v>34</v>
      </c>
      <c r="M85" s="90"/>
      <c r="N85" s="91"/>
    </row>
    <row r="86" spans="8:14">
      <c r="H86">
        <v>0.91102222222222196</v>
      </c>
      <c r="J86" s="46">
        <v>5</v>
      </c>
      <c r="K86" s="46"/>
      <c r="L86" s="46"/>
      <c r="M86" s="95">
        <f>J86</f>
        <v>5</v>
      </c>
      <c r="N86" s="96"/>
    </row>
    <row r="87" spans="8:14">
      <c r="J87" s="46" t="s">
        <v>76</v>
      </c>
      <c r="K87" s="46" t="s">
        <v>77</v>
      </c>
      <c r="L87" s="46"/>
      <c r="M87" s="95"/>
      <c r="N87" s="97">
        <f>K88</f>
        <v>-7.6734059999999999</v>
      </c>
    </row>
    <row r="88" spans="8:14">
      <c r="J88" s="46" t="s">
        <v>75</v>
      </c>
      <c r="K88" s="46">
        <v>-7.6734059999999999</v>
      </c>
      <c r="L88" s="46"/>
      <c r="M88" s="98">
        <f>COUNTA(J89:J104)</f>
        <v>16</v>
      </c>
      <c r="N88" s="98"/>
    </row>
    <row r="89" spans="8:14">
      <c r="J89" s="46" t="s">
        <v>36</v>
      </c>
      <c r="K89" s="46">
        <v>-2.0156E-2</v>
      </c>
      <c r="L89" s="46">
        <f>INDEX(sckey!$A$2:$A$38,MATCH(WEU!J89,sckey!$B$2:$B$38,0))</f>
        <v>10</v>
      </c>
      <c r="M89" s="98"/>
      <c r="N89" s="98" t="str">
        <f>K89&amp;" "&amp;L89</f>
        <v>-0.020156 10</v>
      </c>
    </row>
    <row r="90" spans="8:14">
      <c r="J90" s="46" t="s">
        <v>39</v>
      </c>
      <c r="K90" s="46">
        <v>-0.21978300000000001</v>
      </c>
      <c r="L90" s="46">
        <f>INDEX(sckey!$A$2:$A$38,MATCH(WEU!J90,sckey!$B$2:$B$38,0))</f>
        <v>24</v>
      </c>
      <c r="M90" s="98"/>
      <c r="N90" s="98" t="str">
        <f>K90&amp;" "&amp;L90</f>
        <v>-0.219783 24</v>
      </c>
    </row>
    <row r="91" spans="8:14">
      <c r="J91" s="46" t="s">
        <v>45</v>
      </c>
      <c r="K91" s="46">
        <v>0.32808100000000001</v>
      </c>
      <c r="L91" s="46">
        <f>INDEX(sckey!$A$2:$A$38,MATCH(WEU!J91,sckey!$B$2:$B$38,0))</f>
        <v>16</v>
      </c>
      <c r="M91" s="98"/>
      <c r="N91" s="98" t="str">
        <f t="shared" ref="N91:N104" si="5">K91&amp;" "&amp;L91</f>
        <v>0.328081 16</v>
      </c>
    </row>
    <row r="92" spans="8:14">
      <c r="J92" s="46" t="s">
        <v>54</v>
      </c>
      <c r="K92" s="46">
        <v>-3.271E-3</v>
      </c>
      <c r="L92" s="46">
        <f>INDEX(sckey!$A$2:$A$38,MATCH(WEU!J92,sckey!$B$2:$B$38,0))</f>
        <v>26</v>
      </c>
      <c r="M92" s="98"/>
      <c r="N92" s="98" t="str">
        <f t="shared" si="5"/>
        <v>-0.003271 26</v>
      </c>
    </row>
    <row r="93" spans="8:14">
      <c r="J93" s="46" t="s">
        <v>41</v>
      </c>
      <c r="K93" s="46">
        <v>-2.885E-3</v>
      </c>
      <c r="L93" s="46">
        <f>INDEX(sckey!$A$2:$A$38,MATCH(WEU!J93,sckey!$B$2:$B$38,0))</f>
        <v>9</v>
      </c>
      <c r="M93" s="98"/>
      <c r="N93" s="98" t="str">
        <f t="shared" si="5"/>
        <v>-0.002885 9</v>
      </c>
    </row>
    <row r="94" spans="8:14">
      <c r="J94" s="46" t="s">
        <v>73</v>
      </c>
      <c r="K94" s="46">
        <v>9.3937000000000007E-2</v>
      </c>
      <c r="L94" s="46">
        <f>INDEX(sckey!$A$2:$A$38,MATCH(WEU!J94,sckey!$B$2:$B$38,0))</f>
        <v>33</v>
      </c>
      <c r="M94" s="98"/>
      <c r="N94" s="98" t="str">
        <f t="shared" si="5"/>
        <v>0.093937 33</v>
      </c>
    </row>
    <row r="95" spans="8:14">
      <c r="J95" s="46" t="s">
        <v>49</v>
      </c>
      <c r="K95" s="46">
        <v>-9.8320000000000005E-3</v>
      </c>
      <c r="L95" s="46">
        <f>INDEX(sckey!$A$2:$A$38,MATCH(WEU!J95,sckey!$B$2:$B$38,0))</f>
        <v>11</v>
      </c>
      <c r="M95" s="98"/>
      <c r="N95" s="98" t="str">
        <f t="shared" si="5"/>
        <v>-0.009832 11</v>
      </c>
    </row>
    <row r="96" spans="8:14">
      <c r="J96" s="46" t="s">
        <v>55</v>
      </c>
      <c r="K96" s="46">
        <v>-2.5506000000000001E-2</v>
      </c>
      <c r="L96" s="46">
        <f>INDEX(sckey!$A$2:$A$38,MATCH(WEU!J96,sckey!$B$2:$B$38,0))</f>
        <v>8</v>
      </c>
      <c r="M96" s="98"/>
      <c r="N96" s="98" t="str">
        <f t="shared" si="5"/>
        <v>-0.025506 8</v>
      </c>
    </row>
    <row r="97" spans="8:14">
      <c r="J97" s="46" t="s">
        <v>48</v>
      </c>
      <c r="K97" s="46">
        <v>1.4673609999999999</v>
      </c>
      <c r="L97" s="46">
        <f>INDEX(sckey!$A$2:$A$38,MATCH(WEU!J97,sckey!$B$2:$B$38,0))</f>
        <v>13</v>
      </c>
      <c r="M97" s="98"/>
      <c r="N97" s="98" t="str">
        <f t="shared" si="5"/>
        <v>1.467361 13</v>
      </c>
    </row>
    <row r="98" spans="8:14">
      <c r="J98" s="46" t="s">
        <v>44</v>
      </c>
      <c r="K98" s="46">
        <v>2.614E-3</v>
      </c>
      <c r="L98" s="46">
        <f>INDEX(sckey!$A$2:$A$38,MATCH(WEU!J98,sckey!$B$2:$B$38,0))</f>
        <v>22</v>
      </c>
      <c r="M98" s="98"/>
      <c r="N98" s="98" t="str">
        <f t="shared" si="5"/>
        <v>0.002614 22</v>
      </c>
    </row>
    <row r="99" spans="8:14">
      <c r="J99" s="46" t="s">
        <v>37</v>
      </c>
      <c r="K99" s="47">
        <v>-10.550045000000001</v>
      </c>
      <c r="L99" s="46">
        <f>INDEX(sckey!$A$2:$A$38,MATCH(WEU!J99,sckey!$B$2:$B$38,0))</f>
        <v>19</v>
      </c>
      <c r="M99" s="98"/>
      <c r="N99" s="98" t="str">
        <f t="shared" si="5"/>
        <v>-10.550045 19</v>
      </c>
    </row>
    <row r="100" spans="8:14">
      <c r="J100" s="46" t="s">
        <v>43</v>
      </c>
      <c r="K100" s="46">
        <v>2.0362900000000002</v>
      </c>
      <c r="L100" s="46">
        <f>INDEX(sckey!$A$2:$A$38,MATCH(WEU!J100,sckey!$B$2:$B$38,0))</f>
        <v>21</v>
      </c>
      <c r="M100" s="98"/>
      <c r="N100" s="98" t="str">
        <f t="shared" si="5"/>
        <v>2.03629 21</v>
      </c>
    </row>
    <row r="101" spans="8:14">
      <c r="J101" s="37" t="s">
        <v>65</v>
      </c>
      <c r="K101" s="37">
        <v>3.4983E-2</v>
      </c>
      <c r="L101" s="46">
        <f>INDEX(sckey!$A$2:$A$38,MATCH(WEU!J101,sckey!$B$2:$B$38,0))</f>
        <v>36</v>
      </c>
      <c r="M101" s="98"/>
      <c r="N101" s="98" t="str">
        <f t="shared" si="5"/>
        <v>0.034983 36</v>
      </c>
    </row>
    <row r="102" spans="8:14">
      <c r="J102" s="37" t="s">
        <v>38</v>
      </c>
      <c r="K102" s="37">
        <v>1.173921</v>
      </c>
      <c r="L102" s="46">
        <f>INDEX(sckey!$A$2:$A$38,MATCH(WEU!J102,sckey!$B$2:$B$38,0))</f>
        <v>23</v>
      </c>
      <c r="M102" s="98"/>
      <c r="N102" s="98" t="str">
        <f t="shared" si="5"/>
        <v>1.173921 23</v>
      </c>
    </row>
    <row r="103" spans="8:14">
      <c r="J103" s="37" t="s">
        <v>35</v>
      </c>
      <c r="K103" s="44">
        <v>7.8600000000000003E-2</v>
      </c>
      <c r="L103" s="46">
        <f>INDEX(sckey!$A$2:$A$38,MATCH(WEU!J103,sckey!$B$2:$B$38,0))</f>
        <v>0</v>
      </c>
      <c r="M103" s="98"/>
      <c r="N103" s="98" t="str">
        <f t="shared" si="5"/>
        <v>0.0786 0</v>
      </c>
    </row>
    <row r="104" spans="8:14">
      <c r="J104" s="37" t="s">
        <v>72</v>
      </c>
      <c r="K104" s="37">
        <v>-2.0019809999999998</v>
      </c>
      <c r="L104" s="46">
        <f>INDEX(sckey!$A$2:$A$38,MATCH(WEU!J104,sckey!$B$2:$B$38,0))</f>
        <v>31</v>
      </c>
      <c r="M104" s="98"/>
      <c r="N104" s="98" t="str">
        <f t="shared" si="5"/>
        <v>-2.001981 31</v>
      </c>
    </row>
    <row r="105" spans="8:14">
      <c r="J105" t="s">
        <v>34</v>
      </c>
      <c r="M105" s="90"/>
      <c r="N105" s="91"/>
    </row>
    <row r="106" spans="8:14">
      <c r="H106">
        <v>0.83878750000000302</v>
      </c>
      <c r="J106" s="46">
        <v>6</v>
      </c>
      <c r="K106" s="46"/>
      <c r="L106" s="46"/>
      <c r="M106" s="95">
        <f>J106</f>
        <v>6</v>
      </c>
      <c r="N106" s="96"/>
    </row>
    <row r="107" spans="8:14">
      <c r="J107" s="46" t="s">
        <v>76</v>
      </c>
      <c r="K107" s="46" t="s">
        <v>77</v>
      </c>
      <c r="L107" s="46"/>
      <c r="M107" s="95"/>
      <c r="N107" s="97">
        <f>K108</f>
        <v>-1.325645</v>
      </c>
    </row>
    <row r="108" spans="8:14">
      <c r="J108" s="46" t="s">
        <v>75</v>
      </c>
      <c r="K108" s="46">
        <v>-1.325645</v>
      </c>
      <c r="L108" s="46"/>
      <c r="M108" s="98">
        <f>COUNTA(J109:J124)</f>
        <v>16</v>
      </c>
      <c r="N108" s="98"/>
    </row>
    <row r="109" spans="8:14">
      <c r="J109" s="46" t="s">
        <v>35</v>
      </c>
      <c r="K109" s="46">
        <v>0.16423299999999999</v>
      </c>
      <c r="L109" s="46">
        <f>INDEX(sckey!$A$2:$A$38,MATCH(WEU!J109,sckey!$B$2:$B$38,0))</f>
        <v>0</v>
      </c>
      <c r="M109" s="98"/>
      <c r="N109" s="98" t="str">
        <f>K109&amp;" "&amp;L109</f>
        <v>0.164233 0</v>
      </c>
    </row>
    <row r="110" spans="8:14">
      <c r="J110" s="46" t="s">
        <v>41</v>
      </c>
      <c r="K110" s="46">
        <v>-6.7539999999999996E-3</v>
      </c>
      <c r="L110" s="46">
        <f>INDEX(sckey!$A$2:$A$38,MATCH(WEU!J110,sckey!$B$2:$B$38,0))</f>
        <v>9</v>
      </c>
      <c r="M110" s="98"/>
      <c r="N110" s="98" t="str">
        <f>K110&amp;" "&amp;L110</f>
        <v>-0.006754 9</v>
      </c>
    </row>
    <row r="111" spans="8:14">
      <c r="J111" s="46" t="s">
        <v>61</v>
      </c>
      <c r="K111" s="46">
        <v>-0.243951</v>
      </c>
      <c r="L111" s="46">
        <f>INDEX(sckey!$A$2:$A$38,MATCH(WEU!J111,sckey!$B$2:$B$38,0))</f>
        <v>25</v>
      </c>
      <c r="M111" s="98"/>
      <c r="N111" s="98" t="str">
        <f t="shared" ref="N111:N124" si="6">K111&amp;" "&amp;L111</f>
        <v>-0.243951 25</v>
      </c>
    </row>
    <row r="112" spans="8:14">
      <c r="J112" s="46" t="s">
        <v>45</v>
      </c>
      <c r="K112" s="46">
        <v>3.8078000000000001E-2</v>
      </c>
      <c r="L112" s="46">
        <f>INDEX(sckey!$A$2:$A$38,MATCH(WEU!J112,sckey!$B$2:$B$38,0))</f>
        <v>16</v>
      </c>
      <c r="M112" s="98"/>
      <c r="N112" s="98" t="str">
        <f t="shared" si="6"/>
        <v>0.038078 16</v>
      </c>
    </row>
    <row r="113" spans="8:14">
      <c r="J113" s="46" t="s">
        <v>53</v>
      </c>
      <c r="K113" s="47">
        <v>3.1000000000000001E-5</v>
      </c>
      <c r="L113" s="46">
        <f>INDEX(sckey!$A$2:$A$38,MATCH(WEU!J113,sckey!$B$2:$B$38,0))</f>
        <v>12</v>
      </c>
      <c r="M113" s="98"/>
      <c r="N113" s="98" t="str">
        <f t="shared" si="6"/>
        <v>0.000031 12</v>
      </c>
    </row>
    <row r="114" spans="8:14">
      <c r="J114" s="46" t="s">
        <v>54</v>
      </c>
      <c r="K114" s="46">
        <v>-5.4850000000000003E-3</v>
      </c>
      <c r="L114" s="46">
        <f>INDEX(sckey!$A$2:$A$38,MATCH(WEU!J114,sckey!$B$2:$B$38,0))</f>
        <v>26</v>
      </c>
      <c r="M114" s="98"/>
      <c r="N114" s="98" t="str">
        <f t="shared" si="6"/>
        <v>-0.005485 26</v>
      </c>
    </row>
    <row r="115" spans="8:14">
      <c r="J115" s="46" t="s">
        <v>38</v>
      </c>
      <c r="K115" s="46">
        <v>0.85362899999999997</v>
      </c>
      <c r="L115" s="46">
        <f>INDEX(sckey!$A$2:$A$38,MATCH(WEU!J115,sckey!$B$2:$B$38,0))</f>
        <v>23</v>
      </c>
      <c r="M115" s="98"/>
      <c r="N115" s="98" t="str">
        <f t="shared" si="6"/>
        <v>0.853629 23</v>
      </c>
    </row>
    <row r="116" spans="8:14">
      <c r="J116" s="46" t="s">
        <v>47</v>
      </c>
      <c r="K116" s="46">
        <v>9.9735000000000004E-2</v>
      </c>
      <c r="L116" s="46">
        <f>INDEX(sckey!$A$2:$A$38,MATCH(WEU!J116,sckey!$B$2:$B$38,0))</f>
        <v>15</v>
      </c>
      <c r="M116" s="98"/>
      <c r="N116" s="98" t="str">
        <f t="shared" si="6"/>
        <v>0.099735 15</v>
      </c>
    </row>
    <row r="117" spans="8:14">
      <c r="J117" s="46" t="s">
        <v>43</v>
      </c>
      <c r="K117" s="46">
        <v>-1.552419</v>
      </c>
      <c r="L117" s="46">
        <f>INDEX(sckey!$A$2:$A$38,MATCH(WEU!J117,sckey!$B$2:$B$38,0))</f>
        <v>21</v>
      </c>
      <c r="M117" s="98"/>
      <c r="N117" s="98" t="str">
        <f t="shared" si="6"/>
        <v>-1.552419 21</v>
      </c>
    </row>
    <row r="118" spans="8:14">
      <c r="J118" s="46" t="s">
        <v>66</v>
      </c>
      <c r="K118" s="46">
        <v>-8.8199999999999997E-3</v>
      </c>
      <c r="L118" s="46">
        <f>INDEX(sckey!$A$2:$A$38,MATCH(WEU!J118,sckey!$B$2:$B$38,0))</f>
        <v>1</v>
      </c>
      <c r="M118" s="98"/>
      <c r="N118" s="98" t="str">
        <f t="shared" si="6"/>
        <v>-0.00882 1</v>
      </c>
    </row>
    <row r="119" spans="8:14">
      <c r="J119" s="46" t="s">
        <v>46</v>
      </c>
      <c r="K119" s="47">
        <v>8.4023E-2</v>
      </c>
      <c r="L119" s="46">
        <f>INDEX(sckey!$A$2:$A$38,MATCH(WEU!J119,sckey!$B$2:$B$38,0))</f>
        <v>14</v>
      </c>
      <c r="M119" s="98"/>
      <c r="N119" s="98" t="str">
        <f t="shared" si="6"/>
        <v>0.084023 14</v>
      </c>
    </row>
    <row r="120" spans="8:14">
      <c r="J120" s="46" t="s">
        <v>55</v>
      </c>
      <c r="K120" s="46">
        <v>-1.1023E-2</v>
      </c>
      <c r="L120" s="46">
        <f>INDEX(sckey!$A$2:$A$38,MATCH(WEU!J120,sckey!$B$2:$B$38,0))</f>
        <v>8</v>
      </c>
      <c r="M120" s="98"/>
      <c r="N120" s="98" t="str">
        <f t="shared" si="6"/>
        <v>-0.011023 8</v>
      </c>
    </row>
    <row r="121" spans="8:14">
      <c r="J121" s="37" t="s">
        <v>62</v>
      </c>
      <c r="K121" s="37">
        <v>0.38376700000000002</v>
      </c>
      <c r="L121" s="46">
        <f>INDEX(sckey!$A$2:$A$38,MATCH(WEU!J121,sckey!$B$2:$B$38,0))</f>
        <v>4</v>
      </c>
      <c r="M121" s="98"/>
      <c r="N121" s="98" t="str">
        <f t="shared" si="6"/>
        <v>0.383767 4</v>
      </c>
    </row>
    <row r="122" spans="8:14">
      <c r="J122" s="37" t="s">
        <v>70</v>
      </c>
      <c r="K122" s="37">
        <v>-2.4525999999999999E-2</v>
      </c>
      <c r="L122" s="46">
        <f>INDEX(sckey!$A$2:$A$38,MATCH(WEU!J122,sckey!$B$2:$B$38,0))</f>
        <v>5</v>
      </c>
      <c r="M122" s="98"/>
      <c r="N122" s="98" t="str">
        <f t="shared" si="6"/>
        <v>-0.024526 5</v>
      </c>
    </row>
    <row r="123" spans="8:14">
      <c r="J123" s="37" t="s">
        <v>44</v>
      </c>
      <c r="K123" s="44">
        <v>1.684E-3</v>
      </c>
      <c r="L123" s="46">
        <f>INDEX(sckey!$A$2:$A$38,MATCH(WEU!J123,sckey!$B$2:$B$38,0))</f>
        <v>22</v>
      </c>
      <c r="M123" s="98"/>
      <c r="N123" s="98" t="str">
        <f t="shared" si="6"/>
        <v>0.001684 22</v>
      </c>
    </row>
    <row r="124" spans="8:14">
      <c r="J124" s="37" t="s">
        <v>57</v>
      </c>
      <c r="K124" s="37">
        <v>8.1419999999999999E-3</v>
      </c>
      <c r="L124" s="46">
        <f>INDEX(sckey!$A$2:$A$38,MATCH(WEU!J124,sckey!$B$2:$B$38,0))</f>
        <v>20</v>
      </c>
      <c r="M124" s="98"/>
      <c r="N124" s="98" t="str">
        <f t="shared" si="6"/>
        <v>0.008142 20</v>
      </c>
    </row>
    <row r="125" spans="8:14">
      <c r="J125" s="59" t="s">
        <v>34</v>
      </c>
    </row>
    <row r="126" spans="8:14">
      <c r="H126">
        <v>0.87889600000000001</v>
      </c>
      <c r="J126" s="38">
        <v>7</v>
      </c>
      <c r="K126" s="38"/>
      <c r="L126" s="38"/>
      <c r="M126" s="86">
        <f>J126</f>
        <v>7</v>
      </c>
      <c r="N126" s="87"/>
    </row>
    <row r="127" spans="8:14">
      <c r="J127" s="38" t="s">
        <v>76</v>
      </c>
      <c r="K127" s="38" t="s">
        <v>77</v>
      </c>
      <c r="L127" s="38"/>
      <c r="M127" s="86"/>
      <c r="N127" s="88">
        <f>K128</f>
        <v>-11.090778</v>
      </c>
    </row>
    <row r="128" spans="8:14">
      <c r="J128" s="38" t="s">
        <v>75</v>
      </c>
      <c r="K128" s="38">
        <v>-11.090778</v>
      </c>
      <c r="L128" s="38"/>
      <c r="M128" s="89">
        <f>COUNTA(J129:J143)</f>
        <v>15</v>
      </c>
      <c r="N128" s="89"/>
    </row>
    <row r="129" spans="10:14">
      <c r="J129" s="38" t="s">
        <v>40</v>
      </c>
      <c r="K129" s="57">
        <v>-6.3999999999999997E-5</v>
      </c>
      <c r="L129" s="38">
        <f>INDEX(sckey!$A$2:$A$38,MATCH(WEU!J129,sckey!$B$2:$B$38,0))</f>
        <v>27</v>
      </c>
      <c r="M129" s="89"/>
      <c r="N129" s="89" t="str">
        <f>K129&amp;" "&amp;L129</f>
        <v>-0.000064 27</v>
      </c>
    </row>
    <row r="130" spans="10:14">
      <c r="J130" s="38" t="s">
        <v>60</v>
      </c>
      <c r="K130" s="38">
        <v>5.9926E-2</v>
      </c>
      <c r="L130" s="38">
        <f>INDEX(sckey!$A$2:$A$38,MATCH(WEU!J130,sckey!$B$2:$B$38,0))</f>
        <v>2</v>
      </c>
      <c r="M130" s="89"/>
      <c r="N130" s="89" t="str">
        <f>K130&amp;" "&amp;L130</f>
        <v>0.059926 2</v>
      </c>
    </row>
    <row r="131" spans="10:14">
      <c r="J131" s="38" t="s">
        <v>53</v>
      </c>
      <c r="K131" s="38">
        <v>-1.2400000000000001E-4</v>
      </c>
      <c r="L131" s="38">
        <f>INDEX(sckey!$A$2:$A$38,MATCH(WEU!J131,sckey!$B$2:$B$38,0))</f>
        <v>12</v>
      </c>
      <c r="M131" s="89"/>
      <c r="N131" s="89" t="str">
        <f t="shared" ref="N131:N143" si="7">K131&amp;" "&amp;L131</f>
        <v>-0.000124 12</v>
      </c>
    </row>
    <row r="132" spans="10:14">
      <c r="J132" s="38" t="s">
        <v>44</v>
      </c>
      <c r="K132" s="38">
        <v>-1.2310000000000001E-3</v>
      </c>
      <c r="L132" s="38">
        <f>INDEX(sckey!$A$2:$A$38,MATCH(WEU!J132,sckey!$B$2:$B$38,0))</f>
        <v>22</v>
      </c>
      <c r="M132" s="89"/>
      <c r="N132" s="89" t="str">
        <f t="shared" si="7"/>
        <v>-0.001231 22</v>
      </c>
    </row>
    <row r="133" spans="10:14">
      <c r="J133" s="38" t="s">
        <v>38</v>
      </c>
      <c r="K133" s="38">
        <v>2.632565</v>
      </c>
      <c r="L133" s="38">
        <f>INDEX(sckey!$A$2:$A$38,MATCH(WEU!J133,sckey!$B$2:$B$38,0))</f>
        <v>23</v>
      </c>
      <c r="M133" s="89"/>
      <c r="N133" s="89" t="str">
        <f t="shared" si="7"/>
        <v>2.632565 23</v>
      </c>
    </row>
    <row r="134" spans="10:14">
      <c r="J134" s="38" t="s">
        <v>39</v>
      </c>
      <c r="K134" s="38">
        <v>-6.812E-2</v>
      </c>
      <c r="L134" s="38">
        <f>INDEX(sckey!$A$2:$A$38,MATCH(WEU!J134,sckey!$B$2:$B$38,0))</f>
        <v>24</v>
      </c>
      <c r="M134" s="89"/>
      <c r="N134" s="89" t="str">
        <f t="shared" si="7"/>
        <v>-0.06812 24</v>
      </c>
    </row>
    <row r="135" spans="10:14">
      <c r="J135" s="38" t="s">
        <v>71</v>
      </c>
      <c r="K135" s="38">
        <v>1.609407</v>
      </c>
      <c r="L135" s="38">
        <f>INDEX(sckey!$A$2:$A$38,MATCH(WEU!J135,sckey!$B$2:$B$38,0))</f>
        <v>30</v>
      </c>
      <c r="M135" s="89"/>
      <c r="N135" s="89" t="str">
        <f t="shared" si="7"/>
        <v>1.609407 30</v>
      </c>
    </row>
    <row r="136" spans="10:14">
      <c r="J136" s="38" t="s">
        <v>36</v>
      </c>
      <c r="K136" s="38">
        <v>-1.4272E-2</v>
      </c>
      <c r="L136" s="38">
        <f>INDEX(sckey!$A$2:$A$38,MATCH(WEU!J136,sckey!$B$2:$B$38,0))</f>
        <v>10</v>
      </c>
      <c r="M136" s="89"/>
      <c r="N136" s="89" t="str">
        <f t="shared" si="7"/>
        <v>-0.014272 10</v>
      </c>
    </row>
    <row r="137" spans="10:14">
      <c r="J137" s="38" t="s">
        <v>41</v>
      </c>
      <c r="K137" s="38">
        <v>-4.8939999999999999E-3</v>
      </c>
      <c r="L137" s="38">
        <f>INDEX(sckey!$A$2:$A$38,MATCH(WEU!J137,sckey!$B$2:$B$38,0))</f>
        <v>9</v>
      </c>
      <c r="M137" s="89"/>
      <c r="N137" s="89" t="str">
        <f t="shared" si="7"/>
        <v>-0.004894 9</v>
      </c>
    </row>
    <row r="138" spans="10:14">
      <c r="J138" s="38" t="s">
        <v>64</v>
      </c>
      <c r="K138" s="38">
        <v>2.4573019999999999</v>
      </c>
      <c r="L138" s="38">
        <f>INDEX(sckey!$A$2:$A$38,MATCH(WEU!J138,sckey!$B$2:$B$38,0))</f>
        <v>29</v>
      </c>
      <c r="M138" s="89"/>
      <c r="N138" s="89" t="str">
        <f t="shared" si="7"/>
        <v>2.457302 29</v>
      </c>
    </row>
    <row r="139" spans="10:14">
      <c r="J139" s="38" t="s">
        <v>49</v>
      </c>
      <c r="K139" s="38">
        <v>2.447E-3</v>
      </c>
      <c r="L139" s="38">
        <f>INDEX(sckey!$A$2:$A$38,MATCH(WEU!J139,sckey!$B$2:$B$38,0))</f>
        <v>11</v>
      </c>
      <c r="M139" s="89"/>
      <c r="N139" s="89" t="str">
        <f t="shared" si="7"/>
        <v>0.002447 11</v>
      </c>
    </row>
    <row r="140" spans="10:14">
      <c r="J140" s="38" t="s">
        <v>35</v>
      </c>
      <c r="K140" s="38">
        <v>0.11148</v>
      </c>
      <c r="L140" s="38">
        <f>INDEX(sckey!$A$2:$A$38,MATCH(WEU!J140,sckey!$B$2:$B$38,0))</f>
        <v>0</v>
      </c>
      <c r="M140" s="89"/>
      <c r="N140" s="89" t="str">
        <f t="shared" si="7"/>
        <v>0.11148 0</v>
      </c>
    </row>
    <row r="141" spans="10:14">
      <c r="J141" s="42" t="s">
        <v>52</v>
      </c>
      <c r="K141" s="42">
        <v>-5.1279999999999999E-2</v>
      </c>
      <c r="L141" s="38">
        <f>INDEX(sckey!$A$2:$A$38,MATCH(WEU!J141,sckey!$B$2:$B$38,0))</f>
        <v>7</v>
      </c>
      <c r="M141" s="89"/>
      <c r="N141" s="89" t="str">
        <f t="shared" si="7"/>
        <v>-0.05128 7</v>
      </c>
    </row>
    <row r="142" spans="10:14">
      <c r="J142" s="42" t="s">
        <v>54</v>
      </c>
      <c r="K142" s="42">
        <v>-6.6410000000000002E-3</v>
      </c>
      <c r="L142" s="38">
        <f>INDEX(sckey!$A$2:$A$38,MATCH(WEU!J142,sckey!$B$2:$B$38,0))</f>
        <v>26</v>
      </c>
      <c r="M142" s="89"/>
      <c r="N142" s="89" t="str">
        <f t="shared" si="7"/>
        <v>-0.006641 26</v>
      </c>
    </row>
    <row r="143" spans="10:14">
      <c r="J143" s="42" t="s">
        <v>42</v>
      </c>
      <c r="K143" s="42">
        <v>0.55179999999999996</v>
      </c>
      <c r="L143" s="38">
        <f>INDEX(sckey!$A$2:$A$38,MATCH(WEU!J143,sckey!$B$2:$B$38,0))</f>
        <v>17</v>
      </c>
      <c r="M143" s="89"/>
      <c r="N143" s="89" t="str">
        <f t="shared" si="7"/>
        <v>0.5518 17</v>
      </c>
    </row>
    <row r="144" spans="10:14">
      <c r="J144" t="s">
        <v>34</v>
      </c>
      <c r="M144" s="90"/>
      <c r="N144" s="91"/>
    </row>
    <row r="145" spans="8:14">
      <c r="H145">
        <v>0.81771249999999995</v>
      </c>
      <c r="J145" s="46">
        <v>8</v>
      </c>
      <c r="K145" s="46"/>
      <c r="L145" s="46"/>
      <c r="M145" s="95">
        <f>J145</f>
        <v>8</v>
      </c>
      <c r="N145" s="96"/>
    </row>
    <row r="146" spans="8:14">
      <c r="J146" s="46" t="s">
        <v>76</v>
      </c>
      <c r="K146" s="46" t="s">
        <v>77</v>
      </c>
      <c r="L146" s="46"/>
      <c r="M146" s="95"/>
      <c r="N146" s="97">
        <f>K147</f>
        <v>-0.27783799999999997</v>
      </c>
    </row>
    <row r="147" spans="8:14">
      <c r="J147" s="46" t="s">
        <v>75</v>
      </c>
      <c r="K147" s="46">
        <v>-0.27783799999999997</v>
      </c>
      <c r="L147" s="46"/>
      <c r="M147" s="98">
        <f>COUNTA(J148:J159)</f>
        <v>12</v>
      </c>
      <c r="N147" s="98"/>
    </row>
    <row r="148" spans="8:14">
      <c r="J148" s="46" t="s">
        <v>57</v>
      </c>
      <c r="K148" s="46">
        <v>-1.9864E-2</v>
      </c>
      <c r="L148" s="46">
        <f>INDEX(sckey!$A$2:$A$38,MATCH(WEU!J148,sckey!$B$2:$B$38,0))</f>
        <v>20</v>
      </c>
      <c r="M148" s="98"/>
      <c r="N148" s="98" t="str">
        <f>K148&amp;" "&amp;L148</f>
        <v>-0.019864 20</v>
      </c>
    </row>
    <row r="149" spans="8:14">
      <c r="J149" s="46" t="s">
        <v>60</v>
      </c>
      <c r="K149" s="46">
        <v>-2.3958E-2</v>
      </c>
      <c r="L149" s="46">
        <f>INDEX(sckey!$A$2:$A$38,MATCH(WEU!J149,sckey!$B$2:$B$38,0))</f>
        <v>2</v>
      </c>
      <c r="M149" s="98"/>
      <c r="N149" s="98" t="str">
        <f>K149&amp;" "&amp;L149</f>
        <v>-0.023958 2</v>
      </c>
    </row>
    <row r="150" spans="8:14">
      <c r="J150" s="46" t="s">
        <v>41</v>
      </c>
      <c r="K150" s="46">
        <v>-5.6639999999999998E-3</v>
      </c>
      <c r="L150" s="46">
        <f>INDEX(sckey!$A$2:$A$38,MATCH(WEU!J150,sckey!$B$2:$B$38,0))</f>
        <v>9</v>
      </c>
      <c r="M150" s="98"/>
      <c r="N150" s="98" t="str">
        <f t="shared" ref="N150:N159" si="8">K150&amp;" "&amp;L150</f>
        <v>-0.005664 9</v>
      </c>
    </row>
    <row r="151" spans="8:14">
      <c r="J151" s="46" t="s">
        <v>62</v>
      </c>
      <c r="K151" s="46">
        <v>0.15620000000000001</v>
      </c>
      <c r="L151" s="46">
        <f>INDEX(sckey!$A$2:$A$38,MATCH(WEU!J151,sckey!$B$2:$B$38,0))</f>
        <v>4</v>
      </c>
      <c r="M151" s="98"/>
      <c r="N151" s="98" t="str">
        <f t="shared" si="8"/>
        <v>0.1562 4</v>
      </c>
    </row>
    <row r="152" spans="8:14">
      <c r="J152" s="46" t="s">
        <v>53</v>
      </c>
      <c r="K152" s="47">
        <v>3.1999999999999999E-5</v>
      </c>
      <c r="L152" s="46">
        <f>INDEX(sckey!$A$2:$A$38,MATCH(WEU!J152,sckey!$B$2:$B$38,0))</f>
        <v>12</v>
      </c>
      <c r="M152" s="98"/>
      <c r="N152" s="98" t="str">
        <f t="shared" si="8"/>
        <v>0.000032 12</v>
      </c>
    </row>
    <row r="153" spans="8:14">
      <c r="J153" s="46" t="s">
        <v>38</v>
      </c>
      <c r="K153" s="46">
        <v>0.91433600000000004</v>
      </c>
      <c r="L153" s="46">
        <f>INDEX(sckey!$A$2:$A$38,MATCH(WEU!J153,sckey!$B$2:$B$38,0))</f>
        <v>23</v>
      </c>
      <c r="M153" s="98"/>
      <c r="N153" s="98" t="str">
        <f t="shared" si="8"/>
        <v>0.914336 23</v>
      </c>
    </row>
    <row r="154" spans="8:14">
      <c r="J154" s="46" t="s">
        <v>45</v>
      </c>
      <c r="K154" s="46">
        <v>-7.0026000000000005E-2</v>
      </c>
      <c r="L154" s="46">
        <f>INDEX(sckey!$A$2:$A$38,MATCH(WEU!J154,sckey!$B$2:$B$38,0))</f>
        <v>16</v>
      </c>
      <c r="M154" s="98"/>
      <c r="N154" s="98" t="str">
        <f t="shared" si="8"/>
        <v>-0.070026 16</v>
      </c>
    </row>
    <row r="155" spans="8:14">
      <c r="J155" s="46" t="s">
        <v>35</v>
      </c>
      <c r="K155" s="46">
        <v>4.7196000000000002E-2</v>
      </c>
      <c r="L155" s="46">
        <f>INDEX(sckey!$A$2:$A$38,MATCH(WEU!J155,sckey!$B$2:$B$38,0))</f>
        <v>0</v>
      </c>
      <c r="M155" s="98"/>
      <c r="N155" s="98" t="str">
        <f t="shared" si="8"/>
        <v>0.047196 0</v>
      </c>
    </row>
    <row r="156" spans="8:14">
      <c r="J156" s="46" t="s">
        <v>61</v>
      </c>
      <c r="K156" s="46">
        <v>-0.121615</v>
      </c>
      <c r="L156" s="46">
        <f>INDEX(sckey!$A$2:$A$38,MATCH(WEU!J156,sckey!$B$2:$B$38,0))</f>
        <v>25</v>
      </c>
      <c r="M156" s="98"/>
      <c r="N156" s="98" t="str">
        <f t="shared" si="8"/>
        <v>-0.121615 25</v>
      </c>
    </row>
    <row r="157" spans="8:14">
      <c r="J157" s="46" t="s">
        <v>40</v>
      </c>
      <c r="K157" s="47">
        <v>2.6999999999999999E-5</v>
      </c>
      <c r="L157" s="46">
        <f>INDEX(sckey!$A$2:$A$38,MATCH(WEU!J157,sckey!$B$2:$B$38,0))</f>
        <v>27</v>
      </c>
      <c r="M157" s="98"/>
      <c r="N157" s="98" t="str">
        <f t="shared" si="8"/>
        <v>0.000027 27</v>
      </c>
    </row>
    <row r="158" spans="8:14">
      <c r="J158" s="46" t="s">
        <v>47</v>
      </c>
      <c r="K158" s="47">
        <v>2.0951999999999998E-2</v>
      </c>
      <c r="L158" s="46">
        <f>INDEX(sckey!$A$2:$A$38,MATCH(WEU!J158,sckey!$B$2:$B$38,0))</f>
        <v>15</v>
      </c>
      <c r="M158" s="98"/>
      <c r="N158" s="98" t="str">
        <f t="shared" si="8"/>
        <v>0.020952 15</v>
      </c>
    </row>
    <row r="159" spans="8:14">
      <c r="J159" s="46" t="s">
        <v>51</v>
      </c>
      <c r="K159" s="46">
        <v>-0.41425299999999998</v>
      </c>
      <c r="L159" s="46">
        <f>INDEX(sckey!$A$2:$A$38,MATCH(WEU!J159,sckey!$B$2:$B$38,0))</f>
        <v>32</v>
      </c>
      <c r="M159" s="98"/>
      <c r="N159" s="98" t="str">
        <f t="shared" si="8"/>
        <v>-0.414253 32</v>
      </c>
    </row>
    <row r="161" spans="13:14">
      <c r="M161" s="85">
        <v>9</v>
      </c>
    </row>
    <row r="162" spans="13:14">
      <c r="N162" s="85">
        <v>15.8667</v>
      </c>
    </row>
    <row r="163" spans="13:14">
      <c r="M163" s="85">
        <v>19</v>
      </c>
    </row>
    <row r="164" spans="13:14">
      <c r="N164" s="85" t="s">
        <v>431</v>
      </c>
    </row>
    <row r="165" spans="13:14">
      <c r="N165" s="85" t="s">
        <v>432</v>
      </c>
    </row>
    <row r="166" spans="13:14">
      <c r="N166" s="85" t="s">
        <v>433</v>
      </c>
    </row>
    <row r="167" spans="13:14">
      <c r="N167" s="85" t="s">
        <v>434</v>
      </c>
    </row>
    <row r="168" spans="13:14">
      <c r="N168" s="85" t="s">
        <v>435</v>
      </c>
    </row>
    <row r="169" spans="13:14">
      <c r="N169" s="85" t="s">
        <v>436</v>
      </c>
    </row>
    <row r="170" spans="13:14">
      <c r="N170" s="85" t="s">
        <v>437</v>
      </c>
    </row>
    <row r="171" spans="13:14">
      <c r="N171" s="85" t="s">
        <v>438</v>
      </c>
    </row>
    <row r="172" spans="13:14">
      <c r="N172" s="85" t="s">
        <v>439</v>
      </c>
    </row>
    <row r="173" spans="13:14">
      <c r="N173" s="85" t="s">
        <v>440</v>
      </c>
    </row>
    <row r="174" spans="13:14">
      <c r="N174" s="85" t="s">
        <v>441</v>
      </c>
    </row>
    <row r="175" spans="13:14">
      <c r="N175" s="85" t="s">
        <v>442</v>
      </c>
    </row>
    <row r="176" spans="13:14">
      <c r="N176" s="85" t="s">
        <v>443</v>
      </c>
    </row>
    <row r="177" spans="13:14">
      <c r="N177" s="85" t="s">
        <v>444</v>
      </c>
    </row>
    <row r="178" spans="13:14">
      <c r="N178" s="85" t="s">
        <v>445</v>
      </c>
    </row>
    <row r="179" spans="13:14">
      <c r="N179" s="85" t="s">
        <v>446</v>
      </c>
    </row>
    <row r="180" spans="13:14">
      <c r="N180" s="85" t="s">
        <v>447</v>
      </c>
    </row>
    <row r="181" spans="13:14">
      <c r="N181" s="85" t="s">
        <v>448</v>
      </c>
    </row>
    <row r="182" spans="13:14">
      <c r="N182" s="85" t="s">
        <v>449</v>
      </c>
    </row>
    <row r="184" spans="13:14">
      <c r="M184" s="85">
        <v>10</v>
      </c>
    </row>
    <row r="185" spans="13:14">
      <c r="N185" s="85">
        <v>-0.84611199999999998</v>
      </c>
    </row>
    <row r="186" spans="13:14">
      <c r="M186" s="85">
        <v>20</v>
      </c>
    </row>
    <row r="187" spans="13:14">
      <c r="N187" s="85" t="s">
        <v>450</v>
      </c>
    </row>
    <row r="188" spans="13:14">
      <c r="N188" s="85" t="s">
        <v>451</v>
      </c>
    </row>
    <row r="189" spans="13:14">
      <c r="N189" s="85" t="s">
        <v>452</v>
      </c>
    </row>
    <row r="190" spans="13:14">
      <c r="N190" s="85" t="s">
        <v>453</v>
      </c>
    </row>
    <row r="191" spans="13:14">
      <c r="N191" s="85" t="s">
        <v>454</v>
      </c>
    </row>
    <row r="192" spans="13:14">
      <c r="N192" s="85" t="s">
        <v>455</v>
      </c>
    </row>
    <row r="193" spans="13:14">
      <c r="N193" s="85" t="s">
        <v>456</v>
      </c>
    </row>
    <row r="194" spans="13:14">
      <c r="N194" s="85" t="s">
        <v>457</v>
      </c>
    </row>
    <row r="195" spans="13:14">
      <c r="N195" s="85" t="s">
        <v>458</v>
      </c>
    </row>
    <row r="196" spans="13:14">
      <c r="N196" s="85" t="s">
        <v>459</v>
      </c>
    </row>
    <row r="197" spans="13:14">
      <c r="N197" s="85" t="s">
        <v>460</v>
      </c>
    </row>
    <row r="198" spans="13:14">
      <c r="N198" s="85" t="s">
        <v>461</v>
      </c>
    </row>
    <row r="199" spans="13:14">
      <c r="N199" s="85" t="s">
        <v>462</v>
      </c>
    </row>
    <row r="200" spans="13:14">
      <c r="N200" s="85" t="s">
        <v>463</v>
      </c>
    </row>
    <row r="201" spans="13:14">
      <c r="N201" s="85" t="s">
        <v>464</v>
      </c>
    </row>
    <row r="202" spans="13:14">
      <c r="N202" s="85" t="s">
        <v>465</v>
      </c>
    </row>
    <row r="203" spans="13:14">
      <c r="N203" s="85" t="s">
        <v>466</v>
      </c>
    </row>
    <row r="204" spans="13:14">
      <c r="N204" s="85" t="s">
        <v>467</v>
      </c>
    </row>
    <row r="205" spans="13:14">
      <c r="N205" s="85" t="s">
        <v>468</v>
      </c>
    </row>
    <row r="206" spans="13:14">
      <c r="N206" s="85" t="s">
        <v>469</v>
      </c>
    </row>
    <row r="208" spans="13:14">
      <c r="M208" s="85">
        <v>11</v>
      </c>
    </row>
    <row r="209" spans="13:14">
      <c r="N209" s="85">
        <v>-3.8493529999999998</v>
      </c>
    </row>
    <row r="210" spans="13:14">
      <c r="M210" s="85">
        <v>19</v>
      </c>
    </row>
    <row r="211" spans="13:14">
      <c r="N211" s="85" t="s">
        <v>470</v>
      </c>
    </row>
    <row r="212" spans="13:14">
      <c r="N212" s="85" t="s">
        <v>471</v>
      </c>
    </row>
    <row r="213" spans="13:14">
      <c r="N213" s="85" t="s">
        <v>472</v>
      </c>
    </row>
    <row r="214" spans="13:14">
      <c r="N214" s="85" t="s">
        <v>473</v>
      </c>
    </row>
    <row r="215" spans="13:14">
      <c r="N215" s="85" t="s">
        <v>474</v>
      </c>
    </row>
    <row r="216" spans="13:14">
      <c r="N216" s="85" t="s">
        <v>475</v>
      </c>
    </row>
    <row r="217" spans="13:14">
      <c r="N217" s="85" t="s">
        <v>476</v>
      </c>
    </row>
    <row r="218" spans="13:14">
      <c r="N218" s="85" t="s">
        <v>477</v>
      </c>
    </row>
    <row r="219" spans="13:14">
      <c r="N219" s="85" t="s">
        <v>478</v>
      </c>
    </row>
    <row r="220" spans="13:14">
      <c r="N220" s="85" t="s">
        <v>479</v>
      </c>
    </row>
    <row r="221" spans="13:14">
      <c r="N221" s="85" t="s">
        <v>480</v>
      </c>
    </row>
    <row r="222" spans="13:14">
      <c r="N222" s="85" t="s">
        <v>481</v>
      </c>
    </row>
    <row r="223" spans="13:14">
      <c r="N223" s="85" t="s">
        <v>482</v>
      </c>
    </row>
    <row r="224" spans="13:14">
      <c r="N224" s="85" t="s">
        <v>483</v>
      </c>
    </row>
    <row r="225" spans="13:14">
      <c r="N225" s="85" t="s">
        <v>484</v>
      </c>
    </row>
    <row r="226" spans="13:14">
      <c r="N226" s="85" t="s">
        <v>485</v>
      </c>
    </row>
    <row r="227" spans="13:14">
      <c r="N227" s="85" t="s">
        <v>486</v>
      </c>
    </row>
    <row r="228" spans="13:14">
      <c r="N228" s="85" t="s">
        <v>487</v>
      </c>
    </row>
    <row r="229" spans="13:14">
      <c r="N229" s="85" t="s">
        <v>488</v>
      </c>
    </row>
    <row r="231" spans="13:14">
      <c r="M231" s="85">
        <v>12</v>
      </c>
    </row>
    <row r="232" spans="13:14">
      <c r="N232" s="85">
        <v>5.169422</v>
      </c>
    </row>
    <row r="233" spans="13:14">
      <c r="M233" s="85">
        <v>10</v>
      </c>
    </row>
    <row r="234" spans="13:14">
      <c r="N234" s="85" t="s">
        <v>489</v>
      </c>
    </row>
    <row r="235" spans="13:14">
      <c r="N235" s="85" t="s">
        <v>490</v>
      </c>
    </row>
    <row r="236" spans="13:14">
      <c r="N236" s="85" t="s">
        <v>491</v>
      </c>
    </row>
    <row r="237" spans="13:14">
      <c r="N237" s="85" t="s">
        <v>492</v>
      </c>
    </row>
    <row r="238" spans="13:14">
      <c r="N238" s="85" t="s">
        <v>493</v>
      </c>
    </row>
    <row r="239" spans="13:14">
      <c r="N239" s="85" t="s">
        <v>494</v>
      </c>
    </row>
    <row r="240" spans="13:14">
      <c r="N240" s="85" t="s">
        <v>495</v>
      </c>
    </row>
    <row r="241" spans="13:14">
      <c r="N241" s="85" t="s">
        <v>496</v>
      </c>
    </row>
    <row r="242" spans="13:14">
      <c r="N242" s="85" t="s">
        <v>497</v>
      </c>
    </row>
    <row r="243" spans="13:14">
      <c r="N243" s="85" t="s">
        <v>498</v>
      </c>
    </row>
    <row r="245" spans="13:14">
      <c r="M245" s="85">
        <v>13</v>
      </c>
    </row>
    <row r="246" spans="13:14">
      <c r="N246" s="85">
        <v>4.8976930000000003</v>
      </c>
    </row>
    <row r="247" spans="13:14">
      <c r="M247" s="85">
        <v>15</v>
      </c>
    </row>
    <row r="248" spans="13:14">
      <c r="N248" s="85" t="s">
        <v>499</v>
      </c>
    </row>
    <row r="249" spans="13:14">
      <c r="N249" s="85" t="s">
        <v>500</v>
      </c>
    </row>
    <row r="250" spans="13:14">
      <c r="N250" s="85" t="s">
        <v>501</v>
      </c>
    </row>
    <row r="251" spans="13:14">
      <c r="N251" s="85" t="s">
        <v>502</v>
      </c>
    </row>
    <row r="252" spans="13:14">
      <c r="N252" s="85" t="s">
        <v>503</v>
      </c>
    </row>
    <row r="253" spans="13:14">
      <c r="N253" s="85" t="s">
        <v>504</v>
      </c>
    </row>
    <row r="254" spans="13:14">
      <c r="N254" s="85" t="s">
        <v>505</v>
      </c>
    </row>
    <row r="255" spans="13:14">
      <c r="N255" s="85" t="s">
        <v>506</v>
      </c>
    </row>
    <row r="256" spans="13:14">
      <c r="N256" s="85" t="s">
        <v>507</v>
      </c>
    </row>
    <row r="257" spans="13:14">
      <c r="N257" s="85" t="s">
        <v>508</v>
      </c>
    </row>
    <row r="258" spans="13:14">
      <c r="N258" s="85" t="s">
        <v>509</v>
      </c>
    </row>
    <row r="259" spans="13:14">
      <c r="N259" s="85" t="s">
        <v>510</v>
      </c>
    </row>
    <row r="260" spans="13:14">
      <c r="N260" s="85" t="s">
        <v>511</v>
      </c>
    </row>
    <row r="261" spans="13:14">
      <c r="N261" s="85" t="s">
        <v>512</v>
      </c>
    </row>
    <row r="262" spans="13:14">
      <c r="N262" s="85" t="s">
        <v>513</v>
      </c>
    </row>
    <row r="264" spans="13:14">
      <c r="M264" s="85">
        <v>14</v>
      </c>
    </row>
    <row r="265" spans="13:14">
      <c r="N265" s="85">
        <v>-30.683436</v>
      </c>
    </row>
    <row r="266" spans="13:14">
      <c r="M266" s="85">
        <v>13</v>
      </c>
    </row>
    <row r="267" spans="13:14">
      <c r="N267" s="85" t="s">
        <v>220</v>
      </c>
    </row>
    <row r="268" spans="13:14">
      <c r="N268" s="85" t="s">
        <v>221</v>
      </c>
    </row>
    <row r="269" spans="13:14">
      <c r="N269" s="85" t="s">
        <v>222</v>
      </c>
    </row>
    <row r="270" spans="13:14">
      <c r="N270" s="85" t="s">
        <v>223</v>
      </c>
    </row>
    <row r="271" spans="13:14">
      <c r="N271" s="85" t="s">
        <v>224</v>
      </c>
    </row>
    <row r="272" spans="13:14">
      <c r="N272" s="85" t="s">
        <v>225</v>
      </c>
    </row>
    <row r="273" spans="13:14">
      <c r="N273" s="85" t="s">
        <v>226</v>
      </c>
    </row>
    <row r="274" spans="13:14">
      <c r="N274" s="85" t="s">
        <v>227</v>
      </c>
    </row>
    <row r="275" spans="13:14">
      <c r="N275" s="85" t="s">
        <v>228</v>
      </c>
    </row>
    <row r="276" spans="13:14">
      <c r="N276" s="85" t="s">
        <v>229</v>
      </c>
    </row>
    <row r="277" spans="13:14">
      <c r="N277" s="85" t="s">
        <v>230</v>
      </c>
    </row>
    <row r="278" spans="13:14">
      <c r="N278" s="85" t="s">
        <v>231</v>
      </c>
    </row>
    <row r="279" spans="13:14">
      <c r="N279" s="85" t="s">
        <v>232</v>
      </c>
    </row>
    <row r="281" spans="13:14">
      <c r="M281" s="85">
        <v>15</v>
      </c>
    </row>
    <row r="282" spans="13:14">
      <c r="N282" s="85">
        <v>-2.4933920000000001</v>
      </c>
    </row>
    <row r="283" spans="13:14">
      <c r="M283" s="85">
        <v>17</v>
      </c>
    </row>
    <row r="284" spans="13:14">
      <c r="N284" s="85" t="s">
        <v>514</v>
      </c>
    </row>
    <row r="285" spans="13:14">
      <c r="N285" s="85" t="s">
        <v>515</v>
      </c>
    </row>
    <row r="286" spans="13:14">
      <c r="N286" s="85" t="s">
        <v>516</v>
      </c>
    </row>
    <row r="287" spans="13:14">
      <c r="N287" s="85" t="s">
        <v>517</v>
      </c>
    </row>
    <row r="288" spans="13:14">
      <c r="N288" s="85" t="s">
        <v>518</v>
      </c>
    </row>
    <row r="289" spans="13:14">
      <c r="N289" s="85" t="s">
        <v>519</v>
      </c>
    </row>
    <row r="290" spans="13:14">
      <c r="N290" s="85" t="s">
        <v>520</v>
      </c>
    </row>
    <row r="291" spans="13:14">
      <c r="N291" s="85" t="s">
        <v>521</v>
      </c>
    </row>
    <row r="292" spans="13:14">
      <c r="N292" s="85" t="s">
        <v>522</v>
      </c>
    </row>
    <row r="293" spans="13:14">
      <c r="N293" s="85" t="s">
        <v>523</v>
      </c>
    </row>
    <row r="294" spans="13:14">
      <c r="N294" s="85" t="s">
        <v>524</v>
      </c>
    </row>
    <row r="295" spans="13:14">
      <c r="N295" s="85" t="s">
        <v>525</v>
      </c>
    </row>
    <row r="296" spans="13:14">
      <c r="N296" s="85" t="s">
        <v>526</v>
      </c>
    </row>
    <row r="297" spans="13:14">
      <c r="N297" s="85" t="s">
        <v>527</v>
      </c>
    </row>
    <row r="298" spans="13:14">
      <c r="N298" s="85" t="s">
        <v>528</v>
      </c>
    </row>
    <row r="299" spans="13:14">
      <c r="N299" s="85" t="s">
        <v>529</v>
      </c>
    </row>
    <row r="300" spans="13:14">
      <c r="N300" s="85" t="s">
        <v>530</v>
      </c>
    </row>
    <row r="301" spans="13:14">
      <c r="N301" s="85" t="s">
        <v>531</v>
      </c>
    </row>
    <row r="302" spans="13:14">
      <c r="M302" s="85">
        <v>16</v>
      </c>
    </row>
    <row r="303" spans="13:14">
      <c r="N303" s="85">
        <v>24.556756</v>
      </c>
    </row>
    <row r="304" spans="13:14">
      <c r="M304" s="85">
        <v>8</v>
      </c>
    </row>
    <row r="305" spans="13:14">
      <c r="N305" s="85" t="s">
        <v>532</v>
      </c>
    </row>
    <row r="306" spans="13:14">
      <c r="N306" s="85" t="s">
        <v>533</v>
      </c>
    </row>
    <row r="307" spans="13:14">
      <c r="N307" s="85" t="s">
        <v>534</v>
      </c>
    </row>
    <row r="308" spans="13:14">
      <c r="N308" s="85" t="s">
        <v>535</v>
      </c>
    </row>
    <row r="309" spans="13:14">
      <c r="N309" s="85" t="s">
        <v>536</v>
      </c>
    </row>
    <row r="310" spans="13:14">
      <c r="N310" s="85" t="s">
        <v>537</v>
      </c>
    </row>
    <row r="311" spans="13:14">
      <c r="N311" s="85" t="s">
        <v>538</v>
      </c>
    </row>
    <row r="312" spans="13:14">
      <c r="N312" s="85" t="s">
        <v>539</v>
      </c>
    </row>
    <row r="314" spans="13:14">
      <c r="M314" s="85">
        <v>17</v>
      </c>
    </row>
    <row r="315" spans="13:14">
      <c r="N315" s="85">
        <v>1.58551</v>
      </c>
    </row>
    <row r="316" spans="13:14">
      <c r="M316" s="85">
        <v>6</v>
      </c>
    </row>
    <row r="317" spans="13:14">
      <c r="N317" s="85" t="s">
        <v>540</v>
      </c>
    </row>
    <row r="318" spans="13:14">
      <c r="N318" s="85" t="s">
        <v>541</v>
      </c>
    </row>
    <row r="319" spans="13:14">
      <c r="N319" s="85" t="s">
        <v>542</v>
      </c>
    </row>
    <row r="320" spans="13:14">
      <c r="N320" s="85" t="s">
        <v>543</v>
      </c>
    </row>
    <row r="321" spans="13:14">
      <c r="N321" s="85" t="s">
        <v>544</v>
      </c>
    </row>
    <row r="322" spans="13:14">
      <c r="N322" s="85" t="s">
        <v>545</v>
      </c>
    </row>
    <row r="324" spans="13:14">
      <c r="M324" s="85">
        <v>18</v>
      </c>
    </row>
    <row r="325" spans="13:14">
      <c r="N325" s="85">
        <v>-2.4236909999999998</v>
      </c>
    </row>
    <row r="326" spans="13:14">
      <c r="M326" s="85">
        <v>4</v>
      </c>
    </row>
    <row r="327" spans="13:14">
      <c r="N327" s="85" t="s">
        <v>546</v>
      </c>
    </row>
    <row r="328" spans="13:14">
      <c r="N328" s="85" t="s">
        <v>547</v>
      </c>
    </row>
    <row r="329" spans="13:14">
      <c r="N329" s="85" t="s">
        <v>548</v>
      </c>
    </row>
    <row r="330" spans="13:14">
      <c r="N330" s="85" t="s">
        <v>549</v>
      </c>
    </row>
    <row r="332" spans="13:14">
      <c r="M332" s="85">
        <v>19</v>
      </c>
    </row>
    <row r="333" spans="13:14">
      <c r="N333" s="85">
        <v>-1.945211</v>
      </c>
    </row>
    <row r="334" spans="13:14">
      <c r="M334" s="85">
        <v>15</v>
      </c>
    </row>
    <row r="335" spans="13:14">
      <c r="N335" s="85" t="s">
        <v>550</v>
      </c>
    </row>
    <row r="336" spans="13:14">
      <c r="N336" s="85" t="s">
        <v>551</v>
      </c>
    </row>
    <row r="337" spans="13:14">
      <c r="N337" s="85" t="s">
        <v>552</v>
      </c>
    </row>
    <row r="338" spans="13:14">
      <c r="N338" s="85" t="s">
        <v>553</v>
      </c>
    </row>
    <row r="339" spans="13:14">
      <c r="N339" s="85" t="s">
        <v>554</v>
      </c>
    </row>
    <row r="340" spans="13:14">
      <c r="N340" s="85" t="s">
        <v>555</v>
      </c>
    </row>
    <row r="341" spans="13:14">
      <c r="N341" s="85" t="s">
        <v>556</v>
      </c>
    </row>
    <row r="342" spans="13:14">
      <c r="N342" s="85" t="s">
        <v>557</v>
      </c>
    </row>
    <row r="343" spans="13:14">
      <c r="N343" s="85" t="s">
        <v>558</v>
      </c>
    </row>
    <row r="344" spans="13:14">
      <c r="N344" s="85" t="s">
        <v>559</v>
      </c>
    </row>
    <row r="345" spans="13:14">
      <c r="N345" s="85" t="s">
        <v>560</v>
      </c>
    </row>
    <row r="346" spans="13:14">
      <c r="N346" s="85" t="s">
        <v>561</v>
      </c>
    </row>
    <row r="347" spans="13:14">
      <c r="N347" s="85" t="s">
        <v>562</v>
      </c>
    </row>
    <row r="348" spans="13:14">
      <c r="N348" s="85" t="s">
        <v>563</v>
      </c>
    </row>
    <row r="349" spans="13:14">
      <c r="N349" s="85" t="s">
        <v>564</v>
      </c>
    </row>
    <row r="351" spans="13:14">
      <c r="M351" s="85">
        <v>20</v>
      </c>
    </row>
    <row r="352" spans="13:14">
      <c r="N352" s="85">
        <v>0.54290899999999997</v>
      </c>
    </row>
    <row r="353" spans="13:14">
      <c r="M353" s="85">
        <v>15</v>
      </c>
    </row>
    <row r="354" spans="13:14">
      <c r="N354" s="85" t="s">
        <v>565</v>
      </c>
    </row>
    <row r="355" spans="13:14">
      <c r="N355" s="85" t="s">
        <v>566</v>
      </c>
    </row>
    <row r="356" spans="13:14">
      <c r="N356" s="85" t="s">
        <v>567</v>
      </c>
    </row>
    <row r="357" spans="13:14">
      <c r="N357" s="85" t="s">
        <v>568</v>
      </c>
    </row>
    <row r="358" spans="13:14">
      <c r="N358" s="85" t="s">
        <v>569</v>
      </c>
    </row>
    <row r="359" spans="13:14">
      <c r="N359" s="85" t="s">
        <v>570</v>
      </c>
    </row>
    <row r="360" spans="13:14">
      <c r="N360" s="85" t="s">
        <v>571</v>
      </c>
    </row>
    <row r="361" spans="13:14">
      <c r="N361" s="85" t="s">
        <v>572</v>
      </c>
    </row>
    <row r="362" spans="13:14">
      <c r="N362" s="85" t="s">
        <v>573</v>
      </c>
    </row>
    <row r="363" spans="13:14">
      <c r="N363" s="85" t="s">
        <v>574</v>
      </c>
    </row>
    <row r="364" spans="13:14">
      <c r="N364" s="85" t="s">
        <v>575</v>
      </c>
    </row>
    <row r="365" spans="13:14">
      <c r="N365" s="85" t="s">
        <v>576</v>
      </c>
    </row>
    <row r="366" spans="13:14">
      <c r="N366" s="85" t="s">
        <v>577</v>
      </c>
    </row>
    <row r="367" spans="13:14">
      <c r="N367" s="85" t="s">
        <v>578</v>
      </c>
    </row>
    <row r="368" spans="13:14">
      <c r="N368" s="85" t="s">
        <v>579</v>
      </c>
    </row>
    <row r="370" spans="13:14">
      <c r="M370" s="85">
        <v>21</v>
      </c>
    </row>
    <row r="371" spans="13:14">
      <c r="N371" s="85">
        <v>-3.4401510000000002</v>
      </c>
    </row>
    <row r="372" spans="13:14">
      <c r="M372" s="85">
        <v>8</v>
      </c>
    </row>
    <row r="373" spans="13:14">
      <c r="N373" s="85" t="s">
        <v>275</v>
      </c>
    </row>
    <row r="374" spans="13:14">
      <c r="N374" s="85" t="s">
        <v>276</v>
      </c>
    </row>
    <row r="375" spans="13:14">
      <c r="N375" s="85" t="s">
        <v>277</v>
      </c>
    </row>
    <row r="376" spans="13:14">
      <c r="N376" s="85" t="s">
        <v>278</v>
      </c>
    </row>
    <row r="377" spans="13:14">
      <c r="N377" s="85" t="s">
        <v>279</v>
      </c>
    </row>
    <row r="378" spans="13:14">
      <c r="N378" s="85" t="s">
        <v>280</v>
      </c>
    </row>
    <row r="379" spans="13:14">
      <c r="N379" s="85" t="s">
        <v>281</v>
      </c>
    </row>
    <row r="380" spans="13:14">
      <c r="N380" s="85" t="s">
        <v>282</v>
      </c>
    </row>
    <row r="382" spans="13:14">
      <c r="M382" s="85">
        <v>22</v>
      </c>
    </row>
    <row r="383" spans="13:14">
      <c r="N383" s="85">
        <v>0.12781600000000001</v>
      </c>
    </row>
    <row r="384" spans="13:14">
      <c r="M384" s="85">
        <v>9</v>
      </c>
    </row>
    <row r="385" spans="14:14">
      <c r="N385" s="85" t="s">
        <v>283</v>
      </c>
    </row>
    <row r="386" spans="14:14">
      <c r="N386" s="85" t="s">
        <v>284</v>
      </c>
    </row>
    <row r="387" spans="14:14">
      <c r="N387" s="85" t="s">
        <v>285</v>
      </c>
    </row>
    <row r="388" spans="14:14">
      <c r="N388" s="85" t="s">
        <v>286</v>
      </c>
    </row>
    <row r="389" spans="14:14">
      <c r="N389" s="85" t="s">
        <v>287</v>
      </c>
    </row>
    <row r="390" spans="14:14">
      <c r="N390" s="85" t="s">
        <v>288</v>
      </c>
    </row>
    <row r="391" spans="14:14">
      <c r="N391" s="85" t="s">
        <v>289</v>
      </c>
    </row>
    <row r="392" spans="14:14">
      <c r="N392" s="85" t="s">
        <v>290</v>
      </c>
    </row>
    <row r="393" spans="14:14">
      <c r="N393" s="85" t="s">
        <v>291</v>
      </c>
    </row>
  </sheetData>
  <conditionalFormatting sqref="B1">
    <cfRule type="expression" dxfId="10" priority="1">
      <formula>OR($F1="",$G1="",$H1="")</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B431B1-59F9-4827-B111-6C3CB4582680}">
  <dimension ref="A1:B38"/>
  <sheetViews>
    <sheetView workbookViewId="0">
      <selection activeCell="F20" sqref="F20"/>
    </sheetView>
  </sheetViews>
  <sheetFormatPr defaultRowHeight="15"/>
  <sheetData>
    <row r="1" spans="1:2">
      <c r="A1" t="s">
        <v>68</v>
      </c>
      <c r="B1" t="s">
        <v>69</v>
      </c>
    </row>
    <row r="2" spans="1:2">
      <c r="A2">
        <v>0</v>
      </c>
      <c r="B2" t="s">
        <v>35</v>
      </c>
    </row>
    <row r="3" spans="1:2">
      <c r="A3">
        <v>1</v>
      </c>
      <c r="B3" t="s">
        <v>66</v>
      </c>
    </row>
    <row r="4" spans="1:2">
      <c r="A4">
        <v>2</v>
      </c>
      <c r="B4" t="s">
        <v>60</v>
      </c>
    </row>
    <row r="5" spans="1:2">
      <c r="A5">
        <v>3</v>
      </c>
      <c r="B5" t="s">
        <v>56</v>
      </c>
    </row>
    <row r="6" spans="1:2">
      <c r="A6">
        <v>4</v>
      </c>
      <c r="B6" t="s">
        <v>62</v>
      </c>
    </row>
    <row r="7" spans="1:2">
      <c r="A7">
        <v>5</v>
      </c>
      <c r="B7" t="s">
        <v>70</v>
      </c>
    </row>
    <row r="8" spans="1:2">
      <c r="A8">
        <v>6</v>
      </c>
      <c r="B8" t="s">
        <v>63</v>
      </c>
    </row>
    <row r="9" spans="1:2">
      <c r="A9">
        <v>7</v>
      </c>
      <c r="B9" t="s">
        <v>52</v>
      </c>
    </row>
    <row r="10" spans="1:2">
      <c r="A10">
        <v>8</v>
      </c>
      <c r="B10" t="s">
        <v>55</v>
      </c>
    </row>
    <row r="11" spans="1:2">
      <c r="A11">
        <v>9</v>
      </c>
      <c r="B11" t="s">
        <v>41</v>
      </c>
    </row>
    <row r="12" spans="1:2">
      <c r="A12">
        <v>10</v>
      </c>
      <c r="B12" t="s">
        <v>36</v>
      </c>
    </row>
    <row r="13" spans="1:2">
      <c r="A13">
        <v>11</v>
      </c>
      <c r="B13" t="s">
        <v>49</v>
      </c>
    </row>
    <row r="14" spans="1:2">
      <c r="A14">
        <v>12</v>
      </c>
      <c r="B14" t="s">
        <v>53</v>
      </c>
    </row>
    <row r="15" spans="1:2">
      <c r="A15">
        <v>13</v>
      </c>
      <c r="B15" t="s">
        <v>48</v>
      </c>
    </row>
    <row r="16" spans="1:2">
      <c r="A16">
        <v>14</v>
      </c>
      <c r="B16" t="s">
        <v>46</v>
      </c>
    </row>
    <row r="17" spans="1:2">
      <c r="A17">
        <v>15</v>
      </c>
      <c r="B17" t="s">
        <v>47</v>
      </c>
    </row>
    <row r="18" spans="1:2">
      <c r="A18">
        <v>16</v>
      </c>
      <c r="B18" t="s">
        <v>45</v>
      </c>
    </row>
    <row r="19" spans="1:2">
      <c r="A19">
        <v>17</v>
      </c>
      <c r="B19" t="s">
        <v>42</v>
      </c>
    </row>
    <row r="20" spans="1:2">
      <c r="A20">
        <v>18</v>
      </c>
      <c r="B20" t="s">
        <v>59</v>
      </c>
    </row>
    <row r="21" spans="1:2">
      <c r="A21">
        <v>19</v>
      </c>
      <c r="B21" t="s">
        <v>37</v>
      </c>
    </row>
    <row r="22" spans="1:2">
      <c r="A22">
        <v>20</v>
      </c>
      <c r="B22" t="s">
        <v>57</v>
      </c>
    </row>
    <row r="23" spans="1:2">
      <c r="A23">
        <v>21</v>
      </c>
      <c r="B23" t="s">
        <v>43</v>
      </c>
    </row>
    <row r="24" spans="1:2">
      <c r="A24">
        <v>22</v>
      </c>
      <c r="B24" t="s">
        <v>44</v>
      </c>
    </row>
    <row r="25" spans="1:2">
      <c r="A25">
        <v>23</v>
      </c>
      <c r="B25" t="s">
        <v>38</v>
      </c>
    </row>
    <row r="26" spans="1:2">
      <c r="A26">
        <v>24</v>
      </c>
      <c r="B26" t="s">
        <v>39</v>
      </c>
    </row>
    <row r="27" spans="1:2">
      <c r="A27">
        <v>25</v>
      </c>
      <c r="B27" t="s">
        <v>61</v>
      </c>
    </row>
    <row r="28" spans="1:2">
      <c r="A28">
        <v>26</v>
      </c>
      <c r="B28" t="s">
        <v>54</v>
      </c>
    </row>
    <row r="29" spans="1:2">
      <c r="A29">
        <v>27</v>
      </c>
      <c r="B29" t="s">
        <v>40</v>
      </c>
    </row>
    <row r="30" spans="1:2">
      <c r="A30">
        <v>28</v>
      </c>
      <c r="B30" t="s">
        <v>50</v>
      </c>
    </row>
    <row r="31" spans="1:2">
      <c r="A31">
        <v>29</v>
      </c>
      <c r="B31" t="s">
        <v>64</v>
      </c>
    </row>
    <row r="32" spans="1:2">
      <c r="A32">
        <v>30</v>
      </c>
      <c r="B32" t="s">
        <v>71</v>
      </c>
    </row>
    <row r="33" spans="1:2">
      <c r="A33">
        <v>31</v>
      </c>
      <c r="B33" t="s">
        <v>72</v>
      </c>
    </row>
    <row r="34" spans="1:2">
      <c r="A34">
        <v>32</v>
      </c>
      <c r="B34" t="s">
        <v>51</v>
      </c>
    </row>
    <row r="35" spans="1:2">
      <c r="A35">
        <v>33</v>
      </c>
      <c r="B35" t="s">
        <v>73</v>
      </c>
    </row>
    <row r="36" spans="1:2">
      <c r="A36">
        <v>34</v>
      </c>
      <c r="B36" t="s">
        <v>58</v>
      </c>
    </row>
    <row r="37" spans="1:2">
      <c r="A37">
        <v>35</v>
      </c>
      <c r="B37" t="s">
        <v>74</v>
      </c>
    </row>
    <row r="38" spans="1:2">
      <c r="A38">
        <v>36</v>
      </c>
      <c r="B38" t="s">
        <v>65</v>
      </c>
    </row>
  </sheetData>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134544-15AB-4034-8DB3-BC69B9C6D5E0}">
  <sheetPr>
    <tabColor theme="8" tint="0.79998168889431442"/>
  </sheetPr>
  <dimension ref="A1:N25"/>
  <sheetViews>
    <sheetView workbookViewId="0">
      <selection activeCell="H2" sqref="H2:N16"/>
    </sheetView>
  </sheetViews>
  <sheetFormatPr defaultRowHeight="15"/>
  <cols>
    <col min="14" max="14" width="11.28515625" bestFit="1" customWidth="1"/>
  </cols>
  <sheetData>
    <row r="1" spans="1:14">
      <c r="A1" t="s">
        <v>0</v>
      </c>
      <c r="B1" t="s">
        <v>1</v>
      </c>
      <c r="C1" t="s">
        <v>112</v>
      </c>
      <c r="D1" t="s">
        <v>2</v>
      </c>
      <c r="H1" t="s">
        <v>6</v>
      </c>
      <c r="J1" t="s">
        <v>34</v>
      </c>
      <c r="M1" s="34"/>
      <c r="N1" s="35"/>
    </row>
    <row r="2" spans="1:14">
      <c r="A2" s="1" t="s">
        <v>7</v>
      </c>
      <c r="B2" s="1">
        <v>0</v>
      </c>
      <c r="C2">
        <v>0</v>
      </c>
      <c r="D2">
        <v>707</v>
      </c>
      <c r="H2">
        <v>0.99809599999999998</v>
      </c>
      <c r="J2" s="38">
        <v>2</v>
      </c>
      <c r="K2" s="38"/>
      <c r="L2" s="38"/>
      <c r="M2" s="39">
        <f>J2</f>
        <v>2</v>
      </c>
      <c r="N2" s="40"/>
    </row>
    <row r="3" spans="1:14">
      <c r="A3" s="2" t="s">
        <v>8</v>
      </c>
      <c r="B3" s="2">
        <v>1</v>
      </c>
      <c r="C3">
        <v>1</v>
      </c>
      <c r="D3">
        <v>7368</v>
      </c>
      <c r="J3" s="38" t="s">
        <v>76</v>
      </c>
      <c r="K3" s="38" t="s">
        <v>77</v>
      </c>
      <c r="L3" s="38"/>
      <c r="M3" s="39"/>
      <c r="N3" s="41">
        <f>K4</f>
        <v>-45.626795999999999</v>
      </c>
    </row>
    <row r="4" spans="1:14">
      <c r="A4" s="3" t="s">
        <v>9</v>
      </c>
      <c r="B4" s="3">
        <v>2</v>
      </c>
      <c r="C4" s="48">
        <v>2</v>
      </c>
      <c r="D4" s="48">
        <v>1507</v>
      </c>
      <c r="J4" s="38" t="s">
        <v>75</v>
      </c>
      <c r="K4" s="38">
        <v>-45.626795999999999</v>
      </c>
      <c r="L4" s="38"/>
      <c r="M4" s="38">
        <f>COUNTA(J5:J16)</f>
        <v>12</v>
      </c>
      <c r="N4" s="38"/>
    </row>
    <row r="5" spans="1:14">
      <c r="A5" s="4" t="s">
        <v>10</v>
      </c>
      <c r="B5" s="4">
        <v>3</v>
      </c>
      <c r="C5">
        <v>3</v>
      </c>
      <c r="D5">
        <v>4772</v>
      </c>
      <c r="J5" s="38" t="s">
        <v>36</v>
      </c>
      <c r="K5" s="38">
        <v>-2.6332000000000001E-2</v>
      </c>
      <c r="L5" s="38">
        <f>INDEX(sckey!$A$2:$A$38,MATCH(CAS_RUS!J5,sckey!$B$2:$B$38,0))</f>
        <v>10</v>
      </c>
      <c r="M5" s="38"/>
      <c r="N5" s="38" t="str">
        <f>K5&amp;" "&amp;L5</f>
        <v>-0.026332 10</v>
      </c>
    </row>
    <row r="6" spans="1:14">
      <c r="A6" s="5" t="s">
        <v>11</v>
      </c>
      <c r="B6" s="5">
        <v>4</v>
      </c>
      <c r="C6">
        <v>4</v>
      </c>
      <c r="D6">
        <v>4873</v>
      </c>
      <c r="J6" s="38" t="s">
        <v>62</v>
      </c>
      <c r="K6" s="38">
        <v>0.82900099999999999</v>
      </c>
      <c r="L6" s="38">
        <f>INDEX(sckey!$A$2:$A$38,MATCH(CAS_RUS!J6,sckey!$B$2:$B$38,0))</f>
        <v>4</v>
      </c>
      <c r="M6" s="38"/>
      <c r="N6" s="38" t="str">
        <f>K6&amp;" "&amp;L6</f>
        <v>0.829001 4</v>
      </c>
    </row>
    <row r="7" spans="1:14">
      <c r="A7" s="6" t="s">
        <v>12</v>
      </c>
      <c r="B7" s="6">
        <v>5</v>
      </c>
      <c r="C7">
        <v>5</v>
      </c>
      <c r="D7">
        <v>305</v>
      </c>
      <c r="J7" s="38" t="s">
        <v>54</v>
      </c>
      <c r="K7" s="38">
        <v>7.6379999999999998E-3</v>
      </c>
      <c r="L7" s="38">
        <f>INDEX(sckey!$A$2:$A$38,MATCH(CAS_RUS!J7,sckey!$B$2:$B$38,0))</f>
        <v>26</v>
      </c>
      <c r="M7" s="38"/>
      <c r="N7" s="38" t="str">
        <f t="shared" ref="N7:N16" si="0">K7&amp;" "&amp;L7</f>
        <v>0.007638 26</v>
      </c>
    </row>
    <row r="8" spans="1:14">
      <c r="A8" s="7" t="s">
        <v>13</v>
      </c>
      <c r="B8" s="7">
        <v>6</v>
      </c>
      <c r="C8">
        <v>6</v>
      </c>
      <c r="D8">
        <v>1274</v>
      </c>
      <c r="J8" s="38" t="s">
        <v>45</v>
      </c>
      <c r="K8" s="38">
        <v>-0.58933400000000002</v>
      </c>
      <c r="L8" s="38">
        <f>INDEX(sckey!$A$2:$A$38,MATCH(CAS_RUS!J8,sckey!$B$2:$B$38,0))</f>
        <v>16</v>
      </c>
      <c r="M8" s="38"/>
      <c r="N8" s="38" t="str">
        <f t="shared" si="0"/>
        <v>-0.589334 16</v>
      </c>
    </row>
    <row r="9" spans="1:14">
      <c r="A9" s="8" t="s">
        <v>14</v>
      </c>
      <c r="B9" s="8">
        <v>7</v>
      </c>
      <c r="C9">
        <v>7</v>
      </c>
      <c r="D9">
        <v>3612</v>
      </c>
      <c r="J9" s="38" t="s">
        <v>46</v>
      </c>
      <c r="K9" s="38">
        <v>0.33262799999999998</v>
      </c>
      <c r="L9" s="38">
        <f>INDEX(sckey!$A$2:$A$38,MATCH(CAS_RUS!J9,sckey!$B$2:$B$38,0))</f>
        <v>14</v>
      </c>
      <c r="M9" s="38"/>
      <c r="N9" s="38" t="str">
        <f t="shared" si="0"/>
        <v>0.332628 14</v>
      </c>
    </row>
    <row r="10" spans="1:14">
      <c r="A10" s="32" t="s">
        <v>15</v>
      </c>
      <c r="B10" s="32">
        <v>8</v>
      </c>
      <c r="C10">
        <v>8</v>
      </c>
      <c r="D10">
        <v>244</v>
      </c>
      <c r="J10" s="38" t="s">
        <v>48</v>
      </c>
      <c r="K10" s="38">
        <v>7.3921390000000002</v>
      </c>
      <c r="L10" s="38">
        <f>INDEX(sckey!$A$2:$A$38,MATCH(CAS_RUS!J10,sckey!$B$2:$B$38,0))</f>
        <v>13</v>
      </c>
      <c r="M10" s="38"/>
      <c r="N10" s="38" t="str">
        <f t="shared" si="0"/>
        <v>7.392139 13</v>
      </c>
    </row>
    <row r="11" spans="1:14">
      <c r="A11" s="10" t="s">
        <v>16</v>
      </c>
      <c r="B11" s="10">
        <v>9</v>
      </c>
      <c r="C11">
        <v>9</v>
      </c>
      <c r="D11">
        <v>55437</v>
      </c>
      <c r="J11" s="38" t="s">
        <v>41</v>
      </c>
      <c r="K11" s="38">
        <v>-2.336E-3</v>
      </c>
      <c r="L11" s="38">
        <f>INDEX(sckey!$A$2:$A$38,MATCH(CAS_RUS!J11,sckey!$B$2:$B$38,0))</f>
        <v>9</v>
      </c>
      <c r="M11" s="38"/>
      <c r="N11" s="38" t="str">
        <f t="shared" si="0"/>
        <v>-0.002336 9</v>
      </c>
    </row>
    <row r="12" spans="1:14">
      <c r="A12" s="11" t="s">
        <v>17</v>
      </c>
      <c r="B12" s="11">
        <v>10</v>
      </c>
      <c r="C12">
        <v>10</v>
      </c>
      <c r="D12">
        <v>32867</v>
      </c>
      <c r="J12" s="38" t="s">
        <v>42</v>
      </c>
      <c r="K12" s="38">
        <v>3.3753289999999998</v>
      </c>
      <c r="L12" s="38">
        <f>INDEX(sckey!$A$2:$A$38,MATCH(CAS_RUS!J12,sckey!$B$2:$B$38,0))</f>
        <v>17</v>
      </c>
      <c r="M12" s="38"/>
      <c r="N12" s="38" t="str">
        <f t="shared" si="0"/>
        <v>3.375329 17</v>
      </c>
    </row>
    <row r="13" spans="1:14">
      <c r="A13" s="12" t="s">
        <v>18</v>
      </c>
      <c r="B13" s="12">
        <v>11</v>
      </c>
      <c r="C13">
        <v>11</v>
      </c>
      <c r="D13">
        <v>19554</v>
      </c>
      <c r="J13" s="38" t="s">
        <v>60</v>
      </c>
      <c r="K13" s="38">
        <v>0.21460799999999999</v>
      </c>
      <c r="L13" s="38">
        <f>INDEX(sckey!$A$2:$A$38,MATCH(CAS_RUS!J13,sckey!$B$2:$B$38,0))</f>
        <v>2</v>
      </c>
      <c r="M13" s="38"/>
      <c r="N13" s="38" t="str">
        <f t="shared" si="0"/>
        <v>0.214608 2</v>
      </c>
    </row>
    <row r="14" spans="1:14">
      <c r="A14" s="13" t="s">
        <v>19</v>
      </c>
      <c r="B14" s="13">
        <v>12</v>
      </c>
      <c r="C14">
        <v>12</v>
      </c>
      <c r="D14">
        <v>6748</v>
      </c>
      <c r="J14" s="38" t="s">
        <v>59</v>
      </c>
      <c r="K14" s="38">
        <v>-0.23594999999999999</v>
      </c>
      <c r="L14" s="38">
        <f>INDEX(sckey!$A$2:$A$38,MATCH(CAS_RUS!J14,sckey!$B$2:$B$38,0))</f>
        <v>18</v>
      </c>
      <c r="M14" s="38"/>
      <c r="N14" s="38" t="str">
        <f t="shared" si="0"/>
        <v>-0.23595 18</v>
      </c>
    </row>
    <row r="15" spans="1:14">
      <c r="A15" s="14" t="s">
        <v>20</v>
      </c>
      <c r="B15" s="14">
        <v>13</v>
      </c>
      <c r="C15">
        <v>13</v>
      </c>
      <c r="D15">
        <v>45302</v>
      </c>
      <c r="J15" s="38" t="s">
        <v>39</v>
      </c>
      <c r="K15" s="38">
        <v>-0.49223699999999998</v>
      </c>
      <c r="L15" s="38">
        <f>INDEX(sckey!$A$2:$A$38,MATCH(CAS_RUS!J15,sckey!$B$2:$B$38,0))</f>
        <v>24</v>
      </c>
      <c r="M15" s="38"/>
      <c r="N15" s="38" t="str">
        <f t="shared" si="0"/>
        <v>-0.492237 24</v>
      </c>
    </row>
    <row r="16" spans="1:14">
      <c r="A16" s="15" t="s">
        <v>21</v>
      </c>
      <c r="B16" s="15">
        <v>14</v>
      </c>
      <c r="C16">
        <v>14</v>
      </c>
      <c r="D16">
        <v>282</v>
      </c>
      <c r="J16" s="38" t="s">
        <v>51</v>
      </c>
      <c r="K16" s="38">
        <v>-2.152317</v>
      </c>
      <c r="L16" s="38">
        <f>INDEX(sckey!$A$2:$A$38,MATCH(CAS_RUS!J16,sckey!$B$2:$B$38,0))</f>
        <v>32</v>
      </c>
      <c r="M16" s="38"/>
      <c r="N16" s="38" t="str">
        <f t="shared" si="0"/>
        <v>-2.152317 32</v>
      </c>
    </row>
    <row r="17" spans="1:4">
      <c r="A17" s="16" t="s">
        <v>22</v>
      </c>
      <c r="B17" s="16">
        <v>15</v>
      </c>
      <c r="C17">
        <v>15</v>
      </c>
      <c r="D17">
        <v>30</v>
      </c>
    </row>
    <row r="18" spans="1:4">
      <c r="A18" s="17" t="s">
        <v>23</v>
      </c>
      <c r="B18" s="17">
        <v>16</v>
      </c>
      <c r="C18">
        <v>16</v>
      </c>
      <c r="D18">
        <v>7</v>
      </c>
    </row>
    <row r="19" spans="1:4">
      <c r="A19" s="18" t="s">
        <v>24</v>
      </c>
      <c r="B19" s="18">
        <v>17</v>
      </c>
      <c r="C19">
        <v>17</v>
      </c>
      <c r="D19">
        <v>3087</v>
      </c>
    </row>
    <row r="20" spans="1:4" ht="15.75" thickBot="1">
      <c r="A20" s="19" t="s">
        <v>25</v>
      </c>
      <c r="B20" s="19">
        <v>18</v>
      </c>
      <c r="C20">
        <v>18</v>
      </c>
      <c r="D20">
        <v>768</v>
      </c>
    </row>
    <row r="21" spans="1:4" ht="15.75" thickBot="1">
      <c r="A21" s="20" t="s">
        <v>26</v>
      </c>
      <c r="B21" s="20">
        <v>19</v>
      </c>
      <c r="C21">
        <v>19</v>
      </c>
      <c r="D21">
        <v>884</v>
      </c>
    </row>
    <row r="22" spans="1:4" ht="15.75" thickBot="1">
      <c r="A22" s="21" t="s">
        <v>27</v>
      </c>
      <c r="B22" s="21">
        <v>20</v>
      </c>
      <c r="C22">
        <v>20</v>
      </c>
      <c r="D22">
        <v>11715</v>
      </c>
    </row>
    <row r="23" spans="1:4">
      <c r="A23" s="22" t="s">
        <v>28</v>
      </c>
      <c r="B23" s="22">
        <v>21</v>
      </c>
      <c r="C23">
        <v>21</v>
      </c>
      <c r="D23">
        <v>6963</v>
      </c>
    </row>
    <row r="24" spans="1:4">
      <c r="A24" s="23" t="s">
        <v>29</v>
      </c>
      <c r="B24" s="23">
        <v>22</v>
      </c>
      <c r="C24">
        <v>22</v>
      </c>
      <c r="D24">
        <v>465</v>
      </c>
    </row>
    <row r="25" spans="1:4">
      <c r="D25">
        <v>226147</v>
      </c>
    </row>
  </sheetData>
  <conditionalFormatting sqref="B1">
    <cfRule type="expression" dxfId="9" priority="1">
      <formula>OR($F1="",$G1="",$H1="")</formula>
    </cfRule>
  </conditionalFormatting>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63E405-A36F-4F85-8EC2-F7733125B28C}">
  <sheetPr>
    <tabColor theme="8" tint="0.79998168889431442"/>
  </sheetPr>
  <dimension ref="A1:N25"/>
  <sheetViews>
    <sheetView workbookViewId="0">
      <selection activeCell="H2" sqref="H2:N16"/>
    </sheetView>
  </sheetViews>
  <sheetFormatPr defaultRowHeight="15"/>
  <cols>
    <col min="14" max="14" width="10.28515625" bestFit="1" customWidth="1"/>
  </cols>
  <sheetData>
    <row r="1" spans="1:14">
      <c r="A1" t="s">
        <v>0</v>
      </c>
      <c r="B1" t="s">
        <v>1</v>
      </c>
      <c r="C1" t="s">
        <v>112</v>
      </c>
      <c r="D1" t="s">
        <v>2</v>
      </c>
      <c r="H1" t="s">
        <v>6</v>
      </c>
      <c r="J1" t="s">
        <v>34</v>
      </c>
      <c r="M1" s="34"/>
      <c r="N1" s="35"/>
    </row>
    <row r="2" spans="1:14">
      <c r="A2" s="1" t="s">
        <v>7</v>
      </c>
      <c r="B2" s="1">
        <v>0</v>
      </c>
      <c r="C2">
        <v>0</v>
      </c>
      <c r="D2">
        <v>1164</v>
      </c>
      <c r="H2">
        <v>0.93432000000000004</v>
      </c>
      <c r="J2" s="38">
        <v>5</v>
      </c>
      <c r="K2" s="38"/>
      <c r="L2" s="38"/>
      <c r="M2" s="39">
        <f>J2</f>
        <v>5</v>
      </c>
      <c r="N2" s="40"/>
    </row>
    <row r="3" spans="1:14">
      <c r="A3" s="2" t="s">
        <v>8</v>
      </c>
      <c r="B3" s="2">
        <v>1</v>
      </c>
      <c r="C3">
        <v>1</v>
      </c>
      <c r="D3">
        <v>8061</v>
      </c>
      <c r="J3" s="38" t="s">
        <v>76</v>
      </c>
      <c r="K3" s="38" t="s">
        <v>77</v>
      </c>
      <c r="L3" s="38"/>
      <c r="M3" s="39"/>
      <c r="N3" s="41">
        <f>K4</f>
        <v>-0.43580799999999997</v>
      </c>
    </row>
    <row r="4" spans="1:14">
      <c r="A4" s="3" t="s">
        <v>9</v>
      </c>
      <c r="B4" s="3">
        <v>2</v>
      </c>
      <c r="C4">
        <v>2</v>
      </c>
      <c r="D4">
        <v>3173</v>
      </c>
      <c r="J4" s="38" t="s">
        <v>75</v>
      </c>
      <c r="K4" s="38">
        <v>-0.43580799999999997</v>
      </c>
      <c r="L4" s="38"/>
      <c r="M4" s="38">
        <f>COUNTA(J5:J16)</f>
        <v>12</v>
      </c>
      <c r="N4" s="38"/>
    </row>
    <row r="5" spans="1:14">
      <c r="A5" s="4" t="s">
        <v>10</v>
      </c>
      <c r="B5" s="4">
        <v>3</v>
      </c>
      <c r="C5">
        <v>3</v>
      </c>
      <c r="D5">
        <v>8098</v>
      </c>
      <c r="J5" s="38" t="s">
        <v>36</v>
      </c>
      <c r="K5" s="38">
        <v>-1.0411999999999999E-2</v>
      </c>
      <c r="L5" s="38">
        <f>INDEX(sckey!$A$2:$A$38,MATCH(CAS_RUS_CHINA!J5,sckey!$B$2:$B$38,0))</f>
        <v>10</v>
      </c>
      <c r="M5" s="38"/>
      <c r="N5" s="38" t="str">
        <f>K5&amp;" "&amp;L5</f>
        <v>-0.010412 10</v>
      </c>
    </row>
    <row r="6" spans="1:14">
      <c r="A6" s="5" t="s">
        <v>11</v>
      </c>
      <c r="B6" s="5">
        <v>4</v>
      </c>
      <c r="C6">
        <v>4</v>
      </c>
      <c r="D6">
        <v>7157</v>
      </c>
      <c r="J6" s="38" t="s">
        <v>55</v>
      </c>
      <c r="K6" s="38">
        <v>-4.2442000000000001E-2</v>
      </c>
      <c r="L6" s="38">
        <f>INDEX(sckey!$A$2:$A$38,MATCH(CAS_RUS_CHINA!J6,sckey!$B$2:$B$38,0))</f>
        <v>8</v>
      </c>
      <c r="M6" s="38"/>
      <c r="N6" s="38" t="str">
        <f>K6&amp;" "&amp;L6</f>
        <v>-0.042442 8</v>
      </c>
    </row>
    <row r="7" spans="1:14">
      <c r="A7" s="6" t="s">
        <v>12</v>
      </c>
      <c r="B7" s="6">
        <v>5</v>
      </c>
      <c r="C7" s="48">
        <v>5</v>
      </c>
      <c r="D7">
        <v>1103</v>
      </c>
      <c r="J7" s="38" t="s">
        <v>40</v>
      </c>
      <c r="K7" s="38">
        <v>-1.7000000000000001E-4</v>
      </c>
      <c r="L7" s="38">
        <f>INDEX(sckey!$A$2:$A$38,MATCH(CAS_RUS_CHINA!J7,sckey!$B$2:$B$38,0))</f>
        <v>27</v>
      </c>
      <c r="M7" s="38"/>
      <c r="N7" s="38" t="str">
        <f t="shared" ref="N7:N16" si="0">K7&amp;" "&amp;L7</f>
        <v>-0.00017 27</v>
      </c>
    </row>
    <row r="8" spans="1:14">
      <c r="A8" s="7" t="s">
        <v>13</v>
      </c>
      <c r="B8" s="7">
        <v>6</v>
      </c>
      <c r="C8">
        <v>6</v>
      </c>
      <c r="D8">
        <v>3368</v>
      </c>
      <c r="J8" s="38" t="s">
        <v>39</v>
      </c>
      <c r="K8" s="38">
        <v>-0.113422</v>
      </c>
      <c r="L8" s="38">
        <f>INDEX(sckey!$A$2:$A$38,MATCH(CAS_RUS_CHINA!J8,sckey!$B$2:$B$38,0))</f>
        <v>24</v>
      </c>
      <c r="M8" s="38"/>
      <c r="N8" s="38" t="str">
        <f t="shared" si="0"/>
        <v>-0.113422 24</v>
      </c>
    </row>
    <row r="9" spans="1:14">
      <c r="A9" s="8" t="s">
        <v>14</v>
      </c>
      <c r="B9" s="8">
        <v>7</v>
      </c>
      <c r="C9">
        <v>7</v>
      </c>
      <c r="D9">
        <v>4850</v>
      </c>
      <c r="J9" s="38" t="s">
        <v>60</v>
      </c>
      <c r="K9" s="38">
        <v>8.0796999999999994E-2</v>
      </c>
      <c r="L9" s="38">
        <f>INDEX(sckey!$A$2:$A$38,MATCH(CAS_RUS_CHINA!J9,sckey!$B$2:$B$38,0))</f>
        <v>2</v>
      </c>
      <c r="M9" s="38"/>
      <c r="N9" s="38" t="str">
        <f t="shared" si="0"/>
        <v>0.080797 2</v>
      </c>
    </row>
    <row r="10" spans="1:14">
      <c r="A10" s="32" t="s">
        <v>15</v>
      </c>
      <c r="B10" s="32">
        <v>8</v>
      </c>
      <c r="C10">
        <v>8</v>
      </c>
      <c r="D10">
        <v>2008</v>
      </c>
      <c r="J10" s="38" t="s">
        <v>66</v>
      </c>
      <c r="K10" s="38">
        <v>-4.3888000000000003E-2</v>
      </c>
      <c r="L10" s="38">
        <f>INDEX(sckey!$A$2:$A$38,MATCH(CAS_RUS_CHINA!J10,sckey!$B$2:$B$38,0))</f>
        <v>1</v>
      </c>
      <c r="M10" s="38"/>
      <c r="N10" s="38" t="str">
        <f t="shared" si="0"/>
        <v>-0.043888 1</v>
      </c>
    </row>
    <row r="11" spans="1:14">
      <c r="A11" s="10" t="s">
        <v>16</v>
      </c>
      <c r="B11" s="10">
        <v>9</v>
      </c>
      <c r="C11">
        <v>9</v>
      </c>
      <c r="D11">
        <v>64072</v>
      </c>
      <c r="J11" s="38" t="s">
        <v>73</v>
      </c>
      <c r="K11" s="38">
        <v>-0.93556799999999996</v>
      </c>
      <c r="L11" s="38">
        <f>INDEX(sckey!$A$2:$A$38,MATCH(CAS_RUS_CHINA!J11,sckey!$B$2:$B$38,0))</f>
        <v>33</v>
      </c>
      <c r="M11" s="38"/>
      <c r="N11" s="38" t="str">
        <f t="shared" si="0"/>
        <v>-0.935568 33</v>
      </c>
    </row>
    <row r="12" spans="1:14">
      <c r="A12" s="11" t="s">
        <v>17</v>
      </c>
      <c r="B12" s="11">
        <v>10</v>
      </c>
      <c r="C12">
        <v>10</v>
      </c>
      <c r="D12">
        <v>42929</v>
      </c>
      <c r="J12" s="38" t="s">
        <v>44</v>
      </c>
      <c r="K12" s="38">
        <v>-7.5799999999999999E-4</v>
      </c>
      <c r="L12" s="38">
        <f>INDEX(sckey!$A$2:$A$38,MATCH(CAS_RUS_CHINA!J12,sckey!$B$2:$B$38,0))</f>
        <v>22</v>
      </c>
      <c r="M12" s="38"/>
      <c r="N12" s="38" t="str">
        <f t="shared" si="0"/>
        <v>-0.000758 22</v>
      </c>
    </row>
    <row r="13" spans="1:14">
      <c r="A13" s="12" t="s">
        <v>18</v>
      </c>
      <c r="B13" s="12">
        <v>11</v>
      </c>
      <c r="C13">
        <v>11</v>
      </c>
      <c r="D13">
        <v>22790</v>
      </c>
      <c r="J13" s="38" t="s">
        <v>41</v>
      </c>
      <c r="K13" s="38">
        <v>-2.9789999999999999E-3</v>
      </c>
      <c r="L13" s="38">
        <f>INDEX(sckey!$A$2:$A$38,MATCH(CAS_RUS_CHINA!J13,sckey!$B$2:$B$38,0))</f>
        <v>9</v>
      </c>
      <c r="M13" s="38"/>
      <c r="N13" s="38" t="str">
        <f t="shared" si="0"/>
        <v>-0.002979 9</v>
      </c>
    </row>
    <row r="14" spans="1:14">
      <c r="A14" s="13" t="s">
        <v>19</v>
      </c>
      <c r="B14" s="13">
        <v>12</v>
      </c>
      <c r="C14">
        <v>12</v>
      </c>
      <c r="D14">
        <v>14453</v>
      </c>
      <c r="J14" s="38" t="s">
        <v>65</v>
      </c>
      <c r="K14" s="38">
        <v>-4.0707E-2</v>
      </c>
      <c r="L14" s="38">
        <f>INDEX(sckey!$A$2:$A$38,MATCH(CAS_RUS_CHINA!J14,sckey!$B$2:$B$38,0))</f>
        <v>36</v>
      </c>
      <c r="M14" s="38"/>
      <c r="N14" s="38" t="str">
        <f t="shared" si="0"/>
        <v>-0.040707 36</v>
      </c>
    </row>
    <row r="15" spans="1:14">
      <c r="A15" s="14" t="s">
        <v>20</v>
      </c>
      <c r="B15" s="14">
        <v>13</v>
      </c>
      <c r="C15">
        <v>13</v>
      </c>
      <c r="D15">
        <v>62339</v>
      </c>
      <c r="J15" s="38" t="s">
        <v>53</v>
      </c>
      <c r="K15" s="38">
        <v>1.3100000000000001E-4</v>
      </c>
      <c r="L15" s="38">
        <f>INDEX(sckey!$A$2:$A$38,MATCH(CAS_RUS_CHINA!J15,sckey!$B$2:$B$38,0))</f>
        <v>12</v>
      </c>
      <c r="M15" s="38"/>
      <c r="N15" s="38" t="str">
        <f t="shared" si="0"/>
        <v>0.000131 12</v>
      </c>
    </row>
    <row r="16" spans="1:14">
      <c r="A16" s="15" t="s">
        <v>21</v>
      </c>
      <c r="B16" s="15">
        <v>14</v>
      </c>
      <c r="C16">
        <v>14</v>
      </c>
      <c r="D16">
        <v>681</v>
      </c>
      <c r="J16" s="38" t="s">
        <v>64</v>
      </c>
      <c r="K16" s="38">
        <v>-15.194910999999999</v>
      </c>
      <c r="L16" s="38">
        <f>INDEX(sckey!$A$2:$A$38,MATCH(CAS_RUS_CHINA!J16,sckey!$B$2:$B$38,0))</f>
        <v>29</v>
      </c>
      <c r="M16" s="38"/>
      <c r="N16" s="38" t="str">
        <f t="shared" si="0"/>
        <v>-15.194911 29</v>
      </c>
    </row>
    <row r="17" spans="1:4">
      <c r="A17" s="16" t="s">
        <v>22</v>
      </c>
      <c r="B17" s="16">
        <v>15</v>
      </c>
      <c r="C17">
        <v>15</v>
      </c>
      <c r="D17">
        <v>345</v>
      </c>
    </row>
    <row r="18" spans="1:4">
      <c r="A18" s="17" t="s">
        <v>23</v>
      </c>
      <c r="B18" s="17">
        <v>16</v>
      </c>
      <c r="C18">
        <v>16</v>
      </c>
      <c r="D18">
        <v>7</v>
      </c>
    </row>
    <row r="19" spans="1:4">
      <c r="A19" s="18" t="s">
        <v>24</v>
      </c>
      <c r="B19" s="18">
        <v>17</v>
      </c>
      <c r="C19">
        <v>17</v>
      </c>
      <c r="D19">
        <v>14230</v>
      </c>
    </row>
    <row r="20" spans="1:4" ht="15.75" thickBot="1">
      <c r="A20" s="19" t="s">
        <v>25</v>
      </c>
      <c r="B20" s="19">
        <v>18</v>
      </c>
      <c r="C20">
        <v>18</v>
      </c>
      <c r="D20">
        <v>3652</v>
      </c>
    </row>
    <row r="21" spans="1:4" ht="15.75" thickBot="1">
      <c r="A21" s="20" t="s">
        <v>26</v>
      </c>
      <c r="B21" s="20">
        <v>19</v>
      </c>
      <c r="C21">
        <v>19</v>
      </c>
      <c r="D21">
        <v>3940</v>
      </c>
    </row>
    <row r="22" spans="1:4" ht="15.75" thickBot="1">
      <c r="A22" s="21" t="s">
        <v>27</v>
      </c>
      <c r="B22" s="21">
        <v>20</v>
      </c>
      <c r="C22">
        <v>20</v>
      </c>
      <c r="D22">
        <v>12287</v>
      </c>
    </row>
    <row r="23" spans="1:4">
      <c r="A23" s="22" t="s">
        <v>28</v>
      </c>
      <c r="B23" s="22">
        <v>21</v>
      </c>
      <c r="C23">
        <v>21</v>
      </c>
      <c r="D23">
        <v>36654</v>
      </c>
    </row>
    <row r="24" spans="1:4">
      <c r="A24" s="23" t="s">
        <v>29</v>
      </c>
      <c r="B24" s="23">
        <v>22</v>
      </c>
      <c r="C24">
        <v>22</v>
      </c>
      <c r="D24">
        <v>1069</v>
      </c>
    </row>
    <row r="25" spans="1:4">
      <c r="D25">
        <v>387000</v>
      </c>
    </row>
  </sheetData>
  <conditionalFormatting sqref="B1">
    <cfRule type="expression" dxfId="8" priority="1">
      <formula>OR($F1="",$G1="",$H1="")</formula>
    </cfRule>
  </conditionalFormatting>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F836D6-237E-4E17-935D-E8D0724DBA19}">
  <sheetPr>
    <tabColor theme="8" tint="0.79998168889431442"/>
  </sheetPr>
  <dimension ref="A1:N66"/>
  <sheetViews>
    <sheetView topLeftCell="A39" workbookViewId="0">
      <selection activeCell="H18" sqref="H18:N66"/>
    </sheetView>
  </sheetViews>
  <sheetFormatPr defaultRowHeight="15"/>
  <cols>
    <col min="14" max="14" width="11.28515625" bestFit="1" customWidth="1"/>
  </cols>
  <sheetData>
    <row r="1" spans="1:14">
      <c r="A1" t="s">
        <v>0</v>
      </c>
      <c r="B1" t="s">
        <v>1</v>
      </c>
      <c r="C1" t="s">
        <v>112</v>
      </c>
      <c r="D1" t="s">
        <v>2</v>
      </c>
      <c r="H1" t="s">
        <v>6</v>
      </c>
      <c r="J1" t="s">
        <v>34</v>
      </c>
      <c r="M1" s="34"/>
      <c r="N1" s="35"/>
    </row>
    <row r="2" spans="1:14">
      <c r="A2" s="1" t="s">
        <v>7</v>
      </c>
      <c r="B2" s="1">
        <v>0</v>
      </c>
      <c r="C2">
        <v>0</v>
      </c>
      <c r="D2">
        <v>515</v>
      </c>
      <c r="H2">
        <v>0.89969600000000005</v>
      </c>
      <c r="J2" s="38">
        <v>2</v>
      </c>
      <c r="K2" s="38"/>
      <c r="L2" s="38"/>
      <c r="M2" s="39">
        <f>J2</f>
        <v>2</v>
      </c>
      <c r="N2" s="40"/>
    </row>
    <row r="3" spans="1:14">
      <c r="A3" s="2" t="s">
        <v>8</v>
      </c>
      <c r="B3" s="2">
        <v>1</v>
      </c>
      <c r="C3">
        <v>1</v>
      </c>
      <c r="D3">
        <v>2147</v>
      </c>
      <c r="J3" s="38" t="s">
        <v>76</v>
      </c>
      <c r="K3" s="38" t="s">
        <v>77</v>
      </c>
      <c r="L3" s="38"/>
      <c r="M3" s="39"/>
      <c r="N3" s="41">
        <f>K4</f>
        <v>-16.641556000000001</v>
      </c>
    </row>
    <row r="4" spans="1:14">
      <c r="A4" s="3" t="s">
        <v>9</v>
      </c>
      <c r="B4" s="3">
        <v>2</v>
      </c>
      <c r="C4" s="48">
        <v>2</v>
      </c>
      <c r="D4" s="48">
        <v>1535</v>
      </c>
      <c r="J4" s="38" t="s">
        <v>75</v>
      </c>
      <c r="K4" s="38">
        <v>-16.641556000000001</v>
      </c>
      <c r="L4" s="38"/>
      <c r="M4" s="38">
        <f>COUNTA(J5:J17)</f>
        <v>13</v>
      </c>
      <c r="N4" s="38"/>
    </row>
    <row r="5" spans="1:14">
      <c r="A5" s="4" t="s">
        <v>10</v>
      </c>
      <c r="B5" s="4">
        <v>3</v>
      </c>
      <c r="C5">
        <v>3</v>
      </c>
      <c r="D5">
        <v>705</v>
      </c>
      <c r="J5" s="38" t="s">
        <v>39</v>
      </c>
      <c r="K5" s="38">
        <v>-0.231102</v>
      </c>
      <c r="L5" s="38">
        <f>INDEX(sckey!$A$2:$A$38,MATCH(CEU_TUR!J5,sckey!$B$2:$B$38,0))</f>
        <v>24</v>
      </c>
      <c r="M5" s="38"/>
      <c r="N5" s="38" t="str">
        <f>K5&amp;" "&amp;L5</f>
        <v>-0.231102 24</v>
      </c>
    </row>
    <row r="6" spans="1:14">
      <c r="A6" s="5" t="s">
        <v>11</v>
      </c>
      <c r="B6" s="5">
        <v>4</v>
      </c>
      <c r="C6">
        <v>4</v>
      </c>
      <c r="D6">
        <v>699</v>
      </c>
      <c r="J6" s="38" t="s">
        <v>53</v>
      </c>
      <c r="K6" s="57">
        <v>9.3999999999999994E-5</v>
      </c>
      <c r="L6" s="38">
        <f>INDEX(sckey!$A$2:$A$38,MATCH(CEU_TUR!J6,sckey!$B$2:$B$38,0))</f>
        <v>12</v>
      </c>
      <c r="M6" s="38"/>
      <c r="N6" s="38" t="str">
        <f>K6&amp;" "&amp;L6</f>
        <v>0.000094 12</v>
      </c>
    </row>
    <row r="7" spans="1:14">
      <c r="A7" s="6" t="s">
        <v>12</v>
      </c>
      <c r="B7" s="6">
        <v>5</v>
      </c>
      <c r="C7">
        <v>5</v>
      </c>
      <c r="D7">
        <v>64</v>
      </c>
      <c r="J7" s="38" t="s">
        <v>44</v>
      </c>
      <c r="K7" s="38">
        <v>-4.4120000000000001E-3</v>
      </c>
      <c r="L7" s="38">
        <f>INDEX(sckey!$A$2:$A$38,MATCH(CEU_TUR!J7,sckey!$B$2:$B$38,0))</f>
        <v>22</v>
      </c>
      <c r="M7" s="38"/>
      <c r="N7" s="38" t="str">
        <f t="shared" ref="N7:N17" si="0">K7&amp;" "&amp;L7</f>
        <v>-0.004412 22</v>
      </c>
    </row>
    <row r="8" spans="1:14">
      <c r="A8" s="7" t="s">
        <v>13</v>
      </c>
      <c r="B8" s="7">
        <v>6</v>
      </c>
      <c r="C8" s="48">
        <v>6</v>
      </c>
      <c r="D8" s="48">
        <v>899</v>
      </c>
      <c r="J8" s="38" t="s">
        <v>43</v>
      </c>
      <c r="K8" s="38">
        <v>3.1877209999999998</v>
      </c>
      <c r="L8" s="38">
        <f>INDEX(sckey!$A$2:$A$38,MATCH(CEU_TUR!J8,sckey!$B$2:$B$38,0))</f>
        <v>21</v>
      </c>
      <c r="M8" s="38"/>
      <c r="N8" s="38" t="str">
        <f t="shared" si="0"/>
        <v>3.187721 21</v>
      </c>
    </row>
    <row r="9" spans="1:14">
      <c r="A9" s="8" t="s">
        <v>14</v>
      </c>
      <c r="B9" s="8">
        <v>7</v>
      </c>
      <c r="C9" s="48">
        <v>7</v>
      </c>
      <c r="D9" s="48">
        <v>1101</v>
      </c>
      <c r="J9" s="38" t="s">
        <v>47</v>
      </c>
      <c r="K9" s="38">
        <v>-0.15024899999999999</v>
      </c>
      <c r="L9" s="38">
        <f>INDEX(sckey!$A$2:$A$38,MATCH(CEU_TUR!J9,sckey!$B$2:$B$38,0))</f>
        <v>15</v>
      </c>
      <c r="M9" s="38"/>
      <c r="N9" s="38" t="str">
        <f t="shared" si="0"/>
        <v>-0.150249 15</v>
      </c>
    </row>
    <row r="10" spans="1:14">
      <c r="A10" s="32" t="s">
        <v>15</v>
      </c>
      <c r="B10" s="32">
        <v>8</v>
      </c>
      <c r="C10" s="48">
        <v>8</v>
      </c>
      <c r="D10" s="48">
        <v>1338</v>
      </c>
      <c r="J10" s="38" t="s">
        <v>41</v>
      </c>
      <c r="K10" s="38">
        <v>-5.1710000000000002E-3</v>
      </c>
      <c r="L10" s="38">
        <f>INDEX(sckey!$A$2:$A$38,MATCH(CEU_TUR!J10,sckey!$B$2:$B$38,0))</f>
        <v>9</v>
      </c>
      <c r="M10" s="38"/>
      <c r="N10" s="38" t="str">
        <f t="shared" si="0"/>
        <v>-0.005171 9</v>
      </c>
    </row>
    <row r="11" spans="1:14">
      <c r="A11" s="10" t="s">
        <v>16</v>
      </c>
      <c r="B11" s="10">
        <v>9</v>
      </c>
      <c r="C11">
        <v>9</v>
      </c>
      <c r="D11">
        <v>1521</v>
      </c>
      <c r="J11" s="38" t="s">
        <v>64</v>
      </c>
      <c r="K11" s="38">
        <v>-1.1677999999999999</v>
      </c>
      <c r="L11" s="38">
        <f>INDEX(sckey!$A$2:$A$38,MATCH(CEU_TUR!J11,sckey!$B$2:$B$38,0))</f>
        <v>29</v>
      </c>
      <c r="M11" s="38"/>
      <c r="N11" s="38" t="str">
        <f t="shared" si="0"/>
        <v>-1.1678 29</v>
      </c>
    </row>
    <row r="12" spans="1:14">
      <c r="A12" s="11" t="s">
        <v>17</v>
      </c>
      <c r="B12" s="11">
        <v>10</v>
      </c>
      <c r="C12">
        <v>10</v>
      </c>
      <c r="D12">
        <v>2749</v>
      </c>
      <c r="J12" s="38" t="s">
        <v>35</v>
      </c>
      <c r="K12" s="38">
        <v>0.15206900000000001</v>
      </c>
      <c r="L12" s="38">
        <f>INDEX(sckey!$A$2:$A$38,MATCH(CEU_TUR!J12,sckey!$B$2:$B$38,0))</f>
        <v>0</v>
      </c>
      <c r="M12" s="38"/>
      <c r="N12" s="38" t="str">
        <f t="shared" si="0"/>
        <v>0.152069 0</v>
      </c>
    </row>
    <row r="13" spans="1:14">
      <c r="A13" s="12" t="s">
        <v>18</v>
      </c>
      <c r="B13" s="12">
        <v>11</v>
      </c>
      <c r="C13">
        <v>11</v>
      </c>
      <c r="D13">
        <v>1321</v>
      </c>
      <c r="J13" s="38" t="s">
        <v>45</v>
      </c>
      <c r="K13" s="38">
        <v>0.146397</v>
      </c>
      <c r="L13" s="38">
        <f>INDEX(sckey!$A$2:$A$38,MATCH(CEU_TUR!J13,sckey!$B$2:$B$38,0))</f>
        <v>16</v>
      </c>
      <c r="M13" s="38"/>
      <c r="N13" s="38" t="str">
        <f t="shared" si="0"/>
        <v>0.146397 16</v>
      </c>
    </row>
    <row r="14" spans="1:14">
      <c r="A14" s="13" t="s">
        <v>19</v>
      </c>
      <c r="B14" s="13">
        <v>12</v>
      </c>
      <c r="C14">
        <v>12</v>
      </c>
      <c r="D14">
        <v>117</v>
      </c>
      <c r="J14" s="38" t="s">
        <v>55</v>
      </c>
      <c r="K14" s="38">
        <v>-2.7855000000000001E-2</v>
      </c>
      <c r="L14" s="38">
        <f>INDEX(sckey!$A$2:$A$38,MATCH(CEU_TUR!J14,sckey!$B$2:$B$38,0))</f>
        <v>8</v>
      </c>
      <c r="M14" s="38"/>
      <c r="N14" s="38" t="str">
        <f t="shared" si="0"/>
        <v>-0.027855 8</v>
      </c>
    </row>
    <row r="15" spans="1:14">
      <c r="A15" s="14" t="s">
        <v>20</v>
      </c>
      <c r="B15" s="14">
        <v>13</v>
      </c>
      <c r="C15">
        <v>13</v>
      </c>
      <c r="D15">
        <v>1600</v>
      </c>
      <c r="J15" s="38" t="s">
        <v>65</v>
      </c>
      <c r="K15" s="38">
        <v>-4.3804000000000003E-2</v>
      </c>
      <c r="L15" s="38">
        <f>INDEX(sckey!$A$2:$A$38,MATCH(CEU_TUR!J15,sckey!$B$2:$B$38,0))</f>
        <v>36</v>
      </c>
      <c r="M15" s="38"/>
      <c r="N15" s="38" t="str">
        <f t="shared" si="0"/>
        <v>-0.043804 36</v>
      </c>
    </row>
    <row r="16" spans="1:14">
      <c r="A16" s="15" t="s">
        <v>21</v>
      </c>
      <c r="B16" s="15">
        <v>14</v>
      </c>
      <c r="C16">
        <v>14</v>
      </c>
      <c r="D16">
        <v>68</v>
      </c>
      <c r="J16" s="38" t="s">
        <v>66</v>
      </c>
      <c r="K16" s="38">
        <v>-3.2052999999999998E-2</v>
      </c>
      <c r="L16" s="38">
        <f>INDEX(sckey!$A$2:$A$38,MATCH(CEU_TUR!J16,sckey!$B$2:$B$38,0))</f>
        <v>1</v>
      </c>
      <c r="M16" s="38"/>
      <c r="N16" s="38" t="str">
        <f t="shared" si="0"/>
        <v>-0.032053 1</v>
      </c>
    </row>
    <row r="17" spans="1:14">
      <c r="A17" s="16" t="s">
        <v>22</v>
      </c>
      <c r="B17" s="16">
        <v>15</v>
      </c>
      <c r="C17">
        <v>15</v>
      </c>
      <c r="D17">
        <v>43</v>
      </c>
      <c r="J17" s="38" t="s">
        <v>40</v>
      </c>
      <c r="K17" s="57">
        <v>4.6E-5</v>
      </c>
      <c r="L17" s="38">
        <f>INDEX(sckey!$A$2:$A$38,MATCH(CEU_TUR!J17,sckey!$B$2:$B$38,0))</f>
        <v>27</v>
      </c>
      <c r="M17" s="38"/>
      <c r="N17" s="38" t="str">
        <f t="shared" si="0"/>
        <v>0.000046 27</v>
      </c>
    </row>
    <row r="18" spans="1:14">
      <c r="A18" s="17" t="s">
        <v>23</v>
      </c>
      <c r="B18" s="17">
        <v>16</v>
      </c>
      <c r="J18" t="s">
        <v>34</v>
      </c>
      <c r="M18" s="34"/>
      <c r="N18" s="35"/>
    </row>
    <row r="19" spans="1:14">
      <c r="A19" s="18" t="s">
        <v>24</v>
      </c>
      <c r="B19" s="18">
        <v>17</v>
      </c>
      <c r="C19">
        <v>17</v>
      </c>
      <c r="D19">
        <v>3532</v>
      </c>
      <c r="H19">
        <v>0.75524999999999798</v>
      </c>
      <c r="J19" s="38">
        <v>6</v>
      </c>
      <c r="K19" s="38"/>
      <c r="L19" s="38"/>
      <c r="M19" s="39">
        <f>J19</f>
        <v>6</v>
      </c>
      <c r="N19" s="40"/>
    </row>
    <row r="20" spans="1:14" ht="15.75" thickBot="1">
      <c r="A20" s="19" t="s">
        <v>25</v>
      </c>
      <c r="B20" s="19">
        <v>18</v>
      </c>
      <c r="C20">
        <v>18</v>
      </c>
      <c r="D20">
        <v>450</v>
      </c>
      <c r="J20" s="38" t="s">
        <v>76</v>
      </c>
      <c r="K20" s="38" t="s">
        <v>77</v>
      </c>
      <c r="L20" s="38"/>
      <c r="M20" s="39"/>
      <c r="N20" s="41">
        <f>K21</f>
        <v>1.113612</v>
      </c>
    </row>
    <row r="21" spans="1:14" ht="15.75" thickBot="1">
      <c r="A21" s="20" t="s">
        <v>26</v>
      </c>
      <c r="B21" s="20">
        <v>19</v>
      </c>
      <c r="C21">
        <v>19</v>
      </c>
      <c r="D21">
        <v>1009</v>
      </c>
      <c r="J21" s="38" t="s">
        <v>75</v>
      </c>
      <c r="K21" s="38">
        <v>1.113612</v>
      </c>
      <c r="L21" s="38"/>
      <c r="M21" s="38">
        <f>COUNTA(J22:J34)</f>
        <v>13</v>
      </c>
      <c r="N21" s="38"/>
    </row>
    <row r="22" spans="1:14" ht="15.75" thickBot="1">
      <c r="A22" s="21" t="s">
        <v>27</v>
      </c>
      <c r="B22" s="21">
        <v>20</v>
      </c>
      <c r="C22">
        <v>20</v>
      </c>
      <c r="D22">
        <v>110</v>
      </c>
      <c r="J22" s="38" t="s">
        <v>43</v>
      </c>
      <c r="K22" s="38">
        <v>-0.53356499999999996</v>
      </c>
      <c r="L22" s="38">
        <f>INDEX(sckey!$A$2:$A$38,MATCH(CEU_TUR!J22,sckey!$B$2:$B$38,0))</f>
        <v>21</v>
      </c>
      <c r="M22" s="38"/>
      <c r="N22" s="38" t="str">
        <f>K22&amp;" "&amp;L22</f>
        <v>-0.533565 21</v>
      </c>
    </row>
    <row r="23" spans="1:14">
      <c r="A23" s="22" t="s">
        <v>28</v>
      </c>
      <c r="B23" s="22">
        <v>21</v>
      </c>
      <c r="C23">
        <v>21</v>
      </c>
      <c r="D23">
        <v>27</v>
      </c>
      <c r="J23" s="38" t="s">
        <v>55</v>
      </c>
      <c r="K23" s="38">
        <v>2.1201999999999999E-2</v>
      </c>
      <c r="L23" s="38">
        <f>INDEX(sckey!$A$2:$A$38,MATCH(CEU_TUR!J23,sckey!$B$2:$B$38,0))</f>
        <v>8</v>
      </c>
      <c r="M23" s="38"/>
      <c r="N23" s="38" t="str">
        <f>K23&amp;" "&amp;L23</f>
        <v>0.021202 8</v>
      </c>
    </row>
    <row r="24" spans="1:14">
      <c r="A24" s="23" t="s">
        <v>29</v>
      </c>
      <c r="B24" s="23">
        <v>22</v>
      </c>
      <c r="J24" s="38" t="s">
        <v>38</v>
      </c>
      <c r="K24" s="38">
        <v>2.0456819999999998</v>
      </c>
      <c r="L24" s="38">
        <f>INDEX(sckey!$A$2:$A$38,MATCH(CEU_TUR!J24,sckey!$B$2:$B$38,0))</f>
        <v>23</v>
      </c>
      <c r="M24" s="38"/>
      <c r="N24" s="38" t="str">
        <f t="shared" ref="N24:N34" si="1">K24&amp;" "&amp;L24</f>
        <v>2.045682 23</v>
      </c>
    </row>
    <row r="25" spans="1:14">
      <c r="J25" s="38" t="s">
        <v>73</v>
      </c>
      <c r="K25" s="38">
        <v>1.645499</v>
      </c>
      <c r="L25" s="38">
        <f>INDEX(sckey!$A$2:$A$38,MATCH(CEU_TUR!J25,sckey!$B$2:$B$38,0))</f>
        <v>33</v>
      </c>
      <c r="M25" s="38"/>
      <c r="N25" s="38" t="str">
        <f t="shared" si="1"/>
        <v>1.645499 33</v>
      </c>
    </row>
    <row r="26" spans="1:14">
      <c r="J26" s="38" t="s">
        <v>44</v>
      </c>
      <c r="K26" s="38">
        <v>-1.4170000000000001E-3</v>
      </c>
      <c r="L26" s="38">
        <f>INDEX(sckey!$A$2:$A$38,MATCH(CEU_TUR!J26,sckey!$B$2:$B$38,0))</f>
        <v>22</v>
      </c>
      <c r="M26" s="38"/>
      <c r="N26" s="38" t="str">
        <f t="shared" si="1"/>
        <v>-0.001417 22</v>
      </c>
    </row>
    <row r="27" spans="1:14">
      <c r="J27" s="38" t="s">
        <v>57</v>
      </c>
      <c r="K27" s="38">
        <v>2.1527000000000001E-2</v>
      </c>
      <c r="L27" s="38">
        <f>INDEX(sckey!$A$2:$A$38,MATCH(CEU_TUR!J27,sckey!$B$2:$B$38,0))</f>
        <v>20</v>
      </c>
      <c r="M27" s="38"/>
      <c r="N27" s="38" t="str">
        <f t="shared" si="1"/>
        <v>0.021527 20</v>
      </c>
    </row>
    <row r="28" spans="1:14">
      <c r="J28" s="38" t="s">
        <v>45</v>
      </c>
      <c r="K28" s="38">
        <v>9.7304000000000002E-2</v>
      </c>
      <c r="L28" s="38">
        <f>INDEX(sckey!$A$2:$A$38,MATCH(CEU_TUR!J28,sckey!$B$2:$B$38,0))</f>
        <v>16</v>
      </c>
      <c r="M28" s="38"/>
      <c r="N28" s="38" t="str">
        <f t="shared" si="1"/>
        <v>0.097304 16</v>
      </c>
    </row>
    <row r="29" spans="1:14">
      <c r="J29" s="38" t="s">
        <v>51</v>
      </c>
      <c r="K29" s="38">
        <v>0.75643700000000003</v>
      </c>
      <c r="L29" s="38">
        <f>INDEX(sckey!$A$2:$A$38,MATCH(CEU_TUR!J29,sckey!$B$2:$B$38,0))</f>
        <v>32</v>
      </c>
      <c r="M29" s="38"/>
      <c r="N29" s="38" t="str">
        <f t="shared" si="1"/>
        <v>0.756437 32</v>
      </c>
    </row>
    <row r="30" spans="1:14">
      <c r="J30" s="38" t="s">
        <v>39</v>
      </c>
      <c r="K30" s="38">
        <v>-5.0235000000000002E-2</v>
      </c>
      <c r="L30" s="38">
        <f>INDEX(sckey!$A$2:$A$38,MATCH(CEU_TUR!J30,sckey!$B$2:$B$38,0))</f>
        <v>24</v>
      </c>
      <c r="M30" s="38"/>
      <c r="N30" s="38" t="str">
        <f t="shared" si="1"/>
        <v>-0.050235 24</v>
      </c>
    </row>
    <row r="31" spans="1:14">
      <c r="J31" s="38" t="s">
        <v>65</v>
      </c>
      <c r="K31" s="38">
        <v>-2.3413E-2</v>
      </c>
      <c r="L31" s="38">
        <f>INDEX(sckey!$A$2:$A$38,MATCH(CEU_TUR!J31,sckey!$B$2:$B$38,0))</f>
        <v>36</v>
      </c>
      <c r="M31" s="38"/>
      <c r="N31" s="38" t="str">
        <f t="shared" si="1"/>
        <v>-0.023413 36</v>
      </c>
    </row>
    <row r="32" spans="1:14">
      <c r="J32" s="38" t="s">
        <v>40</v>
      </c>
      <c r="K32" s="57">
        <v>-4.0000000000000003E-5</v>
      </c>
      <c r="L32" s="38">
        <f>INDEX(sckey!$A$2:$A$38,MATCH(CEU_TUR!J32,sckey!$B$2:$B$38,0))</f>
        <v>27</v>
      </c>
      <c r="M32" s="38"/>
      <c r="N32" s="38" t="str">
        <f t="shared" si="1"/>
        <v>-0.00004 27</v>
      </c>
    </row>
    <row r="33" spans="8:14">
      <c r="J33" s="38" t="s">
        <v>49</v>
      </c>
      <c r="K33" s="38">
        <v>-2.3939999999999999E-3</v>
      </c>
      <c r="L33" s="38">
        <f>INDEX(sckey!$A$2:$A$38,MATCH(CEU_TUR!J33,sckey!$B$2:$B$38,0))</f>
        <v>11</v>
      </c>
      <c r="M33" s="38"/>
      <c r="N33" s="38" t="str">
        <f t="shared" si="1"/>
        <v>-0.002394 11</v>
      </c>
    </row>
    <row r="34" spans="8:14">
      <c r="J34" s="38" t="s">
        <v>66</v>
      </c>
      <c r="K34" s="38">
        <v>-1.8171E-2</v>
      </c>
      <c r="L34" s="38">
        <f>INDEX(sckey!$A$2:$A$38,MATCH(CEU_TUR!J34,sckey!$B$2:$B$38,0))</f>
        <v>1</v>
      </c>
      <c r="M34" s="38"/>
      <c r="N34" s="38" t="str">
        <f t="shared" si="1"/>
        <v>-0.018171 1</v>
      </c>
    </row>
    <row r="35" spans="8:14">
      <c r="J35" t="s">
        <v>34</v>
      </c>
      <c r="M35" s="34"/>
      <c r="N35" s="35"/>
    </row>
    <row r="36" spans="8:14">
      <c r="H36">
        <v>0.80524799999999996</v>
      </c>
      <c r="J36" s="38">
        <v>7</v>
      </c>
      <c r="K36" s="38"/>
      <c r="L36" s="38"/>
      <c r="M36" s="39">
        <f>J36</f>
        <v>7</v>
      </c>
      <c r="N36" s="40"/>
    </row>
    <row r="37" spans="8:14">
      <c r="J37" s="38" t="s">
        <v>76</v>
      </c>
      <c r="K37" s="38" t="s">
        <v>77</v>
      </c>
      <c r="L37" s="38"/>
      <c r="M37" s="39"/>
      <c r="N37" s="41">
        <f>K38</f>
        <v>-4.9366079999999997</v>
      </c>
    </row>
    <row r="38" spans="8:14">
      <c r="J38" s="38" t="s">
        <v>75</v>
      </c>
      <c r="K38" s="38">
        <v>-4.9366079999999997</v>
      </c>
      <c r="L38" s="38"/>
      <c r="M38" s="38">
        <f>COUNTA(J39:J50)</f>
        <v>12</v>
      </c>
      <c r="N38" s="38"/>
    </row>
    <row r="39" spans="8:14">
      <c r="J39" s="38" t="s">
        <v>35</v>
      </c>
      <c r="K39" s="38">
        <v>0.13682</v>
      </c>
      <c r="L39" s="38">
        <f>INDEX(sckey!$A$2:$A$38,MATCH(CEU_TUR!J39,sckey!$B$2:$B$38,0))</f>
        <v>0</v>
      </c>
      <c r="M39" s="38"/>
      <c r="N39" s="38" t="str">
        <f>K39&amp;" "&amp;L39</f>
        <v>0.13682 0</v>
      </c>
    </row>
    <row r="40" spans="8:14">
      <c r="J40" s="38" t="s">
        <v>53</v>
      </c>
      <c r="K40" s="38">
        <v>-1.44E-4</v>
      </c>
      <c r="L40" s="38">
        <f>INDEX(sckey!$A$2:$A$38,MATCH(CEU_TUR!J40,sckey!$B$2:$B$38,0))</f>
        <v>12</v>
      </c>
      <c r="M40" s="38"/>
      <c r="N40" s="38" t="str">
        <f>K40&amp;" "&amp;L40</f>
        <v>-0.000144 12</v>
      </c>
    </row>
    <row r="41" spans="8:14">
      <c r="J41" s="38" t="s">
        <v>44</v>
      </c>
      <c r="K41" s="38">
        <v>-1.56E-3</v>
      </c>
      <c r="L41" s="38">
        <f>INDEX(sckey!$A$2:$A$38,MATCH(CEU_TUR!J41,sckey!$B$2:$B$38,0))</f>
        <v>22</v>
      </c>
      <c r="M41" s="38"/>
      <c r="N41" s="38" t="str">
        <f t="shared" ref="N41:N50" si="2">K41&amp;" "&amp;L41</f>
        <v>-0.00156 22</v>
      </c>
    </row>
    <row r="42" spans="8:14">
      <c r="J42" s="38" t="s">
        <v>38</v>
      </c>
      <c r="K42" s="38">
        <v>1.8275380000000001</v>
      </c>
      <c r="L42" s="38">
        <f>INDEX(sckey!$A$2:$A$38,MATCH(CEU_TUR!J42,sckey!$B$2:$B$38,0))</f>
        <v>23</v>
      </c>
      <c r="M42" s="38"/>
      <c r="N42" s="38" t="str">
        <f t="shared" si="2"/>
        <v>1.827538 23</v>
      </c>
    </row>
    <row r="43" spans="8:14">
      <c r="J43" s="38" t="s">
        <v>57</v>
      </c>
      <c r="K43" s="38">
        <v>-2.3265999999999998E-2</v>
      </c>
      <c r="L43" s="38">
        <f>INDEX(sckey!$A$2:$A$38,MATCH(CEU_TUR!J43,sckey!$B$2:$B$38,0))</f>
        <v>20</v>
      </c>
      <c r="M43" s="38"/>
      <c r="N43" s="38" t="str">
        <f t="shared" si="2"/>
        <v>-0.023266 20</v>
      </c>
    </row>
    <row r="44" spans="8:14">
      <c r="J44" s="38" t="s">
        <v>41</v>
      </c>
      <c r="K44" s="38">
        <v>-5.3870000000000003E-3</v>
      </c>
      <c r="L44" s="38">
        <f>INDEX(sckey!$A$2:$A$38,MATCH(CEU_TUR!J44,sckey!$B$2:$B$38,0))</f>
        <v>9</v>
      </c>
      <c r="M44" s="38"/>
      <c r="N44" s="38" t="str">
        <f t="shared" si="2"/>
        <v>-0.005387 9</v>
      </c>
    </row>
    <row r="45" spans="8:14">
      <c r="J45" s="38" t="s">
        <v>39</v>
      </c>
      <c r="K45" s="38">
        <v>-6.6810999999999995E-2</v>
      </c>
      <c r="L45" s="38">
        <f>INDEX(sckey!$A$2:$A$38,MATCH(CEU_TUR!J45,sckey!$B$2:$B$38,0))</f>
        <v>24</v>
      </c>
      <c r="M45" s="38"/>
      <c r="N45" s="38" t="str">
        <f t="shared" si="2"/>
        <v>-0.066811 24</v>
      </c>
    </row>
    <row r="46" spans="8:14">
      <c r="J46" s="38" t="s">
        <v>45</v>
      </c>
      <c r="K46" s="38">
        <v>8.1700999999999996E-2</v>
      </c>
      <c r="L46" s="38">
        <f>INDEX(sckey!$A$2:$A$38,MATCH(CEU_TUR!J46,sckey!$B$2:$B$38,0))</f>
        <v>16</v>
      </c>
      <c r="M46" s="38"/>
      <c r="N46" s="38" t="str">
        <f t="shared" si="2"/>
        <v>0.081701 16</v>
      </c>
    </row>
    <row r="47" spans="8:14">
      <c r="J47" s="38" t="s">
        <v>73</v>
      </c>
      <c r="K47" s="38">
        <v>0.42432599999999998</v>
      </c>
      <c r="L47" s="38">
        <f>INDEX(sckey!$A$2:$A$38,MATCH(CEU_TUR!J47,sckey!$B$2:$B$38,0))</f>
        <v>33</v>
      </c>
      <c r="M47" s="38"/>
      <c r="N47" s="38" t="str">
        <f t="shared" si="2"/>
        <v>0.424326 33</v>
      </c>
    </row>
    <row r="48" spans="8:14">
      <c r="J48" s="38" t="s">
        <v>70</v>
      </c>
      <c r="K48" s="38">
        <v>-2.9416999999999999E-2</v>
      </c>
      <c r="L48" s="38">
        <f>INDEX(sckey!$A$2:$A$38,MATCH(CEU_TUR!J48,sckey!$B$2:$B$38,0))</f>
        <v>5</v>
      </c>
      <c r="M48" s="38"/>
      <c r="N48" s="38" t="str">
        <f t="shared" si="2"/>
        <v>-0.029417 5</v>
      </c>
    </row>
    <row r="49" spans="8:14">
      <c r="J49" s="38" t="s">
        <v>40</v>
      </c>
      <c r="K49" s="57">
        <v>-3.8000000000000002E-5</v>
      </c>
      <c r="L49" s="38">
        <f>INDEX(sckey!$A$2:$A$38,MATCH(CEU_TUR!J49,sckey!$B$2:$B$38,0))</f>
        <v>27</v>
      </c>
      <c r="M49" s="38"/>
      <c r="N49" s="38" t="str">
        <f t="shared" si="2"/>
        <v>-0.000038 27</v>
      </c>
    </row>
    <row r="50" spans="8:14">
      <c r="J50" s="38" t="s">
        <v>55</v>
      </c>
      <c r="K50" s="38">
        <v>1.1984E-2</v>
      </c>
      <c r="L50" s="38">
        <f>INDEX(sckey!$A$2:$A$38,MATCH(CEU_TUR!J50,sckey!$B$2:$B$38,0))</f>
        <v>8</v>
      </c>
      <c r="M50" s="38"/>
      <c r="N50" s="38" t="str">
        <f t="shared" si="2"/>
        <v>0.011984 8</v>
      </c>
    </row>
    <row r="51" spans="8:14">
      <c r="J51" t="s">
        <v>34</v>
      </c>
      <c r="M51" s="34"/>
      <c r="N51" s="35"/>
    </row>
    <row r="52" spans="8:14">
      <c r="H52">
        <v>0.88684799999999797</v>
      </c>
      <c r="J52" s="38">
        <v>8</v>
      </c>
      <c r="K52" s="38"/>
      <c r="L52" s="38"/>
      <c r="M52" s="39">
        <f>J52</f>
        <v>8</v>
      </c>
      <c r="N52" s="40"/>
    </row>
    <row r="53" spans="8:14">
      <c r="J53" s="38" t="s">
        <v>76</v>
      </c>
      <c r="K53" s="38" t="s">
        <v>77</v>
      </c>
      <c r="L53" s="38"/>
      <c r="M53" s="39"/>
      <c r="N53" s="41">
        <f>K54</f>
        <v>4.6700819999999998</v>
      </c>
    </row>
    <row r="54" spans="8:14">
      <c r="J54" s="38" t="s">
        <v>75</v>
      </c>
      <c r="K54" s="38">
        <v>4.6700819999999998</v>
      </c>
      <c r="L54" s="38"/>
      <c r="M54" s="38">
        <f>COUNTA(J55:J66)</f>
        <v>12</v>
      </c>
      <c r="N54" s="38"/>
    </row>
    <row r="55" spans="8:14">
      <c r="J55" s="38" t="s">
        <v>47</v>
      </c>
      <c r="K55" s="38">
        <v>-0.13213</v>
      </c>
      <c r="L55" s="38">
        <f>INDEX(sckey!$A$2:$A$38,MATCH(CEU_TUR!J55,sckey!$B$2:$B$38,0))</f>
        <v>15</v>
      </c>
      <c r="M55" s="38"/>
      <c r="N55" s="38" t="str">
        <f>K55&amp;" "&amp;L55</f>
        <v>-0.13213 15</v>
      </c>
    </row>
    <row r="56" spans="8:14">
      <c r="J56" s="38" t="s">
        <v>44</v>
      </c>
      <c r="K56" s="38">
        <v>-3.4199999999999999E-3</v>
      </c>
      <c r="L56" s="38">
        <f>INDEX(sckey!$A$2:$A$38,MATCH(CEU_TUR!J56,sckey!$B$2:$B$38,0))</f>
        <v>22</v>
      </c>
      <c r="M56" s="38"/>
      <c r="N56" s="38" t="str">
        <f>K56&amp;" "&amp;L56</f>
        <v>-0.00342 22</v>
      </c>
    </row>
    <row r="57" spans="8:14">
      <c r="J57" s="38" t="s">
        <v>53</v>
      </c>
      <c r="K57" s="38">
        <v>1.2400000000000001E-4</v>
      </c>
      <c r="L57" s="38">
        <f>INDEX(sckey!$A$2:$A$38,MATCH(CEU_TUR!J57,sckey!$B$2:$B$38,0))</f>
        <v>12</v>
      </c>
      <c r="M57" s="38"/>
      <c r="N57" s="38" t="str">
        <f t="shared" ref="N57:N66" si="3">K57&amp;" "&amp;L57</f>
        <v>0.000124 12</v>
      </c>
    </row>
    <row r="58" spans="8:14">
      <c r="J58" s="38" t="s">
        <v>52</v>
      </c>
      <c r="K58" s="38">
        <v>5.8992999999999997E-2</v>
      </c>
      <c r="L58" s="38">
        <f>INDEX(sckey!$A$2:$A$38,MATCH(CEU_TUR!J58,sckey!$B$2:$B$38,0))</f>
        <v>7</v>
      </c>
      <c r="M58" s="38"/>
      <c r="N58" s="38" t="str">
        <f t="shared" si="3"/>
        <v>0.058993 7</v>
      </c>
    </row>
    <row r="59" spans="8:14">
      <c r="J59" s="38" t="s">
        <v>65</v>
      </c>
      <c r="K59" s="38">
        <v>-4.6698999999999997E-2</v>
      </c>
      <c r="L59" s="38">
        <f>INDEX(sckey!$A$2:$A$38,MATCH(CEU_TUR!J59,sckey!$B$2:$B$38,0))</f>
        <v>36</v>
      </c>
      <c r="M59" s="38"/>
      <c r="N59" s="38" t="str">
        <f t="shared" si="3"/>
        <v>-0.046699 36</v>
      </c>
    </row>
    <row r="60" spans="8:14">
      <c r="J60" s="38" t="s">
        <v>72</v>
      </c>
      <c r="K60" s="38">
        <v>-1.9592400000000001</v>
      </c>
      <c r="L60" s="38">
        <f>INDEX(sckey!$A$2:$A$38,MATCH(CEU_TUR!J60,sckey!$B$2:$B$38,0))</f>
        <v>31</v>
      </c>
      <c r="M60" s="38"/>
      <c r="N60" s="38" t="str">
        <f t="shared" si="3"/>
        <v>-1.95924 31</v>
      </c>
    </row>
    <row r="61" spans="8:14">
      <c r="J61" s="38" t="s">
        <v>61</v>
      </c>
      <c r="K61" s="38">
        <v>-0.31582700000000002</v>
      </c>
      <c r="L61" s="38">
        <f>INDEX(sckey!$A$2:$A$38,MATCH(CEU_TUR!J61,sckey!$B$2:$B$38,0))</f>
        <v>25</v>
      </c>
      <c r="M61" s="38"/>
      <c r="N61" s="38" t="str">
        <f t="shared" si="3"/>
        <v>-0.315827 25</v>
      </c>
    </row>
    <row r="62" spans="8:14">
      <c r="J62" s="38" t="s">
        <v>38</v>
      </c>
      <c r="K62" s="38">
        <v>1.204008</v>
      </c>
      <c r="L62" s="38">
        <f>INDEX(sckey!$A$2:$A$38,MATCH(CEU_TUR!J62,sckey!$B$2:$B$38,0))</f>
        <v>23</v>
      </c>
      <c r="M62" s="38"/>
      <c r="N62" s="38" t="str">
        <f t="shared" si="3"/>
        <v>1.204008 23</v>
      </c>
    </row>
    <row r="63" spans="8:14">
      <c r="J63" s="38" t="s">
        <v>43</v>
      </c>
      <c r="K63" s="38">
        <v>0.87731099999999995</v>
      </c>
      <c r="L63" s="38">
        <f>INDEX(sckey!$A$2:$A$38,MATCH(CEU_TUR!J63,sckey!$B$2:$B$38,0))</f>
        <v>21</v>
      </c>
      <c r="M63" s="38"/>
      <c r="N63" s="38" t="str">
        <f t="shared" si="3"/>
        <v>0.877311 21</v>
      </c>
    </row>
    <row r="64" spans="8:14">
      <c r="J64" s="38" t="s">
        <v>37</v>
      </c>
      <c r="K64" s="38">
        <v>-4.0051649999999999</v>
      </c>
      <c r="L64" s="38">
        <f>INDEX(sckey!$A$2:$A$38,MATCH(CEU_TUR!J64,sckey!$B$2:$B$38,0))</f>
        <v>19</v>
      </c>
      <c r="M64" s="38"/>
      <c r="N64" s="38" t="str">
        <f t="shared" si="3"/>
        <v>-4.005165 19</v>
      </c>
    </row>
    <row r="65" spans="10:14">
      <c r="J65" s="38" t="s">
        <v>40</v>
      </c>
      <c r="K65" s="57">
        <v>4.5000000000000003E-5</v>
      </c>
      <c r="L65" s="38">
        <f>INDEX(sckey!$A$2:$A$38,MATCH(CEU_TUR!J65,sckey!$B$2:$B$38,0))</f>
        <v>27</v>
      </c>
      <c r="M65" s="38"/>
      <c r="N65" s="38" t="str">
        <f t="shared" si="3"/>
        <v>0.000045 27</v>
      </c>
    </row>
    <row r="66" spans="10:14">
      <c r="J66" s="38" t="s">
        <v>64</v>
      </c>
      <c r="K66" s="38">
        <v>-1.1465259999999999</v>
      </c>
      <c r="L66" s="38">
        <f>INDEX(sckey!$A$2:$A$38,MATCH(CEU_TUR!J66,sckey!$B$2:$B$38,0))</f>
        <v>29</v>
      </c>
      <c r="M66" s="38"/>
      <c r="N66" s="38" t="str">
        <f t="shared" si="3"/>
        <v>-1.146526 29</v>
      </c>
    </row>
  </sheetData>
  <conditionalFormatting sqref="B1">
    <cfRule type="expression" dxfId="7" priority="1">
      <formula>OR($F1="",$G1="",$H1="")</formula>
    </cfRule>
  </conditionalFormatting>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1391D1-0C23-4C3F-8755-CCE5FECD87FD}">
  <sheetPr>
    <tabColor theme="8" tint="0.79998168889431442"/>
  </sheetPr>
  <dimension ref="A1:N24"/>
  <sheetViews>
    <sheetView workbookViewId="0">
      <selection activeCell="H2" sqref="H2:N20"/>
    </sheetView>
  </sheetViews>
  <sheetFormatPr defaultRowHeight="15"/>
  <cols>
    <col min="14" max="14" width="11.28515625" bestFit="1" customWidth="1"/>
  </cols>
  <sheetData>
    <row r="1" spans="1:14">
      <c r="A1" t="s">
        <v>0</v>
      </c>
      <c r="B1" t="s">
        <v>1</v>
      </c>
      <c r="C1" t="s">
        <v>112</v>
      </c>
      <c r="D1" t="s">
        <v>2</v>
      </c>
      <c r="H1" t="s">
        <v>6</v>
      </c>
      <c r="J1" t="s">
        <v>34</v>
      </c>
      <c r="M1" s="34"/>
      <c r="N1" s="35"/>
    </row>
    <row r="2" spans="1:14">
      <c r="A2" s="1" t="s">
        <v>7</v>
      </c>
      <c r="B2" s="1">
        <v>0</v>
      </c>
      <c r="C2">
        <v>0</v>
      </c>
      <c r="D2">
        <v>853</v>
      </c>
      <c r="H2">
        <v>0.87109999999999999</v>
      </c>
      <c r="J2" s="38">
        <v>5</v>
      </c>
      <c r="K2" s="38"/>
      <c r="L2" s="38"/>
      <c r="M2" s="39">
        <f>J2</f>
        <v>5</v>
      </c>
      <c r="N2" s="40"/>
    </row>
    <row r="3" spans="1:14">
      <c r="A3" s="2" t="s">
        <v>8</v>
      </c>
      <c r="B3" s="2">
        <v>1</v>
      </c>
      <c r="C3">
        <v>1</v>
      </c>
      <c r="D3">
        <v>2613</v>
      </c>
      <c r="J3" s="38" t="s">
        <v>76</v>
      </c>
      <c r="K3" s="38" t="s">
        <v>77</v>
      </c>
      <c r="L3" s="38"/>
      <c r="M3" s="39"/>
      <c r="N3" s="41">
        <f>K4</f>
        <v>-10.254678</v>
      </c>
    </row>
    <row r="4" spans="1:14">
      <c r="A4" s="3" t="s">
        <v>9</v>
      </c>
      <c r="B4" s="3">
        <v>2</v>
      </c>
      <c r="C4">
        <v>2</v>
      </c>
      <c r="D4">
        <v>4337</v>
      </c>
      <c r="J4" s="38" t="s">
        <v>75</v>
      </c>
      <c r="K4" s="38">
        <v>-10.254678</v>
      </c>
      <c r="L4" s="38"/>
      <c r="M4" s="38">
        <f>COUNTA(J5:J16)</f>
        <v>12</v>
      </c>
      <c r="N4" s="38"/>
    </row>
    <row r="5" spans="1:14">
      <c r="A5" s="4" t="s">
        <v>10</v>
      </c>
      <c r="B5" s="4">
        <v>3</v>
      </c>
      <c r="C5">
        <v>3</v>
      </c>
      <c r="D5">
        <v>2250</v>
      </c>
      <c r="J5" s="38" t="s">
        <v>62</v>
      </c>
      <c r="K5" s="38">
        <v>1.1631400000000001</v>
      </c>
      <c r="L5" s="38">
        <f>INDEX(sckey!$A$2:$A$38,MATCH(CEU_TUR_WEU!J5,sckey!$B$2:$B$38,0))</f>
        <v>4</v>
      </c>
      <c r="M5" s="38"/>
      <c r="N5" s="38" t="str">
        <f>K5&amp;" "&amp;L5</f>
        <v>1.16314 4</v>
      </c>
    </row>
    <row r="6" spans="1:14">
      <c r="A6" s="5" t="s">
        <v>11</v>
      </c>
      <c r="B6" s="5">
        <v>4</v>
      </c>
      <c r="C6">
        <v>4</v>
      </c>
      <c r="D6">
        <v>1397</v>
      </c>
      <c r="E6" t="s">
        <v>30</v>
      </c>
      <c r="F6" t="s">
        <v>135</v>
      </c>
      <c r="J6" s="38" t="s">
        <v>39</v>
      </c>
      <c r="K6" s="38">
        <v>-0.248752</v>
      </c>
      <c r="L6" s="38">
        <f>INDEX(sckey!$A$2:$A$38,MATCH(CEU_TUR_WEU!J6,sckey!$B$2:$B$38,0))</f>
        <v>24</v>
      </c>
      <c r="M6" s="38"/>
      <c r="N6" s="38" t="str">
        <f>K6&amp;" "&amp;L6</f>
        <v>-0.248752 24</v>
      </c>
    </row>
    <row r="7" spans="1:14">
      <c r="A7" s="6" t="s">
        <v>12</v>
      </c>
      <c r="B7" s="6">
        <v>5</v>
      </c>
      <c r="C7" s="48">
        <v>5</v>
      </c>
      <c r="D7" s="48">
        <v>630</v>
      </c>
      <c r="E7">
        <v>400</v>
      </c>
      <c r="F7">
        <v>1</v>
      </c>
      <c r="J7" s="38" t="s">
        <v>45</v>
      </c>
      <c r="K7" s="38">
        <v>0.19592399999999999</v>
      </c>
      <c r="L7" s="38">
        <f>INDEX(sckey!$A$2:$A$38,MATCH(CEU_TUR_WEU!J7,sckey!$B$2:$B$38,0))</f>
        <v>16</v>
      </c>
      <c r="M7" s="38"/>
      <c r="N7" s="38" t="str">
        <f t="shared" ref="N7:N20" si="0">K7&amp;" "&amp;L7</f>
        <v>0.195924 16</v>
      </c>
    </row>
    <row r="8" spans="1:14">
      <c r="A8" s="7" t="s">
        <v>13</v>
      </c>
      <c r="B8" s="7">
        <v>6</v>
      </c>
      <c r="C8">
        <v>6</v>
      </c>
      <c r="D8">
        <v>2543</v>
      </c>
      <c r="J8" s="38" t="s">
        <v>49</v>
      </c>
      <c r="K8" s="38">
        <v>-1.7849999999999999E-3</v>
      </c>
      <c r="L8" s="38">
        <f>INDEX(sckey!$A$2:$A$38,MATCH(CEU_TUR_WEU!J8,sckey!$B$2:$B$38,0))</f>
        <v>11</v>
      </c>
      <c r="M8" s="38"/>
      <c r="N8" s="38" t="str">
        <f t="shared" si="0"/>
        <v>-0.001785 11</v>
      </c>
    </row>
    <row r="9" spans="1:14">
      <c r="A9" s="8" t="s">
        <v>14</v>
      </c>
      <c r="B9" s="8">
        <v>7</v>
      </c>
      <c r="C9">
        <v>7</v>
      </c>
      <c r="D9">
        <v>1340</v>
      </c>
      <c r="J9" s="38" t="s">
        <v>44</v>
      </c>
      <c r="K9" s="38">
        <v>7.1630000000000001E-3</v>
      </c>
      <c r="L9" s="38">
        <f>INDEX(sckey!$A$2:$A$38,MATCH(CEU_TUR_WEU!J9,sckey!$B$2:$B$38,0))</f>
        <v>22</v>
      </c>
      <c r="M9" s="38"/>
      <c r="N9" s="38" t="str">
        <f t="shared" si="0"/>
        <v>0.007163 22</v>
      </c>
    </row>
    <row r="10" spans="1:14">
      <c r="A10" s="32" t="s">
        <v>15</v>
      </c>
      <c r="B10" s="32">
        <v>8</v>
      </c>
      <c r="C10">
        <v>8</v>
      </c>
      <c r="D10">
        <v>2826</v>
      </c>
      <c r="J10" s="38" t="s">
        <v>60</v>
      </c>
      <c r="K10" s="38">
        <v>-5.5388E-2</v>
      </c>
      <c r="L10" s="38">
        <f>INDEX(sckey!$A$2:$A$38,MATCH(CEU_TUR_WEU!J10,sckey!$B$2:$B$38,0))</f>
        <v>2</v>
      </c>
      <c r="M10" s="38"/>
      <c r="N10" s="38" t="str">
        <f t="shared" si="0"/>
        <v>-0.055388 2</v>
      </c>
    </row>
    <row r="11" spans="1:14">
      <c r="A11" s="10" t="s">
        <v>16</v>
      </c>
      <c r="B11" s="10">
        <v>9</v>
      </c>
      <c r="C11">
        <v>9</v>
      </c>
      <c r="D11">
        <v>3298</v>
      </c>
      <c r="J11" s="38" t="s">
        <v>41</v>
      </c>
      <c r="K11" s="38">
        <v>-2.5569999999999998E-3</v>
      </c>
      <c r="L11" s="38">
        <f>INDEX(sckey!$A$2:$A$38,MATCH(CEU_TUR_WEU!J11,sckey!$B$2:$B$38,0))</f>
        <v>9</v>
      </c>
      <c r="M11" s="38"/>
      <c r="N11" s="38" t="str">
        <f t="shared" si="0"/>
        <v>-0.002557 9</v>
      </c>
    </row>
    <row r="12" spans="1:14">
      <c r="A12" s="11" t="s">
        <v>17</v>
      </c>
      <c r="B12" s="11">
        <v>10</v>
      </c>
      <c r="C12">
        <v>10</v>
      </c>
      <c r="D12">
        <v>9808</v>
      </c>
      <c r="J12" s="38" t="s">
        <v>36</v>
      </c>
      <c r="K12" s="38">
        <v>-2.7560000000000001E-2</v>
      </c>
      <c r="L12" s="38">
        <f>INDEX(sckey!$A$2:$A$38,MATCH(CEU_TUR_WEU!J12,sckey!$B$2:$B$38,0))</f>
        <v>10</v>
      </c>
      <c r="M12" s="38"/>
      <c r="N12" s="38" t="str">
        <f t="shared" si="0"/>
        <v>-0.02756 10</v>
      </c>
    </row>
    <row r="13" spans="1:14">
      <c r="A13" s="12" t="s">
        <v>18</v>
      </c>
      <c r="B13" s="12">
        <v>11</v>
      </c>
      <c r="C13">
        <v>11</v>
      </c>
      <c r="D13">
        <v>5415</v>
      </c>
      <c r="J13" s="38" t="s">
        <v>42</v>
      </c>
      <c r="K13" s="38">
        <v>0.79751000000000005</v>
      </c>
      <c r="L13" s="38">
        <f>INDEX(sckey!$A$2:$A$38,MATCH(CEU_TUR_WEU!J13,sckey!$B$2:$B$38,0))</f>
        <v>17</v>
      </c>
      <c r="M13" s="38"/>
      <c r="N13" s="38" t="str">
        <f t="shared" si="0"/>
        <v>0.79751 17</v>
      </c>
    </row>
    <row r="14" spans="1:14">
      <c r="A14" s="13" t="s">
        <v>19</v>
      </c>
      <c r="B14" s="13">
        <v>12</v>
      </c>
      <c r="C14">
        <v>12</v>
      </c>
      <c r="D14">
        <v>872</v>
      </c>
      <c r="J14" s="38" t="s">
        <v>43</v>
      </c>
      <c r="K14" s="38">
        <v>2.639195</v>
      </c>
      <c r="L14" s="38">
        <f>INDEX(sckey!$A$2:$A$38,MATCH(CEU_TUR_WEU!J14,sckey!$B$2:$B$38,0))</f>
        <v>21</v>
      </c>
      <c r="M14" s="38"/>
      <c r="N14" s="38" t="str">
        <f t="shared" si="0"/>
        <v>2.639195 21</v>
      </c>
    </row>
    <row r="15" spans="1:14">
      <c r="A15" s="14" t="s">
        <v>20</v>
      </c>
      <c r="B15" s="14">
        <v>13</v>
      </c>
      <c r="C15">
        <v>13</v>
      </c>
      <c r="D15">
        <v>4112</v>
      </c>
      <c r="J15" s="38" t="s">
        <v>55</v>
      </c>
      <c r="K15" s="38">
        <v>2.8080999999999998E-2</v>
      </c>
      <c r="L15" s="38">
        <f>INDEX(sckey!$A$2:$A$38,MATCH(CEU_TUR_WEU!J15,sckey!$B$2:$B$38,0))</f>
        <v>8</v>
      </c>
      <c r="M15" s="38"/>
      <c r="N15" s="38" t="str">
        <f t="shared" si="0"/>
        <v>0.028081 8</v>
      </c>
    </row>
    <row r="16" spans="1:14">
      <c r="A16" s="15" t="s">
        <v>21</v>
      </c>
      <c r="B16" s="15">
        <v>14</v>
      </c>
      <c r="C16">
        <v>14</v>
      </c>
      <c r="D16">
        <v>124</v>
      </c>
      <c r="J16" s="38" t="s">
        <v>47</v>
      </c>
      <c r="K16" s="38">
        <v>-0.13678799999999999</v>
      </c>
      <c r="L16" s="38">
        <f>INDEX(sckey!$A$2:$A$38,MATCH(CEU_TUR_WEU!J16,sckey!$B$2:$B$38,0))</f>
        <v>15</v>
      </c>
      <c r="M16" s="38"/>
      <c r="N16" s="38" t="str">
        <f t="shared" si="0"/>
        <v>-0.136788 15</v>
      </c>
    </row>
    <row r="17" spans="1:14">
      <c r="A17" s="16" t="s">
        <v>22</v>
      </c>
      <c r="B17" s="16">
        <v>15</v>
      </c>
      <c r="C17">
        <v>15</v>
      </c>
      <c r="D17">
        <v>243</v>
      </c>
      <c r="J17" s="42" t="s">
        <v>72</v>
      </c>
      <c r="K17" s="42">
        <v>-1.9265049999999999</v>
      </c>
      <c r="L17" s="38">
        <f>INDEX(sckey!$A$2:$A$38,MATCH(CEU_TUR_WEU!J17,sckey!$B$2:$B$38,0))</f>
        <v>31</v>
      </c>
      <c r="M17" s="38"/>
      <c r="N17" s="38" t="str">
        <f t="shared" si="0"/>
        <v>-1.926505 31</v>
      </c>
    </row>
    <row r="18" spans="1:14">
      <c r="A18" s="17" t="s">
        <v>23</v>
      </c>
      <c r="B18" s="17">
        <v>16</v>
      </c>
      <c r="J18" s="42" t="s">
        <v>51</v>
      </c>
      <c r="K18" s="42">
        <v>1.188607</v>
      </c>
      <c r="L18" s="38">
        <f>INDEX(sckey!$A$2:$A$38,MATCH(CEU_TUR_WEU!J18,sckey!$B$2:$B$38,0))</f>
        <v>32</v>
      </c>
      <c r="M18" s="38"/>
      <c r="N18" s="38" t="str">
        <f t="shared" si="0"/>
        <v>1.188607 32</v>
      </c>
    </row>
    <row r="19" spans="1:14">
      <c r="A19" s="18" t="s">
        <v>24</v>
      </c>
      <c r="B19" s="18">
        <v>17</v>
      </c>
      <c r="C19">
        <v>17</v>
      </c>
      <c r="D19">
        <v>11092</v>
      </c>
      <c r="J19" s="42" t="s">
        <v>37</v>
      </c>
      <c r="K19" s="42">
        <v>-6.8840880000000002</v>
      </c>
      <c r="L19" s="38">
        <f>INDEX(sckey!$A$2:$A$38,MATCH(CEU_TUR_WEU!J19,sckey!$B$2:$B$38,0))</f>
        <v>19</v>
      </c>
      <c r="M19" s="38"/>
      <c r="N19" s="38" t="str">
        <f t="shared" si="0"/>
        <v>-6.884088 19</v>
      </c>
    </row>
    <row r="20" spans="1:14" ht="15.75" thickBot="1">
      <c r="A20" s="19" t="s">
        <v>25</v>
      </c>
      <c r="B20" s="19">
        <v>18</v>
      </c>
      <c r="C20">
        <v>18</v>
      </c>
      <c r="D20">
        <v>2169</v>
      </c>
      <c r="J20" s="42" t="s">
        <v>40</v>
      </c>
      <c r="K20" s="45">
        <v>-2.9E-5</v>
      </c>
      <c r="L20" s="38">
        <f>INDEX(sckey!$A$2:$A$38,MATCH(CEU_TUR_WEU!J20,sckey!$B$2:$B$38,0))</f>
        <v>27</v>
      </c>
      <c r="M20" s="38"/>
      <c r="N20" s="38" t="str">
        <f t="shared" si="0"/>
        <v>-0.000029 27</v>
      </c>
    </row>
    <row r="21" spans="1:14" ht="15.75" thickBot="1">
      <c r="A21" s="20" t="s">
        <v>26</v>
      </c>
      <c r="B21" s="20">
        <v>19</v>
      </c>
      <c r="C21">
        <v>19</v>
      </c>
      <c r="D21">
        <v>3701</v>
      </c>
    </row>
    <row r="22" spans="1:14" ht="15.75" thickBot="1">
      <c r="A22" s="21" t="s">
        <v>27</v>
      </c>
      <c r="B22" s="21">
        <v>20</v>
      </c>
      <c r="C22">
        <v>20</v>
      </c>
      <c r="D22">
        <v>309</v>
      </c>
    </row>
    <row r="23" spans="1:14">
      <c r="A23" s="22" t="s">
        <v>28</v>
      </c>
      <c r="B23" s="22">
        <v>21</v>
      </c>
      <c r="C23">
        <v>21</v>
      </c>
      <c r="D23">
        <v>292</v>
      </c>
    </row>
    <row r="24" spans="1:14">
      <c r="A24" s="23" t="s">
        <v>29</v>
      </c>
      <c r="B24" s="23">
        <v>22</v>
      </c>
      <c r="C24">
        <v>22</v>
      </c>
      <c r="D24">
        <v>276</v>
      </c>
    </row>
  </sheetData>
  <conditionalFormatting sqref="B1">
    <cfRule type="expression" dxfId="6" priority="1">
      <formula>OR($F1="",$G1="",$H1="")</formula>
    </cfRule>
  </conditionalFormatting>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0779FE-F9FC-4071-9E30-0AE02EF4FC69}">
  <sheetPr>
    <tabColor theme="8" tint="0.79998168889431442"/>
  </sheetPr>
  <dimension ref="A1:N25"/>
  <sheetViews>
    <sheetView workbookViewId="0">
      <selection activeCell="H2" sqref="H2"/>
    </sheetView>
  </sheetViews>
  <sheetFormatPr defaultRowHeight="15"/>
  <cols>
    <col min="14" max="14" width="9.5703125" bestFit="1" customWidth="1"/>
  </cols>
  <sheetData>
    <row r="1" spans="1:14">
      <c r="A1" t="s">
        <v>0</v>
      </c>
      <c r="B1" t="s">
        <v>1</v>
      </c>
      <c r="C1" t="s">
        <v>112</v>
      </c>
      <c r="D1" t="s">
        <v>2</v>
      </c>
      <c r="E1" t="s">
        <v>30</v>
      </c>
      <c r="F1" t="s">
        <v>135</v>
      </c>
      <c r="H1" t="s">
        <v>6</v>
      </c>
      <c r="J1" t="s">
        <v>34</v>
      </c>
      <c r="M1" s="34"/>
      <c r="N1" s="35"/>
    </row>
    <row r="2" spans="1:14">
      <c r="A2" s="1" t="s">
        <v>7</v>
      </c>
      <c r="B2" s="1">
        <v>0</v>
      </c>
      <c r="C2" s="48">
        <v>0</v>
      </c>
      <c r="D2" s="48">
        <v>553</v>
      </c>
      <c r="E2">
        <v>400</v>
      </c>
      <c r="F2">
        <v>1</v>
      </c>
      <c r="H2">
        <v>0.92115000000000002</v>
      </c>
      <c r="J2" s="38">
        <v>0</v>
      </c>
      <c r="K2" s="38"/>
      <c r="L2" s="38"/>
      <c r="M2" s="39">
        <f>J2</f>
        <v>0</v>
      </c>
      <c r="N2" s="40"/>
    </row>
    <row r="3" spans="1:14">
      <c r="A3" s="2" t="s">
        <v>8</v>
      </c>
      <c r="B3" s="2">
        <v>1</v>
      </c>
      <c r="C3">
        <v>1</v>
      </c>
      <c r="D3">
        <v>2790</v>
      </c>
      <c r="J3" s="38" t="s">
        <v>76</v>
      </c>
      <c r="K3" s="38" t="s">
        <v>77</v>
      </c>
      <c r="L3" s="38"/>
      <c r="M3" s="39"/>
      <c r="N3" s="41">
        <f>K4</f>
        <v>9.3594679999999997</v>
      </c>
    </row>
    <row r="4" spans="1:14">
      <c r="A4" s="3" t="s">
        <v>9</v>
      </c>
      <c r="B4" s="3">
        <v>2</v>
      </c>
      <c r="C4">
        <v>2</v>
      </c>
      <c r="D4">
        <v>7510</v>
      </c>
      <c r="J4" s="38" t="s">
        <v>75</v>
      </c>
      <c r="K4" s="38">
        <v>9.3594679999999997</v>
      </c>
      <c r="L4" s="38"/>
      <c r="M4" s="38">
        <f>COUNTA(J5:J18)</f>
        <v>14</v>
      </c>
      <c r="N4" s="38"/>
    </row>
    <row r="5" spans="1:14">
      <c r="A5" s="4" t="s">
        <v>10</v>
      </c>
      <c r="B5" s="4">
        <v>3</v>
      </c>
      <c r="C5">
        <v>3</v>
      </c>
      <c r="D5">
        <v>2309</v>
      </c>
      <c r="J5" s="38" t="s">
        <v>56</v>
      </c>
      <c r="K5" s="38">
        <v>0.11158</v>
      </c>
      <c r="L5" s="38">
        <f>INDEX(sckey!$A$2:$A$38,MATCH(MEX_USA!J5,sckey!$B$2:$B$38,0))</f>
        <v>3</v>
      </c>
      <c r="M5" s="38"/>
      <c r="N5" s="38" t="str">
        <f>K5&amp;" "&amp;L5</f>
        <v>0.11158 3</v>
      </c>
    </row>
    <row r="6" spans="1:14">
      <c r="A6" s="5" t="s">
        <v>11</v>
      </c>
      <c r="B6" s="5">
        <v>4</v>
      </c>
      <c r="C6">
        <v>4</v>
      </c>
      <c r="D6">
        <v>3075</v>
      </c>
      <c r="J6" s="38" t="s">
        <v>61</v>
      </c>
      <c r="K6" s="38">
        <v>-0.76581900000000003</v>
      </c>
      <c r="L6" s="38">
        <f>INDEX(sckey!$A$2:$A$38,MATCH(MEX_USA!J6,sckey!$B$2:$B$38,0))</f>
        <v>25</v>
      </c>
      <c r="M6" s="38"/>
      <c r="N6" s="38" t="str">
        <f>K6&amp;" "&amp;L6</f>
        <v>-0.765819 25</v>
      </c>
    </row>
    <row r="7" spans="1:14">
      <c r="A7" s="6" t="s">
        <v>12</v>
      </c>
      <c r="B7" s="6">
        <v>5</v>
      </c>
      <c r="C7">
        <v>5</v>
      </c>
      <c r="D7">
        <v>1858</v>
      </c>
      <c r="J7" s="38" t="s">
        <v>48</v>
      </c>
      <c r="K7" s="38">
        <v>-3.8408540000000002</v>
      </c>
      <c r="L7" s="38">
        <f>INDEX(sckey!$A$2:$A$38,MATCH(MEX_USA!J7,sckey!$B$2:$B$38,0))</f>
        <v>13</v>
      </c>
      <c r="M7" s="38"/>
      <c r="N7" s="38" t="str">
        <f t="shared" ref="N7:N18" si="0">K7&amp;" "&amp;L7</f>
        <v>-3.840854 13</v>
      </c>
    </row>
    <row r="8" spans="1:14">
      <c r="A8" s="7" t="s">
        <v>13</v>
      </c>
      <c r="B8" s="7">
        <v>6</v>
      </c>
      <c r="C8">
        <v>6</v>
      </c>
      <c r="D8">
        <v>1328</v>
      </c>
      <c r="J8" s="38" t="s">
        <v>40</v>
      </c>
      <c r="K8" s="57">
        <v>-2.5000000000000001E-5</v>
      </c>
      <c r="L8" s="38">
        <f>INDEX(sckey!$A$2:$A$38,MATCH(MEX_USA!J8,sckey!$B$2:$B$38,0))</f>
        <v>27</v>
      </c>
      <c r="M8" s="38"/>
      <c r="N8" s="38" t="str">
        <f t="shared" si="0"/>
        <v>-0.000025 27</v>
      </c>
    </row>
    <row r="9" spans="1:14">
      <c r="A9" s="8" t="s">
        <v>14</v>
      </c>
      <c r="B9" s="8">
        <v>7</v>
      </c>
      <c r="C9">
        <v>7</v>
      </c>
      <c r="D9">
        <v>662</v>
      </c>
      <c r="J9" s="38" t="s">
        <v>47</v>
      </c>
      <c r="K9" s="38">
        <v>0.18473800000000001</v>
      </c>
      <c r="L9" s="38">
        <f>INDEX(sckey!$A$2:$A$38,MATCH(MEX_USA!J9,sckey!$B$2:$B$38,0))</f>
        <v>15</v>
      </c>
      <c r="M9" s="38"/>
      <c r="N9" s="38" t="str">
        <f t="shared" si="0"/>
        <v>0.184738 15</v>
      </c>
    </row>
    <row r="10" spans="1:14">
      <c r="A10" s="32" t="s">
        <v>15</v>
      </c>
      <c r="B10" s="32">
        <v>8</v>
      </c>
      <c r="C10">
        <v>8</v>
      </c>
      <c r="D10">
        <v>4702</v>
      </c>
      <c r="J10" s="38" t="s">
        <v>72</v>
      </c>
      <c r="K10" s="38">
        <v>-16.939696000000001</v>
      </c>
      <c r="L10" s="38">
        <f>INDEX(sckey!$A$2:$A$38,MATCH(MEX_USA!J10,sckey!$B$2:$B$38,0))</f>
        <v>31</v>
      </c>
      <c r="M10" s="38"/>
      <c r="N10" s="38" t="str">
        <f t="shared" si="0"/>
        <v>-16.939696 31</v>
      </c>
    </row>
    <row r="11" spans="1:14">
      <c r="A11" s="10" t="s">
        <v>16</v>
      </c>
      <c r="B11" s="10">
        <v>9</v>
      </c>
      <c r="C11">
        <v>9</v>
      </c>
      <c r="D11">
        <v>14741</v>
      </c>
      <c r="J11" s="38" t="s">
        <v>36</v>
      </c>
      <c r="K11" s="38">
        <v>-9.6520000000000009E-3</v>
      </c>
      <c r="L11" s="38">
        <f>INDEX(sckey!$A$2:$A$38,MATCH(MEX_USA!J11,sckey!$B$2:$B$38,0))</f>
        <v>10</v>
      </c>
      <c r="M11" s="38"/>
      <c r="N11" s="38" t="str">
        <f t="shared" si="0"/>
        <v>-0.009652 10</v>
      </c>
    </row>
    <row r="12" spans="1:14">
      <c r="A12" s="11" t="s">
        <v>17</v>
      </c>
      <c r="B12" s="11">
        <v>10</v>
      </c>
      <c r="C12">
        <v>10</v>
      </c>
      <c r="D12">
        <v>17695</v>
      </c>
      <c r="J12" s="38" t="s">
        <v>37</v>
      </c>
      <c r="K12" s="38">
        <v>-9.4334950000000006</v>
      </c>
      <c r="L12" s="38">
        <f>INDEX(sckey!$A$2:$A$38,MATCH(MEX_USA!J12,sckey!$B$2:$B$38,0))</f>
        <v>19</v>
      </c>
      <c r="M12" s="38"/>
      <c r="N12" s="38" t="str">
        <f t="shared" si="0"/>
        <v>-9.433495 19</v>
      </c>
    </row>
    <row r="13" spans="1:14">
      <c r="A13" s="12" t="s">
        <v>18</v>
      </c>
      <c r="B13" s="12">
        <v>11</v>
      </c>
      <c r="C13">
        <v>11</v>
      </c>
      <c r="D13">
        <v>12265</v>
      </c>
      <c r="J13" s="38" t="s">
        <v>59</v>
      </c>
      <c r="K13" s="38">
        <v>7.9990000000000006E-2</v>
      </c>
      <c r="L13" s="38">
        <f>INDEX(sckey!$A$2:$A$38,MATCH(MEX_USA!J13,sckey!$B$2:$B$38,0))</f>
        <v>18</v>
      </c>
      <c r="M13" s="38"/>
      <c r="N13" s="38" t="str">
        <f t="shared" si="0"/>
        <v>0.07999 18</v>
      </c>
    </row>
    <row r="14" spans="1:14">
      <c r="A14" s="13" t="s">
        <v>19</v>
      </c>
      <c r="B14" s="13">
        <v>12</v>
      </c>
      <c r="C14">
        <v>12</v>
      </c>
      <c r="D14">
        <v>5855</v>
      </c>
      <c r="J14" s="38" t="s">
        <v>64</v>
      </c>
      <c r="K14" s="38">
        <v>-2.788462</v>
      </c>
      <c r="L14" s="38">
        <f>INDEX(sckey!$A$2:$A$38,MATCH(MEX_USA!J14,sckey!$B$2:$B$38,0))</f>
        <v>29</v>
      </c>
      <c r="M14" s="38"/>
      <c r="N14" s="38" t="str">
        <f t="shared" si="0"/>
        <v>-2.788462 29</v>
      </c>
    </row>
    <row r="15" spans="1:14">
      <c r="A15" s="14" t="s">
        <v>20</v>
      </c>
      <c r="B15" s="14">
        <v>13</v>
      </c>
      <c r="C15">
        <v>13</v>
      </c>
      <c r="D15">
        <v>22491</v>
      </c>
      <c r="J15" s="38" t="s">
        <v>45</v>
      </c>
      <c r="K15" s="38">
        <v>-0.15388399999999999</v>
      </c>
      <c r="L15" s="38">
        <f>INDEX(sckey!$A$2:$A$38,MATCH(MEX_USA!J15,sckey!$B$2:$B$38,0))</f>
        <v>16</v>
      </c>
      <c r="M15" s="38"/>
      <c r="N15" s="38" t="str">
        <f t="shared" si="0"/>
        <v>-0.153884 16</v>
      </c>
    </row>
    <row r="16" spans="1:14">
      <c r="A16" s="15" t="s">
        <v>21</v>
      </c>
      <c r="B16" s="15">
        <v>14</v>
      </c>
      <c r="C16">
        <v>14</v>
      </c>
      <c r="D16">
        <v>243</v>
      </c>
      <c r="J16" s="38" t="s">
        <v>35</v>
      </c>
      <c r="K16" s="38">
        <v>-3.9371000000000003E-2</v>
      </c>
      <c r="L16" s="38">
        <f>INDEX(sckey!$A$2:$A$38,MATCH(MEX_USA!J16,sckey!$B$2:$B$38,0))</f>
        <v>0</v>
      </c>
      <c r="M16" s="38"/>
      <c r="N16" s="38" t="str">
        <f t="shared" si="0"/>
        <v>-0.039371 0</v>
      </c>
    </row>
    <row r="17" spans="1:14">
      <c r="A17" s="16" t="s">
        <v>22</v>
      </c>
      <c r="B17" s="16">
        <v>15</v>
      </c>
      <c r="C17">
        <v>15</v>
      </c>
      <c r="D17">
        <v>368</v>
      </c>
      <c r="J17" s="42" t="s">
        <v>55</v>
      </c>
      <c r="K17" s="42">
        <v>1.3745E-2</v>
      </c>
      <c r="L17" s="38">
        <f>INDEX(sckey!$A$2:$A$38,MATCH(MEX_USA!J17,sckey!$B$2:$B$38,0))</f>
        <v>8</v>
      </c>
      <c r="M17" s="38"/>
      <c r="N17" s="38" t="str">
        <f t="shared" si="0"/>
        <v>0.013745 8</v>
      </c>
    </row>
    <row r="18" spans="1:14">
      <c r="A18" s="17" t="s">
        <v>23</v>
      </c>
      <c r="B18" s="17">
        <v>16</v>
      </c>
      <c r="C18">
        <v>16</v>
      </c>
      <c r="D18">
        <v>698</v>
      </c>
      <c r="J18" s="42" t="s">
        <v>71</v>
      </c>
      <c r="K18" s="42">
        <v>-1.5700240000000001</v>
      </c>
      <c r="L18" s="38">
        <f>INDEX(sckey!$A$2:$A$38,MATCH(MEX_USA!J18,sckey!$B$2:$B$38,0))</f>
        <v>30</v>
      </c>
      <c r="M18" s="38"/>
      <c r="N18" s="38" t="str">
        <f t="shared" si="0"/>
        <v>-1.570024 30</v>
      </c>
    </row>
    <row r="19" spans="1:14">
      <c r="A19" s="18" t="s">
        <v>24</v>
      </c>
      <c r="B19" s="18">
        <v>17</v>
      </c>
      <c r="C19">
        <v>17</v>
      </c>
      <c r="D19">
        <v>5209</v>
      </c>
    </row>
    <row r="20" spans="1:14" ht="15.75" thickBot="1">
      <c r="A20" s="19" t="s">
        <v>25</v>
      </c>
      <c r="B20" s="19">
        <v>18</v>
      </c>
      <c r="C20">
        <v>18</v>
      </c>
      <c r="D20">
        <v>2179</v>
      </c>
    </row>
    <row r="21" spans="1:14" ht="15.75" thickBot="1">
      <c r="A21" s="20" t="s">
        <v>26</v>
      </c>
      <c r="B21" s="20">
        <v>19</v>
      </c>
      <c r="C21">
        <v>19</v>
      </c>
      <c r="D21">
        <v>2029</v>
      </c>
    </row>
    <row r="22" spans="1:14" ht="15.75" thickBot="1">
      <c r="A22" s="21" t="s">
        <v>27</v>
      </c>
      <c r="B22" s="21">
        <v>20</v>
      </c>
      <c r="C22">
        <v>20</v>
      </c>
      <c r="D22">
        <v>2218</v>
      </c>
    </row>
    <row r="23" spans="1:14">
      <c r="A23" s="22" t="s">
        <v>28</v>
      </c>
      <c r="B23" s="22">
        <v>21</v>
      </c>
      <c r="C23">
        <v>21</v>
      </c>
      <c r="D23">
        <v>2374</v>
      </c>
    </row>
    <row r="24" spans="1:14">
      <c r="A24" s="23" t="s">
        <v>29</v>
      </c>
      <c r="B24" s="23">
        <v>22</v>
      </c>
      <c r="C24">
        <v>22</v>
      </c>
      <c r="D24">
        <v>752</v>
      </c>
    </row>
    <row r="25" spans="1:14">
      <c r="D25">
        <v>481056</v>
      </c>
    </row>
  </sheetData>
  <conditionalFormatting sqref="B1">
    <cfRule type="expression" dxfId="5" priority="1">
      <formula>OR($F1="",$G1="",$H1="")</formula>
    </cfRule>
  </conditionalFormatting>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FC07FA-B323-46B3-92CB-9E14E9C7F3DF}">
  <sheetPr>
    <tabColor theme="8" tint="0.79998168889431442"/>
  </sheetPr>
  <dimension ref="A1:N25"/>
  <sheetViews>
    <sheetView workbookViewId="0">
      <selection activeCell="D32" sqref="D32"/>
    </sheetView>
  </sheetViews>
  <sheetFormatPr defaultRowHeight="15"/>
  <cols>
    <col min="14" max="14" width="11.28515625" bestFit="1" customWidth="1"/>
  </cols>
  <sheetData>
    <row r="1" spans="1:14">
      <c r="A1" t="s">
        <v>0</v>
      </c>
      <c r="B1" t="s">
        <v>1</v>
      </c>
      <c r="C1" t="s">
        <v>112</v>
      </c>
      <c r="D1" t="s">
        <v>2</v>
      </c>
      <c r="H1" t="s">
        <v>6</v>
      </c>
      <c r="J1" t="s">
        <v>34</v>
      </c>
      <c r="M1" s="34"/>
      <c r="N1" s="35"/>
    </row>
    <row r="2" spans="1:14">
      <c r="A2" s="1" t="s">
        <v>7</v>
      </c>
      <c r="B2" s="1">
        <v>0</v>
      </c>
      <c r="C2">
        <v>0</v>
      </c>
      <c r="D2">
        <v>1750</v>
      </c>
      <c r="H2">
        <v>0.95242499999999997</v>
      </c>
      <c r="J2" s="38">
        <v>5</v>
      </c>
      <c r="K2" s="38"/>
      <c r="L2" s="38"/>
      <c r="M2" s="39">
        <f>J2</f>
        <v>5</v>
      </c>
      <c r="N2" s="40"/>
    </row>
    <row r="3" spans="1:14">
      <c r="A3" s="2" t="s">
        <v>8</v>
      </c>
      <c r="B3" s="2">
        <v>1</v>
      </c>
      <c r="C3">
        <v>1</v>
      </c>
      <c r="D3">
        <v>2193</v>
      </c>
      <c r="J3" s="38" t="s">
        <v>76</v>
      </c>
      <c r="K3" s="38" t="s">
        <v>77</v>
      </c>
      <c r="L3" s="38"/>
      <c r="M3" s="39"/>
      <c r="N3" s="41">
        <f>K4</f>
        <v>-44.441915999999999</v>
      </c>
    </row>
    <row r="4" spans="1:14">
      <c r="A4" s="3" t="s">
        <v>9</v>
      </c>
      <c r="B4" s="3">
        <v>2</v>
      </c>
      <c r="C4">
        <v>2</v>
      </c>
      <c r="D4">
        <v>574</v>
      </c>
      <c r="J4" s="38" t="s">
        <v>75</v>
      </c>
      <c r="K4" s="38">
        <v>-44.441915999999999</v>
      </c>
      <c r="L4" s="38"/>
      <c r="M4" s="38">
        <f>COUNTA(J5:J14)</f>
        <v>10</v>
      </c>
      <c r="N4" s="38"/>
    </row>
    <row r="5" spans="1:14">
      <c r="A5" s="4" t="s">
        <v>10</v>
      </c>
      <c r="B5" s="4">
        <v>3</v>
      </c>
      <c r="C5">
        <v>3</v>
      </c>
      <c r="D5">
        <v>5941</v>
      </c>
      <c r="J5" s="38" t="s">
        <v>36</v>
      </c>
      <c r="K5" s="38">
        <v>-1.6011000000000001E-2</v>
      </c>
      <c r="L5" s="38">
        <f>INDEX(sckey!$A$2:$A$38,MATCH(MIDE_CAS!J5,sckey!$B$2:$B$38,0))</f>
        <v>10</v>
      </c>
      <c r="M5" s="38"/>
      <c r="N5" s="38" t="str">
        <f>K5&amp;" "&amp;L5</f>
        <v>-0.016011 10</v>
      </c>
    </row>
    <row r="6" spans="1:14">
      <c r="A6" s="5" t="s">
        <v>11</v>
      </c>
      <c r="B6" s="5">
        <v>4</v>
      </c>
      <c r="C6">
        <v>4</v>
      </c>
      <c r="D6">
        <v>2319</v>
      </c>
      <c r="E6" t="s">
        <v>30</v>
      </c>
      <c r="F6" t="s">
        <v>135</v>
      </c>
      <c r="J6" s="38" t="s">
        <v>37</v>
      </c>
      <c r="K6" s="38">
        <v>18.830242999999999</v>
      </c>
      <c r="L6" s="38">
        <f>INDEX(sckey!$A$2:$A$38,MATCH(MIDE_CAS!J6,sckey!$B$2:$B$38,0))</f>
        <v>19</v>
      </c>
      <c r="M6" s="38"/>
      <c r="N6" s="38" t="str">
        <f>K6&amp;" "&amp;L6</f>
        <v>18.830243 19</v>
      </c>
    </row>
    <row r="7" spans="1:14">
      <c r="A7" s="6" t="s">
        <v>12</v>
      </c>
      <c r="B7" s="6">
        <v>5</v>
      </c>
      <c r="C7" s="48">
        <v>5</v>
      </c>
      <c r="D7" s="48">
        <v>443</v>
      </c>
      <c r="E7">
        <v>400</v>
      </c>
      <c r="F7">
        <v>1</v>
      </c>
      <c r="J7" s="38" t="s">
        <v>59</v>
      </c>
      <c r="K7" s="38">
        <v>-8.2324999999999995E-2</v>
      </c>
      <c r="L7" s="38">
        <f>INDEX(sckey!$A$2:$A$38,MATCH(MIDE_CAS!J7,sckey!$B$2:$B$38,0))</f>
        <v>18</v>
      </c>
      <c r="M7" s="38"/>
      <c r="N7" s="38" t="str">
        <f t="shared" ref="N7:N14" si="0">K7&amp;" "&amp;L7</f>
        <v>-0.082325 18</v>
      </c>
    </row>
    <row r="8" spans="1:14">
      <c r="A8" s="7" t="s">
        <v>13</v>
      </c>
      <c r="B8" s="7">
        <v>6</v>
      </c>
      <c r="C8">
        <v>6</v>
      </c>
      <c r="D8">
        <v>51</v>
      </c>
      <c r="J8" s="38" t="s">
        <v>38</v>
      </c>
      <c r="K8" s="38">
        <v>-1.9641789999999999</v>
      </c>
      <c r="L8" s="38">
        <f>INDEX(sckey!$A$2:$A$38,MATCH(MIDE_CAS!J8,sckey!$B$2:$B$38,0))</f>
        <v>23</v>
      </c>
      <c r="M8" s="38"/>
      <c r="N8" s="38" t="str">
        <f t="shared" si="0"/>
        <v>-1.964179 23</v>
      </c>
    </row>
    <row r="9" spans="1:14">
      <c r="A9" s="8" t="s">
        <v>14</v>
      </c>
      <c r="B9" s="8">
        <v>7</v>
      </c>
      <c r="C9">
        <v>7</v>
      </c>
      <c r="D9">
        <v>67</v>
      </c>
      <c r="J9" s="38" t="s">
        <v>40</v>
      </c>
      <c r="K9" s="57">
        <v>-5.1E-5</v>
      </c>
      <c r="L9" s="38">
        <f>INDEX(sckey!$A$2:$A$38,MATCH(MIDE_CAS!J9,sckey!$B$2:$B$38,0))</f>
        <v>27</v>
      </c>
      <c r="M9" s="38"/>
      <c r="N9" s="38" t="str">
        <f t="shared" si="0"/>
        <v>-0.000051 27</v>
      </c>
    </row>
    <row r="10" spans="1:14">
      <c r="A10" s="32" t="s">
        <v>15</v>
      </c>
      <c r="B10" s="32">
        <v>8</v>
      </c>
      <c r="C10">
        <v>8</v>
      </c>
      <c r="D10">
        <v>12</v>
      </c>
      <c r="J10" s="38" t="s">
        <v>51</v>
      </c>
      <c r="K10" s="38">
        <v>-2.6258119999999998</v>
      </c>
      <c r="L10" s="38">
        <f>INDEX(sckey!$A$2:$A$38,MATCH(MIDE_CAS!J10,sckey!$B$2:$B$38,0))</f>
        <v>32</v>
      </c>
      <c r="M10" s="38"/>
      <c r="N10" s="38" t="str">
        <f t="shared" si="0"/>
        <v>-2.625812 32</v>
      </c>
    </row>
    <row r="11" spans="1:14">
      <c r="A11" s="10" t="s">
        <v>16</v>
      </c>
      <c r="B11" s="10">
        <v>9</v>
      </c>
      <c r="C11">
        <v>9</v>
      </c>
      <c r="D11">
        <v>152</v>
      </c>
      <c r="J11" s="38" t="s">
        <v>65</v>
      </c>
      <c r="K11" s="38">
        <v>-5.8729999999999997E-2</v>
      </c>
      <c r="L11" s="38">
        <f>INDEX(sckey!$A$2:$A$38,MATCH(MIDE_CAS!J11,sckey!$B$2:$B$38,0))</f>
        <v>36</v>
      </c>
      <c r="M11" s="38"/>
      <c r="N11" s="38" t="str">
        <f t="shared" si="0"/>
        <v>-0.05873 36</v>
      </c>
    </row>
    <row r="12" spans="1:14">
      <c r="A12" s="11" t="s">
        <v>17</v>
      </c>
      <c r="B12" s="11">
        <v>10</v>
      </c>
      <c r="C12">
        <v>10</v>
      </c>
      <c r="D12">
        <v>260</v>
      </c>
      <c r="J12" s="38" t="s">
        <v>55</v>
      </c>
      <c r="K12" s="38">
        <v>0.103648</v>
      </c>
      <c r="L12" s="38">
        <f>INDEX(sckey!$A$2:$A$38,MATCH(MIDE_CAS!J12,sckey!$B$2:$B$38,0))</f>
        <v>8</v>
      </c>
      <c r="M12" s="38"/>
      <c r="N12" s="38" t="str">
        <f t="shared" si="0"/>
        <v>0.103648 8</v>
      </c>
    </row>
    <row r="13" spans="1:14">
      <c r="A13" s="12" t="s">
        <v>18</v>
      </c>
      <c r="B13" s="12">
        <v>11</v>
      </c>
      <c r="C13">
        <v>11</v>
      </c>
      <c r="D13">
        <v>752</v>
      </c>
      <c r="J13" s="38" t="s">
        <v>43</v>
      </c>
      <c r="K13" s="38">
        <v>3.974418</v>
      </c>
      <c r="L13" s="38">
        <f>INDEX(sckey!$A$2:$A$38,MATCH(MIDE_CAS!J13,sckey!$B$2:$B$38,0))</f>
        <v>21</v>
      </c>
      <c r="M13" s="38"/>
      <c r="N13" s="38" t="str">
        <f t="shared" si="0"/>
        <v>3.974418 21</v>
      </c>
    </row>
    <row r="14" spans="1:14">
      <c r="A14" s="13" t="s">
        <v>19</v>
      </c>
      <c r="B14" s="13">
        <v>12</v>
      </c>
      <c r="C14">
        <v>12</v>
      </c>
      <c r="D14">
        <v>7881</v>
      </c>
      <c r="J14" s="38" t="s">
        <v>44</v>
      </c>
      <c r="K14" s="38">
        <v>-8.1499999999999997E-4</v>
      </c>
      <c r="L14" s="38">
        <f>INDEX(sckey!$A$2:$A$38,MATCH(MIDE_CAS!J14,sckey!$B$2:$B$38,0))</f>
        <v>22</v>
      </c>
      <c r="M14" s="38"/>
      <c r="N14" s="38" t="str">
        <f t="shared" si="0"/>
        <v>-0.000815 22</v>
      </c>
    </row>
    <row r="15" spans="1:14">
      <c r="A15" s="14" t="s">
        <v>20</v>
      </c>
      <c r="B15" s="14">
        <v>13</v>
      </c>
      <c r="C15">
        <v>13</v>
      </c>
      <c r="D15">
        <v>18567</v>
      </c>
    </row>
    <row r="16" spans="1:14">
      <c r="A16" s="15" t="s">
        <v>21</v>
      </c>
      <c r="B16" s="15">
        <v>14</v>
      </c>
      <c r="C16">
        <v>14</v>
      </c>
      <c r="D16">
        <v>379</v>
      </c>
    </row>
    <row r="17" spans="1:4">
      <c r="A17" s="16" t="s">
        <v>22</v>
      </c>
      <c r="B17" s="16">
        <v>15</v>
      </c>
      <c r="C17">
        <v>15</v>
      </c>
      <c r="D17">
        <v>27</v>
      </c>
    </row>
    <row r="18" spans="1:4">
      <c r="A18" s="17" t="s">
        <v>23</v>
      </c>
      <c r="B18" s="17">
        <v>16</v>
      </c>
    </row>
    <row r="19" spans="1:4">
      <c r="A19" s="18" t="s">
        <v>24</v>
      </c>
      <c r="B19" s="18">
        <v>17</v>
      </c>
      <c r="C19">
        <v>17</v>
      </c>
      <c r="D19">
        <v>2093</v>
      </c>
    </row>
    <row r="20" spans="1:4" ht="15.75" thickBot="1">
      <c r="A20" s="19" t="s">
        <v>25</v>
      </c>
      <c r="B20" s="19">
        <v>18</v>
      </c>
      <c r="C20">
        <v>18</v>
      </c>
      <c r="D20">
        <v>621</v>
      </c>
    </row>
    <row r="21" spans="1:4" ht="15.75" thickBot="1">
      <c r="A21" s="20" t="s">
        <v>26</v>
      </c>
      <c r="B21" s="20">
        <v>19</v>
      </c>
      <c r="C21">
        <v>19</v>
      </c>
      <c r="D21">
        <v>21</v>
      </c>
    </row>
    <row r="22" spans="1:4" ht="15.75" thickBot="1">
      <c r="A22" s="21" t="s">
        <v>27</v>
      </c>
      <c r="B22" s="21">
        <v>20</v>
      </c>
      <c r="C22">
        <v>20</v>
      </c>
      <c r="D22">
        <v>416</v>
      </c>
    </row>
    <row r="23" spans="1:4">
      <c r="A23" s="22" t="s">
        <v>28</v>
      </c>
      <c r="B23" s="22">
        <v>21</v>
      </c>
      <c r="C23">
        <v>21</v>
      </c>
      <c r="D23">
        <v>46747</v>
      </c>
    </row>
    <row r="24" spans="1:4">
      <c r="A24" s="23" t="s">
        <v>29</v>
      </c>
      <c r="B24" s="23">
        <v>22</v>
      </c>
      <c r="C24">
        <v>22</v>
      </c>
      <c r="D24">
        <v>197</v>
      </c>
    </row>
    <row r="25" spans="1:4">
      <c r="D25">
        <v>107434</v>
      </c>
    </row>
  </sheetData>
  <conditionalFormatting sqref="B1">
    <cfRule type="expression" dxfId="4" priority="1">
      <formula>OR($F1="",$G1="",$H1="")</formula>
    </cfRule>
  </conditionalFormatting>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00E84C-FE93-48B7-A51A-EAA354640C03}">
  <sheetPr>
    <tabColor theme="8" tint="0.79998168889431442"/>
  </sheetPr>
  <dimension ref="A1:N25"/>
  <sheetViews>
    <sheetView workbookViewId="0">
      <selection activeCell="H2" sqref="H2:N18"/>
    </sheetView>
  </sheetViews>
  <sheetFormatPr defaultRowHeight="15"/>
  <cols>
    <col min="14" max="14" width="10.28515625" bestFit="1" customWidth="1"/>
  </cols>
  <sheetData>
    <row r="1" spans="1:14">
      <c r="A1" t="s">
        <v>0</v>
      </c>
      <c r="B1" t="s">
        <v>1</v>
      </c>
      <c r="C1" t="s">
        <v>112</v>
      </c>
      <c r="D1" t="s">
        <v>2</v>
      </c>
      <c r="H1" t="s">
        <v>6</v>
      </c>
      <c r="J1" t="s">
        <v>34</v>
      </c>
      <c r="M1" s="34"/>
      <c r="N1" s="35"/>
    </row>
    <row r="2" spans="1:14">
      <c r="A2" s="1" t="s">
        <v>7</v>
      </c>
      <c r="B2" s="1">
        <v>0</v>
      </c>
      <c r="C2">
        <v>0</v>
      </c>
      <c r="D2">
        <v>524</v>
      </c>
      <c r="H2">
        <v>0.96923199999999998</v>
      </c>
      <c r="J2" s="38">
        <v>8</v>
      </c>
      <c r="K2" s="38"/>
      <c r="L2" s="38"/>
      <c r="M2" s="39">
        <f>J2</f>
        <v>8</v>
      </c>
      <c r="N2" s="40"/>
    </row>
    <row r="3" spans="1:14">
      <c r="A3" s="2" t="s">
        <v>8</v>
      </c>
      <c r="B3" s="2">
        <v>1</v>
      </c>
      <c r="C3">
        <v>1</v>
      </c>
      <c r="D3">
        <v>6485</v>
      </c>
      <c r="J3" s="38" t="s">
        <v>76</v>
      </c>
      <c r="K3" s="38" t="s">
        <v>77</v>
      </c>
      <c r="L3" s="38"/>
      <c r="M3" s="39"/>
      <c r="N3" s="41">
        <f>K4</f>
        <v>-3.0382609999999999</v>
      </c>
    </row>
    <row r="4" spans="1:14">
      <c r="A4" s="3" t="s">
        <v>9</v>
      </c>
      <c r="B4" s="3">
        <v>2</v>
      </c>
      <c r="C4">
        <v>2</v>
      </c>
      <c r="D4">
        <v>4083</v>
      </c>
      <c r="J4" s="38" t="s">
        <v>75</v>
      </c>
      <c r="K4" s="38">
        <v>-3.0382609999999999</v>
      </c>
      <c r="L4" s="38"/>
      <c r="M4" s="38">
        <f>COUNTA(J5:J18)</f>
        <v>14</v>
      </c>
      <c r="N4" s="38"/>
    </row>
    <row r="5" spans="1:14">
      <c r="A5" s="4" t="s">
        <v>10</v>
      </c>
      <c r="B5" s="4">
        <v>3</v>
      </c>
      <c r="C5">
        <v>3</v>
      </c>
      <c r="D5">
        <v>2744</v>
      </c>
      <c r="J5" s="38" t="s">
        <v>36</v>
      </c>
      <c r="K5" s="38">
        <v>-6.9329999999999999E-3</v>
      </c>
      <c r="L5" s="38">
        <f>INDEX(sckey!$A$2:$A$38,MATCH(RUS_WEU!J5,sckey!$B$2:$B$38,0))</f>
        <v>10</v>
      </c>
      <c r="M5" s="38"/>
      <c r="N5" s="38" t="str">
        <f>K5&amp;" "&amp;L5</f>
        <v>-0.006933 10</v>
      </c>
    </row>
    <row r="6" spans="1:14">
      <c r="A6" s="5" t="s">
        <v>11</v>
      </c>
      <c r="B6" s="5">
        <v>4</v>
      </c>
      <c r="C6">
        <v>4</v>
      </c>
      <c r="D6">
        <v>3875</v>
      </c>
      <c r="J6" s="38" t="s">
        <v>49</v>
      </c>
      <c r="K6" s="38">
        <v>-5.0889999999999998E-3</v>
      </c>
      <c r="L6" s="38">
        <f>INDEX(sckey!$A$2:$A$38,MATCH(RUS_WEU!J6,sckey!$B$2:$B$38,0))</f>
        <v>11</v>
      </c>
      <c r="M6" s="38"/>
      <c r="N6" s="38" t="str">
        <f>K6&amp;" "&amp;L6</f>
        <v>-0.005089 11</v>
      </c>
    </row>
    <row r="7" spans="1:14">
      <c r="A7" s="6" t="s">
        <v>12</v>
      </c>
      <c r="B7" s="6">
        <v>5</v>
      </c>
      <c r="C7">
        <v>5</v>
      </c>
      <c r="D7">
        <v>650</v>
      </c>
      <c r="J7" s="38" t="s">
        <v>57</v>
      </c>
      <c r="K7" s="38">
        <v>-4.6394999999999999E-2</v>
      </c>
      <c r="L7" s="38">
        <f>INDEX(sckey!$A$2:$A$38,MATCH(RUS_WEU!J7,sckey!$B$2:$B$38,0))</f>
        <v>20</v>
      </c>
      <c r="M7" s="38"/>
      <c r="N7" s="38" t="str">
        <f t="shared" ref="N7:N18" si="0">K7&amp;" "&amp;L7</f>
        <v>-0.046395 20</v>
      </c>
    </row>
    <row r="8" spans="1:14">
      <c r="A8" s="7" t="s">
        <v>13</v>
      </c>
      <c r="B8" s="7">
        <v>6</v>
      </c>
      <c r="C8">
        <v>6</v>
      </c>
      <c r="D8">
        <v>2885</v>
      </c>
      <c r="J8" s="38" t="s">
        <v>60</v>
      </c>
      <c r="K8" s="38">
        <v>-2.4843E-2</v>
      </c>
      <c r="L8" s="38">
        <f>INDEX(sckey!$A$2:$A$38,MATCH(RUS_WEU!J8,sckey!$B$2:$B$38,0))</f>
        <v>2</v>
      </c>
      <c r="M8" s="38"/>
      <c r="N8" s="38" t="str">
        <f t="shared" si="0"/>
        <v>-0.024843 2</v>
      </c>
    </row>
    <row r="9" spans="1:14">
      <c r="A9" s="8" t="s">
        <v>14</v>
      </c>
      <c r="B9" s="8">
        <v>7</v>
      </c>
      <c r="C9">
        <v>7</v>
      </c>
      <c r="D9">
        <v>3793</v>
      </c>
      <c r="J9" s="38" t="s">
        <v>35</v>
      </c>
      <c r="K9" s="38">
        <v>8.8065000000000004E-2</v>
      </c>
      <c r="L9" s="38">
        <f>INDEX(sckey!$A$2:$A$38,MATCH(RUS_WEU!J9,sckey!$B$2:$B$38,0))</f>
        <v>0</v>
      </c>
      <c r="M9" s="38"/>
      <c r="N9" s="38" t="str">
        <f t="shared" si="0"/>
        <v>0.088065 0</v>
      </c>
    </row>
    <row r="10" spans="1:14">
      <c r="A10" s="32" t="s">
        <v>15</v>
      </c>
      <c r="B10" s="32">
        <v>8</v>
      </c>
      <c r="C10" s="48">
        <v>8</v>
      </c>
      <c r="D10" s="48">
        <v>1732</v>
      </c>
      <c r="J10" s="38" t="s">
        <v>61</v>
      </c>
      <c r="K10" s="38">
        <v>-0.32806099999999999</v>
      </c>
      <c r="L10" s="38">
        <f>INDEX(sckey!$A$2:$A$38,MATCH(RUS_WEU!J10,sckey!$B$2:$B$38,0))</f>
        <v>25</v>
      </c>
      <c r="M10" s="38"/>
      <c r="N10" s="38" t="str">
        <f t="shared" si="0"/>
        <v>-0.328061 25</v>
      </c>
    </row>
    <row r="11" spans="1:14">
      <c r="A11" s="10" t="s">
        <v>16</v>
      </c>
      <c r="B11" s="10">
        <v>9</v>
      </c>
      <c r="C11">
        <v>9</v>
      </c>
      <c r="D11">
        <v>57170</v>
      </c>
      <c r="J11" s="38" t="s">
        <v>47</v>
      </c>
      <c r="K11" s="38">
        <v>0.13550300000000001</v>
      </c>
      <c r="L11" s="38">
        <f>INDEX(sckey!$A$2:$A$38,MATCH(RUS_WEU!J11,sckey!$B$2:$B$38,0))</f>
        <v>15</v>
      </c>
      <c r="M11" s="38"/>
      <c r="N11" s="38" t="str">
        <f t="shared" si="0"/>
        <v>0.135503 15</v>
      </c>
    </row>
    <row r="12" spans="1:14">
      <c r="A12" s="11" t="s">
        <v>17</v>
      </c>
      <c r="B12" s="11">
        <v>10</v>
      </c>
      <c r="C12">
        <v>10</v>
      </c>
      <c r="D12">
        <v>39749</v>
      </c>
      <c r="J12" s="38" t="s">
        <v>41</v>
      </c>
      <c r="K12" s="38">
        <v>-4.8970000000000003E-3</v>
      </c>
      <c r="L12" s="38">
        <f>INDEX(sckey!$A$2:$A$38,MATCH(RUS_WEU!J12,sckey!$B$2:$B$38,0))</f>
        <v>9</v>
      </c>
      <c r="M12" s="38"/>
      <c r="N12" s="38" t="str">
        <f t="shared" si="0"/>
        <v>-0.004897 9</v>
      </c>
    </row>
    <row r="13" spans="1:14">
      <c r="A13" s="12" t="s">
        <v>18</v>
      </c>
      <c r="B13" s="12">
        <v>11</v>
      </c>
      <c r="C13">
        <v>11</v>
      </c>
      <c r="D13">
        <v>23110</v>
      </c>
      <c r="J13" s="38" t="s">
        <v>48</v>
      </c>
      <c r="K13" s="38">
        <v>1.713862</v>
      </c>
      <c r="L13" s="38">
        <f>INDEX(sckey!$A$2:$A$38,MATCH(RUS_WEU!J13,sckey!$B$2:$B$38,0))</f>
        <v>13</v>
      </c>
      <c r="M13" s="38"/>
      <c r="N13" s="38" t="str">
        <f t="shared" si="0"/>
        <v>1.713862 13</v>
      </c>
    </row>
    <row r="14" spans="1:14">
      <c r="A14" s="13" t="s">
        <v>19</v>
      </c>
      <c r="B14" s="13">
        <v>12</v>
      </c>
      <c r="C14">
        <v>12</v>
      </c>
      <c r="D14">
        <v>1782</v>
      </c>
      <c r="J14" s="38" t="s">
        <v>38</v>
      </c>
      <c r="K14" s="38">
        <v>0.59779800000000005</v>
      </c>
      <c r="L14" s="38">
        <f>INDEX(sckey!$A$2:$A$38,MATCH(RUS_WEU!J14,sckey!$B$2:$B$38,0))</f>
        <v>23</v>
      </c>
      <c r="M14" s="38"/>
      <c r="N14" s="38" t="str">
        <f t="shared" si="0"/>
        <v>0.597798 23</v>
      </c>
    </row>
    <row r="15" spans="1:14">
      <c r="A15" s="14" t="s">
        <v>20</v>
      </c>
      <c r="B15" s="14">
        <v>13</v>
      </c>
      <c r="C15">
        <v>13</v>
      </c>
      <c r="D15">
        <v>31260</v>
      </c>
      <c r="J15" s="38" t="s">
        <v>42</v>
      </c>
      <c r="K15" s="38">
        <v>0.75981900000000002</v>
      </c>
      <c r="L15" s="38">
        <f>INDEX(sckey!$A$2:$A$38,MATCH(RUS_WEU!J15,sckey!$B$2:$B$38,0))</f>
        <v>17</v>
      </c>
      <c r="M15" s="38"/>
      <c r="N15" s="38" t="str">
        <f t="shared" si="0"/>
        <v>0.759819 17</v>
      </c>
    </row>
    <row r="16" spans="1:14">
      <c r="A16" s="15" t="s">
        <v>21</v>
      </c>
      <c r="B16" s="15">
        <v>14</v>
      </c>
      <c r="C16">
        <v>14</v>
      </c>
      <c r="D16">
        <v>84</v>
      </c>
      <c r="J16" s="38" t="s">
        <v>40</v>
      </c>
      <c r="K16" s="57">
        <v>5.0000000000000002E-5</v>
      </c>
      <c r="L16" s="38">
        <f>INDEX(sckey!$A$2:$A$38,MATCH(RUS_WEU!J16,sckey!$B$2:$B$38,0))</f>
        <v>27</v>
      </c>
      <c r="M16" s="38"/>
      <c r="N16" s="38" t="str">
        <f t="shared" si="0"/>
        <v>0.00005 27</v>
      </c>
    </row>
    <row r="17" spans="1:14">
      <c r="A17" s="16" t="s">
        <v>22</v>
      </c>
      <c r="B17" s="16">
        <v>15</v>
      </c>
      <c r="C17">
        <v>15</v>
      </c>
      <c r="D17">
        <v>220</v>
      </c>
      <c r="J17" s="42" t="s">
        <v>70</v>
      </c>
      <c r="K17" s="42">
        <v>-2.7126999999999998E-2</v>
      </c>
      <c r="L17" s="38">
        <f>INDEX(sckey!$A$2:$A$38,MATCH(RUS_WEU!J17,sckey!$B$2:$B$38,0))</f>
        <v>5</v>
      </c>
      <c r="M17" s="38"/>
      <c r="N17" s="38" t="str">
        <f t="shared" si="0"/>
        <v>-0.027127 5</v>
      </c>
    </row>
    <row r="18" spans="1:14">
      <c r="A18" s="17" t="s">
        <v>23</v>
      </c>
      <c r="B18" s="17">
        <v>16</v>
      </c>
      <c r="C18">
        <v>16</v>
      </c>
      <c r="D18">
        <v>7</v>
      </c>
      <c r="J18" s="42" t="s">
        <v>59</v>
      </c>
      <c r="K18" s="42">
        <v>3.3595E-2</v>
      </c>
      <c r="L18" s="38">
        <f>INDEX(sckey!$A$2:$A$38,MATCH(RUS_WEU!J18,sckey!$B$2:$B$38,0))</f>
        <v>18</v>
      </c>
      <c r="M18" s="38"/>
      <c r="N18" s="38" t="str">
        <f t="shared" si="0"/>
        <v>0.033595 18</v>
      </c>
    </row>
    <row r="19" spans="1:14">
      <c r="A19" s="18" t="s">
        <v>24</v>
      </c>
      <c r="B19" s="18">
        <v>17</v>
      </c>
      <c r="C19">
        <v>17</v>
      </c>
      <c r="D19">
        <v>9938</v>
      </c>
    </row>
    <row r="20" spans="1:14" ht="15.75" thickBot="1">
      <c r="A20" s="19" t="s">
        <v>25</v>
      </c>
      <c r="B20" s="19">
        <v>18</v>
      </c>
      <c r="C20">
        <v>18</v>
      </c>
      <c r="D20">
        <v>2279</v>
      </c>
    </row>
    <row r="21" spans="1:14" ht="15.75" thickBot="1">
      <c r="A21" s="20" t="s">
        <v>26</v>
      </c>
      <c r="B21" s="20">
        <v>19</v>
      </c>
      <c r="C21">
        <v>19</v>
      </c>
      <c r="D21">
        <v>3576</v>
      </c>
    </row>
    <row r="22" spans="1:14" ht="15.75" thickBot="1">
      <c r="A22" s="21" t="s">
        <v>27</v>
      </c>
      <c r="B22" s="21">
        <v>20</v>
      </c>
      <c r="C22">
        <v>20</v>
      </c>
      <c r="D22">
        <v>11525</v>
      </c>
    </row>
    <row r="23" spans="1:14">
      <c r="A23" s="22" t="s">
        <v>28</v>
      </c>
      <c r="B23" s="22">
        <v>21</v>
      </c>
      <c r="C23">
        <v>21</v>
      </c>
      <c r="D23">
        <v>387</v>
      </c>
    </row>
    <row r="24" spans="1:14">
      <c r="A24" s="23" t="s">
        <v>29</v>
      </c>
      <c r="B24" s="23">
        <v>22</v>
      </c>
      <c r="C24">
        <v>22</v>
      </c>
      <c r="D24">
        <v>544</v>
      </c>
    </row>
    <row r="25" spans="1:14">
      <c r="D25">
        <v>526574</v>
      </c>
    </row>
  </sheetData>
  <conditionalFormatting sqref="B1">
    <cfRule type="expression" dxfId="3" priority="1">
      <formula>OR($F1="",$G1="",$H1="")</formula>
    </cfRule>
  </conditionalFormatting>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A97F16-D308-4129-9B6F-D9BEE1698E5D}">
  <sheetPr>
    <tabColor theme="8" tint="0.79998168889431442"/>
  </sheetPr>
  <dimension ref="A1:N36"/>
  <sheetViews>
    <sheetView workbookViewId="0">
      <selection activeCell="H1" sqref="H1:N17"/>
    </sheetView>
  </sheetViews>
  <sheetFormatPr defaultRowHeight="15"/>
  <cols>
    <col min="14" max="14" width="11.28515625" bestFit="1" customWidth="1"/>
  </cols>
  <sheetData>
    <row r="1" spans="1:14">
      <c r="A1" t="s">
        <v>0</v>
      </c>
      <c r="B1" t="s">
        <v>1</v>
      </c>
      <c r="C1" t="s">
        <v>112</v>
      </c>
      <c r="D1" t="s">
        <v>2</v>
      </c>
      <c r="E1" t="s">
        <v>30</v>
      </c>
      <c r="F1" t="s">
        <v>135</v>
      </c>
      <c r="H1" t="s">
        <v>6</v>
      </c>
      <c r="J1" t="s">
        <v>34</v>
      </c>
      <c r="M1" s="34"/>
      <c r="N1" s="35"/>
    </row>
    <row r="2" spans="1:14">
      <c r="A2" s="1" t="s">
        <v>7</v>
      </c>
      <c r="B2" s="1">
        <v>0</v>
      </c>
      <c r="C2" s="48">
        <v>0</v>
      </c>
      <c r="D2" s="48">
        <v>538</v>
      </c>
      <c r="E2">
        <v>400</v>
      </c>
      <c r="F2">
        <v>1</v>
      </c>
      <c r="H2">
        <v>0.81292500000000001</v>
      </c>
      <c r="J2" s="38">
        <v>0</v>
      </c>
      <c r="K2" s="38"/>
      <c r="L2" s="38"/>
      <c r="M2" s="39">
        <f>J2</f>
        <v>0</v>
      </c>
      <c r="N2" s="40"/>
    </row>
    <row r="3" spans="1:14">
      <c r="A3" s="2" t="s">
        <v>8</v>
      </c>
      <c r="B3" s="2">
        <v>1</v>
      </c>
      <c r="C3">
        <v>1</v>
      </c>
      <c r="D3">
        <v>1633</v>
      </c>
      <c r="J3" s="38" t="s">
        <v>76</v>
      </c>
      <c r="K3" s="38" t="s">
        <v>77</v>
      </c>
      <c r="L3" s="38"/>
      <c r="M3" s="39"/>
      <c r="N3" s="41">
        <f>K4</f>
        <v>3.347845</v>
      </c>
    </row>
    <row r="4" spans="1:14">
      <c r="A4" s="3" t="s">
        <v>9</v>
      </c>
      <c r="B4" s="3">
        <v>2</v>
      </c>
      <c r="C4">
        <v>2</v>
      </c>
      <c r="D4">
        <v>4201</v>
      </c>
      <c r="J4" s="38" t="s">
        <v>75</v>
      </c>
      <c r="K4" s="38">
        <v>3.347845</v>
      </c>
      <c r="L4" s="38"/>
      <c r="M4" s="38">
        <f>COUNTA(J5:J17)</f>
        <v>13</v>
      </c>
      <c r="N4" s="38"/>
    </row>
    <row r="5" spans="1:14">
      <c r="A5" s="4" t="s">
        <v>10</v>
      </c>
      <c r="B5" s="4">
        <v>3</v>
      </c>
      <c r="C5">
        <v>3</v>
      </c>
      <c r="D5">
        <v>1609</v>
      </c>
      <c r="J5" s="38" t="s">
        <v>39</v>
      </c>
      <c r="K5" s="38">
        <v>-0.130273</v>
      </c>
      <c r="L5" s="38">
        <f>INDEX(sckey!$A$2:$A$38,MATCH(WEU_CEU!J5,sckey!$B$2:$B$38,0))</f>
        <v>24</v>
      </c>
      <c r="M5" s="38"/>
      <c r="N5" s="38" t="str">
        <f>K5&amp;" "&amp;L5</f>
        <v>-0.130273 24</v>
      </c>
    </row>
    <row r="6" spans="1:14">
      <c r="A6" s="5" t="s">
        <v>11</v>
      </c>
      <c r="B6" s="5">
        <v>4</v>
      </c>
      <c r="C6">
        <v>4</v>
      </c>
      <c r="D6">
        <v>796</v>
      </c>
      <c r="J6" s="38" t="s">
        <v>47</v>
      </c>
      <c r="K6" s="38">
        <v>6.9127999999999995E-2</v>
      </c>
      <c r="L6" s="38">
        <f>INDEX(sckey!$A$2:$A$38,MATCH(WEU_CEU!J6,sckey!$B$2:$B$38,0))</f>
        <v>15</v>
      </c>
      <c r="M6" s="38"/>
      <c r="N6" s="38" t="str">
        <f>K6&amp;" "&amp;L6</f>
        <v>0.069128 15</v>
      </c>
    </row>
    <row r="7" spans="1:14">
      <c r="A7" s="6" t="s">
        <v>12</v>
      </c>
      <c r="B7" s="6">
        <v>5</v>
      </c>
      <c r="C7">
        <v>5</v>
      </c>
      <c r="D7">
        <v>611</v>
      </c>
      <c r="J7" s="38" t="s">
        <v>35</v>
      </c>
      <c r="K7" s="38">
        <v>0.17466799999999999</v>
      </c>
      <c r="L7" s="38">
        <f>INDEX(sckey!$A$2:$A$38,MATCH(WEU_CEU!J7,sckey!$B$2:$B$38,0))</f>
        <v>0</v>
      </c>
      <c r="M7" s="38"/>
      <c r="N7" s="38" t="str">
        <f t="shared" ref="N7:N17" si="0">K7&amp;" "&amp;L7</f>
        <v>0.174668 0</v>
      </c>
    </row>
    <row r="8" spans="1:14">
      <c r="A8" s="7" t="s">
        <v>13</v>
      </c>
      <c r="B8" s="7">
        <v>6</v>
      </c>
      <c r="C8">
        <v>6</v>
      </c>
      <c r="D8">
        <v>2446</v>
      </c>
      <c r="J8" s="38" t="s">
        <v>64</v>
      </c>
      <c r="K8" s="38">
        <v>-15.815818</v>
      </c>
      <c r="L8" s="38">
        <f>INDEX(sckey!$A$2:$A$38,MATCH(WEU_CEU!J8,sckey!$B$2:$B$38,0))</f>
        <v>29</v>
      </c>
      <c r="M8" s="38"/>
      <c r="N8" s="38" t="str">
        <f t="shared" si="0"/>
        <v>-15.815818 29</v>
      </c>
    </row>
    <row r="9" spans="1:14">
      <c r="A9" s="8" t="s">
        <v>14</v>
      </c>
      <c r="B9" s="8">
        <v>7</v>
      </c>
      <c r="C9" s="48">
        <v>7</v>
      </c>
      <c r="D9" s="48">
        <v>1131</v>
      </c>
      <c r="E9">
        <v>500</v>
      </c>
      <c r="F9">
        <v>1</v>
      </c>
      <c r="J9" s="38" t="s">
        <v>41</v>
      </c>
      <c r="K9" s="38">
        <v>-5.1879999999999999E-3</v>
      </c>
      <c r="L9" s="38">
        <f>INDEX(sckey!$A$2:$A$38,MATCH(WEU_CEU!J9,sckey!$B$2:$B$38,0))</f>
        <v>9</v>
      </c>
      <c r="M9" s="38"/>
      <c r="N9" s="38" t="str">
        <f t="shared" si="0"/>
        <v>-0.005188 9</v>
      </c>
    </row>
    <row r="10" spans="1:14">
      <c r="A10" s="32" t="s">
        <v>15</v>
      </c>
      <c r="B10" s="32">
        <v>8</v>
      </c>
      <c r="C10">
        <v>8</v>
      </c>
      <c r="D10">
        <v>2787</v>
      </c>
      <c r="J10" s="38" t="s">
        <v>36</v>
      </c>
      <c r="K10" s="38">
        <v>-1.4311000000000001E-2</v>
      </c>
      <c r="L10" s="38">
        <f>INDEX(sckey!$A$2:$A$38,MATCH(WEU_CEU!J10,sckey!$B$2:$B$38,0))</f>
        <v>10</v>
      </c>
      <c r="M10" s="38"/>
      <c r="N10" s="38" t="str">
        <f t="shared" si="0"/>
        <v>-0.014311 10</v>
      </c>
    </row>
    <row r="11" spans="1:14">
      <c r="A11" s="10" t="s">
        <v>16</v>
      </c>
      <c r="B11" s="10">
        <v>9</v>
      </c>
      <c r="C11">
        <v>9</v>
      </c>
      <c r="D11">
        <v>2967</v>
      </c>
      <c r="J11" s="38" t="s">
        <v>72</v>
      </c>
      <c r="K11" s="38">
        <v>1.6973940000000001</v>
      </c>
      <c r="L11" s="38">
        <f>INDEX(sckey!$A$2:$A$38,MATCH(WEU_CEU!J11,sckey!$B$2:$B$38,0))</f>
        <v>31</v>
      </c>
      <c r="M11" s="38"/>
      <c r="N11" s="38" t="str">
        <f t="shared" si="0"/>
        <v>1.697394 31</v>
      </c>
    </row>
    <row r="12" spans="1:14">
      <c r="A12" s="11" t="s">
        <v>17</v>
      </c>
      <c r="B12" s="11">
        <v>10</v>
      </c>
      <c r="C12">
        <v>10</v>
      </c>
      <c r="D12">
        <v>8714</v>
      </c>
      <c r="J12" s="38" t="s">
        <v>54</v>
      </c>
      <c r="K12" s="38">
        <v>-4.5230000000000001E-3</v>
      </c>
      <c r="L12" s="38">
        <f>INDEX(sckey!$A$2:$A$38,MATCH(WEU_CEU!J12,sckey!$B$2:$B$38,0))</f>
        <v>26</v>
      </c>
      <c r="M12" s="38"/>
      <c r="N12" s="38" t="str">
        <f t="shared" si="0"/>
        <v>-0.004523 26</v>
      </c>
    </row>
    <row r="13" spans="1:14">
      <c r="A13" s="12" t="s">
        <v>18</v>
      </c>
      <c r="B13" s="12">
        <v>11</v>
      </c>
      <c r="C13">
        <v>11</v>
      </c>
      <c r="D13">
        <v>4528</v>
      </c>
      <c r="J13" s="38" t="s">
        <v>38</v>
      </c>
      <c r="K13" s="38">
        <v>0.61992700000000001</v>
      </c>
      <c r="L13" s="38">
        <f>INDEX(sckey!$A$2:$A$38,MATCH(WEU_CEU!J13,sckey!$B$2:$B$38,0))</f>
        <v>23</v>
      </c>
      <c r="M13" s="38"/>
      <c r="N13" s="38" t="str">
        <f t="shared" si="0"/>
        <v>0.619927 23</v>
      </c>
    </row>
    <row r="14" spans="1:14">
      <c r="A14" s="13" t="s">
        <v>19</v>
      </c>
      <c r="B14" s="13">
        <v>12</v>
      </c>
      <c r="C14">
        <v>12</v>
      </c>
      <c r="D14">
        <v>756</v>
      </c>
      <c r="J14" s="38" t="s">
        <v>55</v>
      </c>
      <c r="K14" s="38">
        <v>-2.6179000000000001E-2</v>
      </c>
      <c r="L14" s="38">
        <f>INDEX(sckey!$A$2:$A$38,MATCH(WEU_CEU!J14,sckey!$B$2:$B$38,0))</f>
        <v>8</v>
      </c>
      <c r="M14" s="38"/>
      <c r="N14" s="38" t="str">
        <f t="shared" si="0"/>
        <v>-0.026179 8</v>
      </c>
    </row>
    <row r="15" spans="1:14">
      <c r="A15" s="14" t="s">
        <v>20</v>
      </c>
      <c r="B15" s="14">
        <v>13</v>
      </c>
      <c r="C15">
        <v>13</v>
      </c>
      <c r="D15">
        <v>2569</v>
      </c>
      <c r="J15" s="38" t="s">
        <v>49</v>
      </c>
      <c r="K15" s="38">
        <v>-5.2529999999999999E-3</v>
      </c>
      <c r="L15" s="38">
        <f>INDEX(sckey!$A$2:$A$38,MATCH(WEU_CEU!J15,sckey!$B$2:$B$38,0))</f>
        <v>11</v>
      </c>
      <c r="M15" s="38"/>
      <c r="N15" s="38" t="str">
        <f t="shared" si="0"/>
        <v>-0.005253 11</v>
      </c>
    </row>
    <row r="16" spans="1:14">
      <c r="A16" s="15" t="s">
        <v>21</v>
      </c>
      <c r="B16" s="15">
        <v>14</v>
      </c>
      <c r="C16">
        <v>14</v>
      </c>
      <c r="D16">
        <v>56</v>
      </c>
      <c r="J16" s="38" t="s">
        <v>70</v>
      </c>
      <c r="K16" s="38">
        <v>-4.5116000000000003E-2</v>
      </c>
      <c r="L16" s="38">
        <f>INDEX(sckey!$A$2:$A$38,MATCH(WEU_CEU!J16,sckey!$B$2:$B$38,0))</f>
        <v>5</v>
      </c>
      <c r="M16" s="38"/>
      <c r="N16" s="38" t="str">
        <f t="shared" si="0"/>
        <v>-0.045116 5</v>
      </c>
    </row>
    <row r="17" spans="1:14">
      <c r="A17" s="16" t="s">
        <v>22</v>
      </c>
      <c r="B17" s="16">
        <v>15</v>
      </c>
      <c r="C17">
        <v>15</v>
      </c>
      <c r="D17">
        <v>208</v>
      </c>
      <c r="J17" s="38" t="s">
        <v>43</v>
      </c>
      <c r="K17" s="38">
        <v>-0.64813600000000005</v>
      </c>
      <c r="L17" s="38">
        <f>INDEX(sckey!$A$2:$A$38,MATCH(WEU_CEU!J17,sckey!$B$2:$B$38,0))</f>
        <v>21</v>
      </c>
      <c r="M17" s="38"/>
      <c r="N17" s="38" t="str">
        <f t="shared" si="0"/>
        <v>-0.648136 21</v>
      </c>
    </row>
    <row r="18" spans="1:14">
      <c r="A18" s="17" t="s">
        <v>23</v>
      </c>
      <c r="B18" s="17">
        <v>16</v>
      </c>
      <c r="J18" t="s">
        <v>34</v>
      </c>
      <c r="M18" s="34"/>
      <c r="N18" s="35"/>
    </row>
    <row r="19" spans="1:14">
      <c r="A19" s="18" t="s">
        <v>24</v>
      </c>
      <c r="B19" s="18">
        <v>17</v>
      </c>
      <c r="C19">
        <v>17</v>
      </c>
      <c r="D19">
        <v>10608</v>
      </c>
      <c r="H19">
        <v>0.87889600000000001</v>
      </c>
      <c r="J19" s="38">
        <v>7</v>
      </c>
      <c r="K19" s="38"/>
      <c r="L19" s="38"/>
      <c r="M19" s="39">
        <f>J19</f>
        <v>7</v>
      </c>
      <c r="N19" s="40"/>
    </row>
    <row r="20" spans="1:14" ht="15.75" thickBot="1">
      <c r="A20" s="19" t="s">
        <v>25</v>
      </c>
      <c r="B20" s="19">
        <v>18</v>
      </c>
      <c r="C20">
        <v>18</v>
      </c>
      <c r="D20">
        <v>2037</v>
      </c>
      <c r="J20" s="38" t="s">
        <v>76</v>
      </c>
      <c r="K20" s="38" t="s">
        <v>77</v>
      </c>
      <c r="L20" s="38"/>
      <c r="M20" s="39"/>
      <c r="N20" s="41">
        <f>K21</f>
        <v>-11.090778</v>
      </c>
    </row>
    <row r="21" spans="1:14" ht="15.75" thickBot="1">
      <c r="A21" s="20" t="s">
        <v>26</v>
      </c>
      <c r="B21" s="20">
        <v>19</v>
      </c>
      <c r="C21">
        <v>19</v>
      </c>
      <c r="D21">
        <v>3591</v>
      </c>
      <c r="J21" s="38" t="s">
        <v>75</v>
      </c>
      <c r="K21" s="38">
        <v>-11.090778</v>
      </c>
      <c r="L21" s="38"/>
      <c r="M21" s="38">
        <f>COUNTA(J22:J36)</f>
        <v>15</v>
      </c>
      <c r="N21" s="38"/>
    </row>
    <row r="22" spans="1:14" ht="15.75" thickBot="1">
      <c r="A22" s="21" t="s">
        <v>27</v>
      </c>
      <c r="B22" s="21">
        <v>20</v>
      </c>
      <c r="C22">
        <v>20</v>
      </c>
      <c r="D22">
        <v>297</v>
      </c>
      <c r="J22" s="38" t="s">
        <v>40</v>
      </c>
      <c r="K22" s="57">
        <v>-6.3999999999999997E-5</v>
      </c>
      <c r="L22" s="38">
        <f>INDEX(sckey!$A$2:$A$38,MATCH(WEU_CEU!J22,sckey!$B$2:$B$38,0))</f>
        <v>27</v>
      </c>
      <c r="M22" s="38"/>
      <c r="N22" s="38" t="str">
        <f>K22&amp;" "&amp;L22</f>
        <v>-0.000064 27</v>
      </c>
    </row>
    <row r="23" spans="1:14">
      <c r="A23" s="22" t="s">
        <v>28</v>
      </c>
      <c r="B23" s="22">
        <v>21</v>
      </c>
      <c r="C23">
        <v>21</v>
      </c>
      <c r="D23">
        <v>265</v>
      </c>
      <c r="J23" s="38" t="s">
        <v>60</v>
      </c>
      <c r="K23" s="38">
        <v>5.9926E-2</v>
      </c>
      <c r="L23" s="38">
        <f>INDEX(sckey!$A$2:$A$38,MATCH(WEU_CEU!J23,sckey!$B$2:$B$38,0))</f>
        <v>2</v>
      </c>
      <c r="M23" s="38"/>
      <c r="N23" s="38" t="str">
        <f>K23&amp;" "&amp;L23</f>
        <v>0.059926 2</v>
      </c>
    </row>
    <row r="24" spans="1:14">
      <c r="A24" s="23" t="s">
        <v>29</v>
      </c>
      <c r="B24" s="23">
        <v>22</v>
      </c>
      <c r="C24">
        <v>22</v>
      </c>
      <c r="D24">
        <v>276</v>
      </c>
      <c r="J24" s="38" t="s">
        <v>53</v>
      </c>
      <c r="K24" s="38">
        <v>-1.2400000000000001E-4</v>
      </c>
      <c r="L24" s="38">
        <f>INDEX(sckey!$A$2:$A$38,MATCH(WEU_CEU!J24,sckey!$B$2:$B$38,0))</f>
        <v>12</v>
      </c>
      <c r="M24" s="38"/>
      <c r="N24" s="38" t="str">
        <f t="shared" ref="N24:N36" si="1">K24&amp;" "&amp;L24</f>
        <v>-0.000124 12</v>
      </c>
    </row>
    <row r="25" spans="1:14">
      <c r="D25">
        <v>210000</v>
      </c>
      <c r="J25" s="38" t="s">
        <v>44</v>
      </c>
      <c r="K25" s="38">
        <v>-1.2310000000000001E-3</v>
      </c>
      <c r="L25" s="38">
        <f>INDEX(sckey!$A$2:$A$38,MATCH(WEU_CEU!J25,sckey!$B$2:$B$38,0))</f>
        <v>22</v>
      </c>
      <c r="M25" s="38"/>
      <c r="N25" s="38" t="str">
        <f t="shared" si="1"/>
        <v>-0.001231 22</v>
      </c>
    </row>
    <row r="26" spans="1:14">
      <c r="J26" s="38" t="s">
        <v>38</v>
      </c>
      <c r="K26" s="38">
        <v>2.632565</v>
      </c>
      <c r="L26" s="38">
        <f>INDEX(sckey!$A$2:$A$38,MATCH(WEU_CEU!J26,sckey!$B$2:$B$38,0))</f>
        <v>23</v>
      </c>
      <c r="M26" s="38"/>
      <c r="N26" s="38" t="str">
        <f t="shared" si="1"/>
        <v>2.632565 23</v>
      </c>
    </row>
    <row r="27" spans="1:14">
      <c r="J27" s="38" t="s">
        <v>39</v>
      </c>
      <c r="K27" s="38">
        <v>-6.812E-2</v>
      </c>
      <c r="L27" s="38">
        <f>INDEX(sckey!$A$2:$A$38,MATCH(WEU_CEU!J27,sckey!$B$2:$B$38,0))</f>
        <v>24</v>
      </c>
      <c r="M27" s="38"/>
      <c r="N27" s="38" t="str">
        <f t="shared" si="1"/>
        <v>-0.06812 24</v>
      </c>
    </row>
    <row r="28" spans="1:14">
      <c r="J28" s="38" t="s">
        <v>71</v>
      </c>
      <c r="K28" s="38">
        <v>1.609407</v>
      </c>
      <c r="L28" s="38">
        <f>INDEX(sckey!$A$2:$A$38,MATCH(WEU_CEU!J28,sckey!$B$2:$B$38,0))</f>
        <v>30</v>
      </c>
      <c r="M28" s="38"/>
      <c r="N28" s="38" t="str">
        <f t="shared" si="1"/>
        <v>1.609407 30</v>
      </c>
    </row>
    <row r="29" spans="1:14">
      <c r="J29" s="38" t="s">
        <v>36</v>
      </c>
      <c r="K29" s="38">
        <v>-1.4272E-2</v>
      </c>
      <c r="L29" s="38">
        <f>INDEX(sckey!$A$2:$A$38,MATCH(WEU_CEU!J29,sckey!$B$2:$B$38,0))</f>
        <v>10</v>
      </c>
      <c r="M29" s="38"/>
      <c r="N29" s="38" t="str">
        <f t="shared" si="1"/>
        <v>-0.014272 10</v>
      </c>
    </row>
    <row r="30" spans="1:14">
      <c r="J30" s="38" t="s">
        <v>41</v>
      </c>
      <c r="K30" s="38">
        <v>-4.8939999999999999E-3</v>
      </c>
      <c r="L30" s="38">
        <f>INDEX(sckey!$A$2:$A$38,MATCH(WEU_CEU!J30,sckey!$B$2:$B$38,0))</f>
        <v>9</v>
      </c>
      <c r="M30" s="38"/>
      <c r="N30" s="38" t="str">
        <f t="shared" si="1"/>
        <v>-0.004894 9</v>
      </c>
    </row>
    <row r="31" spans="1:14">
      <c r="J31" s="38" t="s">
        <v>64</v>
      </c>
      <c r="K31" s="38">
        <v>2.4573019999999999</v>
      </c>
      <c r="L31" s="38">
        <f>INDEX(sckey!$A$2:$A$38,MATCH(WEU_CEU!J31,sckey!$B$2:$B$38,0))</f>
        <v>29</v>
      </c>
      <c r="M31" s="38"/>
      <c r="N31" s="38" t="str">
        <f t="shared" si="1"/>
        <v>2.457302 29</v>
      </c>
    </row>
    <row r="32" spans="1:14">
      <c r="J32" s="38" t="s">
        <v>49</v>
      </c>
      <c r="K32" s="38">
        <v>2.447E-3</v>
      </c>
      <c r="L32" s="38">
        <f>INDEX(sckey!$A$2:$A$38,MATCH(WEU_CEU!J32,sckey!$B$2:$B$38,0))</f>
        <v>11</v>
      </c>
      <c r="M32" s="38"/>
      <c r="N32" s="38" t="str">
        <f t="shared" si="1"/>
        <v>0.002447 11</v>
      </c>
    </row>
    <row r="33" spans="10:14">
      <c r="J33" s="38" t="s">
        <v>35</v>
      </c>
      <c r="K33" s="38">
        <v>0.11148</v>
      </c>
      <c r="L33" s="38">
        <f>INDEX(sckey!$A$2:$A$38,MATCH(WEU_CEU!J33,sckey!$B$2:$B$38,0))</f>
        <v>0</v>
      </c>
      <c r="M33" s="38"/>
      <c r="N33" s="38" t="str">
        <f t="shared" si="1"/>
        <v>0.11148 0</v>
      </c>
    </row>
    <row r="34" spans="10:14">
      <c r="J34" s="42" t="s">
        <v>52</v>
      </c>
      <c r="K34" s="42">
        <v>-5.1279999999999999E-2</v>
      </c>
      <c r="L34" s="38">
        <f>INDEX(sckey!$A$2:$A$38,MATCH(WEU_CEU!J34,sckey!$B$2:$B$38,0))</f>
        <v>7</v>
      </c>
      <c r="M34" s="38"/>
      <c r="N34" s="38" t="str">
        <f t="shared" si="1"/>
        <v>-0.05128 7</v>
      </c>
    </row>
    <row r="35" spans="10:14">
      <c r="J35" s="42" t="s">
        <v>54</v>
      </c>
      <c r="K35" s="42">
        <v>-6.6410000000000002E-3</v>
      </c>
      <c r="L35" s="38">
        <f>INDEX(sckey!$A$2:$A$38,MATCH(WEU_CEU!J35,sckey!$B$2:$B$38,0))</f>
        <v>26</v>
      </c>
      <c r="M35" s="38"/>
      <c r="N35" s="38" t="str">
        <f t="shared" si="1"/>
        <v>-0.006641 26</v>
      </c>
    </row>
    <row r="36" spans="10:14">
      <c r="J36" s="42" t="s">
        <v>42</v>
      </c>
      <c r="K36" s="42">
        <v>0.55179999999999996</v>
      </c>
      <c r="L36" s="38">
        <f>INDEX(sckey!$A$2:$A$38,MATCH(WEU_CEU!J36,sckey!$B$2:$B$38,0))</f>
        <v>17</v>
      </c>
      <c r="M36" s="38"/>
      <c r="N36" s="38" t="str">
        <f t="shared" si="1"/>
        <v>0.5518 17</v>
      </c>
    </row>
  </sheetData>
  <conditionalFormatting sqref="B1">
    <cfRule type="expression" dxfId="2" priority="1">
      <formula>OR($F1="",$G1="",$H1="")</formula>
    </cfRule>
  </conditionalFormatting>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E41A58-6AA4-4504-999A-54DB1FA07763}">
  <sheetPr>
    <tabColor theme="8" tint="0.79998168889431442"/>
  </sheetPr>
  <dimension ref="A1:N50"/>
  <sheetViews>
    <sheetView topLeftCell="A31" workbookViewId="0">
      <selection activeCell="H1" sqref="H1:N50"/>
    </sheetView>
  </sheetViews>
  <sheetFormatPr defaultRowHeight="15"/>
  <cols>
    <col min="14" max="14" width="11.28515625" bestFit="1" customWidth="1"/>
  </cols>
  <sheetData>
    <row r="1" spans="1:14">
      <c r="A1" t="s">
        <v>0</v>
      </c>
      <c r="B1" t="s">
        <v>1</v>
      </c>
      <c r="C1" t="s">
        <v>112</v>
      </c>
      <c r="D1" t="s">
        <v>2</v>
      </c>
      <c r="H1" t="s">
        <v>6</v>
      </c>
      <c r="J1" t="s">
        <v>34</v>
      </c>
      <c r="M1" s="34"/>
      <c r="N1" s="35"/>
    </row>
    <row r="2" spans="1:14">
      <c r="A2" s="1" t="s">
        <v>7</v>
      </c>
      <c r="B2" s="1">
        <v>0</v>
      </c>
      <c r="C2">
        <v>0</v>
      </c>
      <c r="D2">
        <v>1256</v>
      </c>
      <c r="H2">
        <v>0.92315625000000101</v>
      </c>
      <c r="J2" s="38">
        <v>3</v>
      </c>
      <c r="K2" s="38"/>
      <c r="L2" s="38"/>
      <c r="M2" s="39">
        <f>J2</f>
        <v>3</v>
      </c>
      <c r="N2" s="40"/>
    </row>
    <row r="3" spans="1:14">
      <c r="A3" s="2" t="s">
        <v>8</v>
      </c>
      <c r="B3" s="2">
        <v>1</v>
      </c>
      <c r="C3">
        <v>1</v>
      </c>
      <c r="D3">
        <v>4140</v>
      </c>
      <c r="J3" s="38" t="s">
        <v>76</v>
      </c>
      <c r="K3" s="38" t="s">
        <v>77</v>
      </c>
      <c r="L3" s="38"/>
      <c r="M3" s="39"/>
      <c r="N3" s="41">
        <f>K4</f>
        <v>4.8578989999999997</v>
      </c>
    </row>
    <row r="4" spans="1:14">
      <c r="A4" s="3" t="s">
        <v>9</v>
      </c>
      <c r="B4" s="3">
        <v>2</v>
      </c>
      <c r="C4">
        <v>2</v>
      </c>
      <c r="D4">
        <v>4615</v>
      </c>
      <c r="J4" s="38" t="s">
        <v>75</v>
      </c>
      <c r="K4" s="38">
        <v>4.8578989999999997</v>
      </c>
      <c r="L4" s="38"/>
      <c r="M4" s="38">
        <f>COUNTA(J5:J21)</f>
        <v>17</v>
      </c>
      <c r="N4" s="38"/>
    </row>
    <row r="5" spans="1:14">
      <c r="A5" s="4" t="s">
        <v>10</v>
      </c>
      <c r="B5" s="4">
        <v>3</v>
      </c>
      <c r="C5" s="48">
        <v>3</v>
      </c>
      <c r="D5" s="48">
        <v>1660</v>
      </c>
      <c r="J5" s="38" t="s">
        <v>49</v>
      </c>
      <c r="K5" s="38">
        <v>-4.1149999999999997E-3</v>
      </c>
      <c r="L5" s="38">
        <f>INDEX(sckey!$A$2:$A$38,MATCH(WEU_CEU_UKR!J5,sckey!$B$2:$B$38,0))</f>
        <v>11</v>
      </c>
      <c r="M5" s="38"/>
      <c r="N5" s="38" t="str">
        <f>K5&amp;" "&amp;L5</f>
        <v>-0.004115 11</v>
      </c>
    </row>
    <row r="6" spans="1:14">
      <c r="A6" s="5" t="s">
        <v>11</v>
      </c>
      <c r="B6" s="5">
        <v>4</v>
      </c>
      <c r="C6" s="48">
        <v>4</v>
      </c>
      <c r="D6" s="48">
        <v>917</v>
      </c>
      <c r="J6" s="38" t="s">
        <v>45</v>
      </c>
      <c r="K6" s="38">
        <v>0.21501999999999999</v>
      </c>
      <c r="L6" s="38">
        <f>INDEX(sckey!$A$2:$A$38,MATCH(WEU_CEU_UKR!J6,sckey!$B$2:$B$38,0))</f>
        <v>16</v>
      </c>
      <c r="M6" s="38"/>
      <c r="N6" s="38" t="str">
        <f>K6&amp;" "&amp;L6</f>
        <v>0.21502 16</v>
      </c>
    </row>
    <row r="7" spans="1:14">
      <c r="A7" s="6" t="s">
        <v>12</v>
      </c>
      <c r="B7" s="6">
        <v>5</v>
      </c>
      <c r="C7" s="48">
        <v>5</v>
      </c>
      <c r="D7" s="48">
        <v>624</v>
      </c>
      <c r="J7" s="38" t="s">
        <v>71</v>
      </c>
      <c r="K7" s="38">
        <v>1.458704</v>
      </c>
      <c r="L7" s="38">
        <f>INDEX(sckey!$A$2:$A$38,MATCH(WEU_CEU_UKR!J7,sckey!$B$2:$B$38,0))</f>
        <v>30</v>
      </c>
      <c r="M7" s="38"/>
      <c r="N7" s="38" t="str">
        <f t="shared" ref="N7:N21" si="0">K7&amp;" "&amp;L7</f>
        <v>1.458704 30</v>
      </c>
    </row>
    <row r="8" spans="1:14">
      <c r="A8" s="7" t="s">
        <v>13</v>
      </c>
      <c r="B8" s="7">
        <v>6</v>
      </c>
      <c r="C8">
        <v>6</v>
      </c>
      <c r="D8">
        <v>2858</v>
      </c>
      <c r="J8" s="38" t="s">
        <v>62</v>
      </c>
      <c r="K8" s="38">
        <v>0.95524600000000004</v>
      </c>
      <c r="L8" s="38">
        <f>INDEX(sckey!$A$2:$A$38,MATCH(WEU_CEU_UKR!J8,sckey!$B$2:$B$38,0))</f>
        <v>4</v>
      </c>
      <c r="M8" s="38"/>
      <c r="N8" s="38" t="str">
        <f t="shared" si="0"/>
        <v>0.955246 4</v>
      </c>
    </row>
    <row r="9" spans="1:14">
      <c r="A9" s="8" t="s">
        <v>14</v>
      </c>
      <c r="B9" s="8">
        <v>7</v>
      </c>
      <c r="C9">
        <v>7</v>
      </c>
      <c r="D9">
        <v>2009</v>
      </c>
      <c r="J9" s="38" t="s">
        <v>42</v>
      </c>
      <c r="K9" s="38">
        <v>0.44473099999999999</v>
      </c>
      <c r="L9" s="38">
        <f>INDEX(sckey!$A$2:$A$38,MATCH(WEU_CEU_UKR!J9,sckey!$B$2:$B$38,0))</f>
        <v>17</v>
      </c>
      <c r="M9" s="38"/>
      <c r="N9" s="38" t="str">
        <f t="shared" si="0"/>
        <v>0.444731 17</v>
      </c>
    </row>
    <row r="10" spans="1:14">
      <c r="A10" s="32" t="s">
        <v>15</v>
      </c>
      <c r="B10" s="32">
        <v>8</v>
      </c>
      <c r="C10">
        <v>8</v>
      </c>
      <c r="D10">
        <v>3321</v>
      </c>
      <c r="J10" s="38" t="s">
        <v>39</v>
      </c>
      <c r="K10" s="38">
        <v>-0.127362</v>
      </c>
      <c r="L10" s="38">
        <f>INDEX(sckey!$A$2:$A$38,MATCH(WEU_CEU_UKR!J10,sckey!$B$2:$B$38,0))</f>
        <v>24</v>
      </c>
      <c r="M10" s="38"/>
      <c r="N10" s="38" t="str">
        <f t="shared" si="0"/>
        <v>-0.127362 24</v>
      </c>
    </row>
    <row r="11" spans="1:14">
      <c r="A11" s="10" t="s">
        <v>16</v>
      </c>
      <c r="B11" s="10">
        <v>9</v>
      </c>
      <c r="C11">
        <v>9</v>
      </c>
      <c r="D11">
        <v>3375</v>
      </c>
      <c r="J11" s="38" t="s">
        <v>44</v>
      </c>
      <c r="K11" s="38">
        <v>5.0930000000000003E-3</v>
      </c>
      <c r="L11" s="38">
        <f>INDEX(sckey!$A$2:$A$38,MATCH(WEU_CEU_UKR!J11,sckey!$B$2:$B$38,0))</f>
        <v>22</v>
      </c>
      <c r="M11" s="38"/>
      <c r="N11" s="38" t="str">
        <f t="shared" si="0"/>
        <v>0.005093 22</v>
      </c>
    </row>
    <row r="12" spans="1:14">
      <c r="A12" s="11" t="s">
        <v>17</v>
      </c>
      <c r="B12" s="11">
        <v>10</v>
      </c>
      <c r="C12">
        <v>10</v>
      </c>
      <c r="D12">
        <v>9073</v>
      </c>
      <c r="J12" s="38" t="s">
        <v>41</v>
      </c>
      <c r="K12" s="38">
        <v>-3.1250000000000002E-3</v>
      </c>
      <c r="L12" s="38">
        <f>INDEX(sckey!$A$2:$A$38,MATCH(WEU_CEU_UKR!J12,sckey!$B$2:$B$38,0))</f>
        <v>9</v>
      </c>
      <c r="M12" s="38"/>
      <c r="N12" s="38" t="str">
        <f t="shared" si="0"/>
        <v>-0.003125 9</v>
      </c>
    </row>
    <row r="13" spans="1:14">
      <c r="A13" s="12" t="s">
        <v>18</v>
      </c>
      <c r="B13" s="12">
        <v>11</v>
      </c>
      <c r="C13">
        <v>11</v>
      </c>
      <c r="D13">
        <v>4566</v>
      </c>
      <c r="J13" s="38" t="s">
        <v>36</v>
      </c>
      <c r="K13" s="38">
        <v>2.0079999999999998E-3</v>
      </c>
      <c r="L13" s="38">
        <f>INDEX(sckey!$A$2:$A$38,MATCH(WEU_CEU_UKR!J13,sckey!$B$2:$B$38,0))</f>
        <v>10</v>
      </c>
      <c r="M13" s="38"/>
      <c r="N13" s="38" t="str">
        <f t="shared" si="0"/>
        <v>0.002008 10</v>
      </c>
    </row>
    <row r="14" spans="1:14">
      <c r="A14" s="13" t="s">
        <v>19</v>
      </c>
      <c r="B14" s="13">
        <v>12</v>
      </c>
      <c r="C14">
        <v>12</v>
      </c>
      <c r="D14">
        <v>759</v>
      </c>
      <c r="J14" s="38" t="s">
        <v>60</v>
      </c>
      <c r="K14" s="38">
        <v>-6.9112999999999994E-2</v>
      </c>
      <c r="L14" s="38">
        <f>INDEX(sckey!$A$2:$A$38,MATCH(WEU_CEU_UKR!J14,sckey!$B$2:$B$38,0))</f>
        <v>2</v>
      </c>
      <c r="M14" s="38"/>
      <c r="N14" s="38" t="str">
        <f t="shared" si="0"/>
        <v>-0.069113 2</v>
      </c>
    </row>
    <row r="15" spans="1:14">
      <c r="A15" s="14" t="s">
        <v>20</v>
      </c>
      <c r="B15" s="14">
        <v>13</v>
      </c>
      <c r="C15">
        <v>13</v>
      </c>
      <c r="D15">
        <v>2603</v>
      </c>
      <c r="J15" s="38" t="s">
        <v>40</v>
      </c>
      <c r="K15" s="57">
        <v>-5.5999999999999999E-5</v>
      </c>
      <c r="L15" s="38">
        <f>INDEX(sckey!$A$2:$A$38,MATCH(WEU_CEU_UKR!J15,sckey!$B$2:$B$38,0))</f>
        <v>27</v>
      </c>
      <c r="M15" s="38"/>
      <c r="N15" s="38" t="str">
        <f t="shared" si="0"/>
        <v>-0.000056 27</v>
      </c>
    </row>
    <row r="16" spans="1:14">
      <c r="A16" s="15" t="s">
        <v>21</v>
      </c>
      <c r="B16" s="15">
        <v>14</v>
      </c>
      <c r="C16">
        <v>14</v>
      </c>
      <c r="D16">
        <v>56</v>
      </c>
      <c r="J16" s="38" t="s">
        <v>51</v>
      </c>
      <c r="K16" s="38">
        <v>1.0541309999999999</v>
      </c>
      <c r="L16" s="38">
        <f>INDEX(sckey!$A$2:$A$38,MATCH(WEU_CEU_UKR!J16,sckey!$B$2:$B$38,0))</f>
        <v>32</v>
      </c>
      <c r="M16" s="38"/>
      <c r="N16" s="38" t="str">
        <f t="shared" si="0"/>
        <v>1.054131 32</v>
      </c>
    </row>
    <row r="17" spans="1:14">
      <c r="A17" s="16" t="s">
        <v>22</v>
      </c>
      <c r="B17" s="16">
        <v>15</v>
      </c>
      <c r="C17">
        <v>15</v>
      </c>
      <c r="D17">
        <v>208</v>
      </c>
      <c r="J17" s="38" t="s">
        <v>54</v>
      </c>
      <c r="K17" s="38">
        <v>-4.1320000000000003E-3</v>
      </c>
      <c r="L17" s="38">
        <f>INDEX(sckey!$A$2:$A$38,MATCH(WEU_CEU_UKR!J17,sckey!$B$2:$B$38,0))</f>
        <v>26</v>
      </c>
      <c r="M17" s="38"/>
      <c r="N17" s="38" t="str">
        <f t="shared" si="0"/>
        <v>-0.004132 26</v>
      </c>
    </row>
    <row r="18" spans="1:14">
      <c r="A18" s="17" t="s">
        <v>23</v>
      </c>
      <c r="B18" s="17">
        <v>16</v>
      </c>
      <c r="J18" s="38" t="s">
        <v>64</v>
      </c>
      <c r="K18" s="38">
        <v>1.729868</v>
      </c>
      <c r="L18" s="38">
        <f>INDEX(sckey!$A$2:$A$38,MATCH(WEU_CEU_UKR!J18,sckey!$B$2:$B$38,0))</f>
        <v>29</v>
      </c>
      <c r="M18" s="38"/>
      <c r="N18" s="38" t="str">
        <f t="shared" si="0"/>
        <v>1.729868 29</v>
      </c>
    </row>
    <row r="19" spans="1:14">
      <c r="A19" s="18" t="s">
        <v>24</v>
      </c>
      <c r="B19" s="18">
        <v>17</v>
      </c>
      <c r="C19">
        <v>17</v>
      </c>
      <c r="D19">
        <v>11914</v>
      </c>
      <c r="J19" s="38" t="s">
        <v>65</v>
      </c>
      <c r="K19" s="38">
        <v>-2.0899000000000001E-2</v>
      </c>
      <c r="L19" s="38">
        <f>INDEX(sckey!$A$2:$A$38,MATCH(WEU_CEU_UKR!J19,sckey!$B$2:$B$38,0))</f>
        <v>36</v>
      </c>
      <c r="M19" s="38"/>
      <c r="N19" s="38" t="str">
        <f t="shared" si="0"/>
        <v>-0.020899 36</v>
      </c>
    </row>
    <row r="20" spans="1:14" ht="15.75" thickBot="1">
      <c r="A20" s="19" t="s">
        <v>25</v>
      </c>
      <c r="B20" s="19">
        <v>18</v>
      </c>
      <c r="C20">
        <v>18</v>
      </c>
      <c r="D20">
        <v>2263</v>
      </c>
      <c r="J20" s="38" t="s">
        <v>58</v>
      </c>
      <c r="K20" s="38">
        <v>-0.97214</v>
      </c>
      <c r="L20" s="38">
        <f>INDEX(sckey!$A$2:$A$38,MATCH(WEU_CEU_UKR!J20,sckey!$B$2:$B$38,0))</f>
        <v>34</v>
      </c>
      <c r="M20" s="38"/>
      <c r="N20" s="38" t="str">
        <f t="shared" si="0"/>
        <v>-0.97214 34</v>
      </c>
    </row>
    <row r="21" spans="1:14" ht="15.75" thickBot="1">
      <c r="A21" s="20" t="s">
        <v>26</v>
      </c>
      <c r="B21" s="20">
        <v>19</v>
      </c>
      <c r="C21">
        <v>19</v>
      </c>
      <c r="D21">
        <v>3804</v>
      </c>
      <c r="J21" s="38" t="s">
        <v>38</v>
      </c>
      <c r="K21" s="38">
        <v>-0.46330300000000002</v>
      </c>
      <c r="L21" s="38">
        <f>INDEX(sckey!$A$2:$A$38,MATCH(WEU_CEU_UKR!J21,sckey!$B$2:$B$38,0))</f>
        <v>23</v>
      </c>
      <c r="M21" s="38"/>
      <c r="N21" s="38" t="str">
        <f t="shared" si="0"/>
        <v>-0.463303 23</v>
      </c>
    </row>
    <row r="22" spans="1:14" ht="15.75" thickBot="1">
      <c r="A22" s="21" t="s">
        <v>27</v>
      </c>
      <c r="B22" s="21">
        <v>20</v>
      </c>
      <c r="C22">
        <v>20</v>
      </c>
      <c r="D22">
        <v>454</v>
      </c>
      <c r="J22" t="s">
        <v>34</v>
      </c>
      <c r="M22" s="34"/>
      <c r="N22" s="35"/>
    </row>
    <row r="23" spans="1:14">
      <c r="A23" s="22" t="s">
        <v>28</v>
      </c>
      <c r="B23" s="22">
        <v>21</v>
      </c>
      <c r="C23">
        <v>21</v>
      </c>
      <c r="D23">
        <v>266</v>
      </c>
      <c r="H23">
        <v>0.93886400000000003</v>
      </c>
      <c r="J23" s="38">
        <v>4</v>
      </c>
      <c r="K23" s="38"/>
      <c r="L23" s="38"/>
      <c r="M23" s="39">
        <f>J23</f>
        <v>4</v>
      </c>
      <c r="N23" s="40"/>
    </row>
    <row r="24" spans="1:14">
      <c r="A24" s="23" t="s">
        <v>29</v>
      </c>
      <c r="B24" s="23">
        <v>22</v>
      </c>
      <c r="C24">
        <v>22</v>
      </c>
      <c r="D24">
        <v>276</v>
      </c>
      <c r="J24" s="38" t="s">
        <v>76</v>
      </c>
      <c r="K24" s="38" t="s">
        <v>77</v>
      </c>
      <c r="L24" s="38"/>
      <c r="M24" s="39"/>
      <c r="N24" s="41">
        <f>K25</f>
        <v>-1.4285890000000001</v>
      </c>
    </row>
    <row r="25" spans="1:14">
      <c r="D25">
        <v>212279</v>
      </c>
      <c r="J25" s="38" t="s">
        <v>75</v>
      </c>
      <c r="K25" s="38">
        <v>-1.4285890000000001</v>
      </c>
      <c r="L25" s="38"/>
      <c r="M25" s="38">
        <f>COUNTA(J26:J30)</f>
        <v>5</v>
      </c>
      <c r="N25" s="38"/>
    </row>
    <row r="26" spans="1:14">
      <c r="J26" s="38" t="s">
        <v>66</v>
      </c>
      <c r="K26" s="38">
        <v>7.6762999999999998E-2</v>
      </c>
      <c r="L26" s="38">
        <f>INDEX(sckey!$A$2:$A$38,MATCH(WEU_CEU_UKR!J26,sckey!$B$2:$B$38,0))</f>
        <v>1</v>
      </c>
      <c r="M26" s="38"/>
      <c r="N26" s="38" t="str">
        <f>K26&amp;" "&amp;L26</f>
        <v>0.076763 1</v>
      </c>
    </row>
    <row r="27" spans="1:14">
      <c r="J27" s="38" t="s">
        <v>53</v>
      </c>
      <c r="K27" s="38">
        <v>-1.7699999999999999E-4</v>
      </c>
      <c r="L27" s="38">
        <f>INDEX(sckey!$A$2:$A$38,MATCH(WEU_CEU_UKR!J27,sckey!$B$2:$B$38,0))</f>
        <v>12</v>
      </c>
      <c r="M27" s="38"/>
      <c r="N27" s="38" t="str">
        <f>K27&amp;" "&amp;L27</f>
        <v>-0.000177 12</v>
      </c>
    </row>
    <row r="28" spans="1:14">
      <c r="J28" s="38" t="s">
        <v>42</v>
      </c>
      <c r="K28" s="38">
        <v>-0.58497200000000005</v>
      </c>
      <c r="L28" s="38">
        <f>INDEX(sckey!$A$2:$A$38,MATCH(WEU_CEU_UKR!J28,sckey!$B$2:$B$38,0))</f>
        <v>17</v>
      </c>
      <c r="M28" s="38"/>
      <c r="N28" s="38" t="str">
        <f t="shared" ref="N28:N30" si="1">K28&amp;" "&amp;L28</f>
        <v>-0.584972 17</v>
      </c>
    </row>
    <row r="29" spans="1:14">
      <c r="J29" s="38" t="s">
        <v>51</v>
      </c>
      <c r="K29" s="38">
        <v>1.1934739999999999</v>
      </c>
      <c r="L29" s="38">
        <f>INDEX(sckey!$A$2:$A$38,MATCH(WEU_CEU_UKR!J29,sckey!$B$2:$B$38,0))</f>
        <v>32</v>
      </c>
      <c r="M29" s="38"/>
      <c r="N29" s="38" t="str">
        <f t="shared" si="1"/>
        <v>1.193474 32</v>
      </c>
    </row>
    <row r="30" spans="1:14">
      <c r="J30" s="38" t="s">
        <v>38</v>
      </c>
      <c r="K30" s="38">
        <v>0.87084499999999998</v>
      </c>
      <c r="L30" s="38">
        <f>INDEX(sckey!$A$2:$A$38,MATCH(WEU_CEU_UKR!J30,sckey!$B$2:$B$38,0))</f>
        <v>23</v>
      </c>
      <c r="M30" s="38"/>
      <c r="N30" s="38" t="str">
        <f t="shared" si="1"/>
        <v>0.870845 23</v>
      </c>
    </row>
    <row r="31" spans="1:14">
      <c r="J31" t="s">
        <v>34</v>
      </c>
      <c r="M31" s="34"/>
      <c r="N31" s="35"/>
    </row>
    <row r="32" spans="1:14">
      <c r="H32">
        <v>0.93288000000000004</v>
      </c>
      <c r="J32" s="38">
        <v>5</v>
      </c>
      <c r="K32" s="38"/>
      <c r="L32" s="38"/>
      <c r="M32" s="39">
        <f>J32</f>
        <v>5</v>
      </c>
      <c r="N32" s="40"/>
    </row>
    <row r="33" spans="10:14">
      <c r="J33" s="38" t="s">
        <v>76</v>
      </c>
      <c r="K33" s="38" t="s">
        <v>77</v>
      </c>
      <c r="L33" s="38"/>
      <c r="M33" s="39"/>
      <c r="N33" s="41">
        <f>K34</f>
        <v>-10.37636</v>
      </c>
    </row>
    <row r="34" spans="10:14">
      <c r="J34" s="38" t="s">
        <v>75</v>
      </c>
      <c r="K34" s="38">
        <v>-10.37636</v>
      </c>
      <c r="L34" s="38"/>
      <c r="M34" s="38">
        <f>COUNTA(J35:J50)</f>
        <v>16</v>
      </c>
      <c r="N34" s="38"/>
    </row>
    <row r="35" spans="10:14">
      <c r="J35" s="38" t="s">
        <v>36</v>
      </c>
      <c r="K35" s="38">
        <v>-3.0158000000000001E-2</v>
      </c>
      <c r="L35" s="38">
        <f>INDEX(sckey!$A$2:$A$38,MATCH(WEU_CEU_UKR!J35,sckey!$B$2:$B$38,0))</f>
        <v>10</v>
      </c>
      <c r="M35" s="38"/>
      <c r="N35" s="38" t="str">
        <f>K35&amp;" "&amp;L35</f>
        <v>-0.030158 10</v>
      </c>
    </row>
    <row r="36" spans="10:14">
      <c r="J36" s="38" t="s">
        <v>45</v>
      </c>
      <c r="K36" s="38">
        <v>0.11423899999999999</v>
      </c>
      <c r="L36" s="38">
        <f>INDEX(sckey!$A$2:$A$38,MATCH(WEU_CEU_UKR!J36,sckey!$B$2:$B$38,0))</f>
        <v>16</v>
      </c>
      <c r="M36" s="38"/>
      <c r="N36" s="38" t="str">
        <f>K36&amp;" "&amp;L36</f>
        <v>0.114239 16</v>
      </c>
    </row>
    <row r="37" spans="10:14">
      <c r="J37" s="38" t="s">
        <v>39</v>
      </c>
      <c r="K37" s="38">
        <v>-0.197411</v>
      </c>
      <c r="L37" s="38">
        <f>INDEX(sckey!$A$2:$A$38,MATCH(WEU_CEU_UKR!J37,sckey!$B$2:$B$38,0))</f>
        <v>24</v>
      </c>
      <c r="M37" s="38"/>
      <c r="N37" s="38" t="str">
        <f t="shared" ref="N37:N50" si="2">K37&amp;" "&amp;L37</f>
        <v>-0.197411 24</v>
      </c>
    </row>
    <row r="38" spans="10:14">
      <c r="J38" s="38" t="s">
        <v>43</v>
      </c>
      <c r="K38" s="38">
        <v>2.0171039999999998</v>
      </c>
      <c r="L38" s="38">
        <f>INDEX(sckey!$A$2:$A$38,MATCH(WEU_CEU_UKR!J38,sckey!$B$2:$B$38,0))</f>
        <v>21</v>
      </c>
      <c r="M38" s="38"/>
      <c r="N38" s="38" t="str">
        <f t="shared" si="2"/>
        <v>2.017104 21</v>
      </c>
    </row>
    <row r="39" spans="10:14">
      <c r="J39" s="38" t="s">
        <v>52</v>
      </c>
      <c r="K39" s="38">
        <v>2.3657000000000001E-2</v>
      </c>
      <c r="L39" s="38">
        <f>INDEX(sckey!$A$2:$A$38,MATCH(WEU_CEU_UKR!J39,sckey!$B$2:$B$38,0))</f>
        <v>7</v>
      </c>
      <c r="M39" s="38"/>
      <c r="N39" s="38" t="str">
        <f t="shared" si="2"/>
        <v>0.023657 7</v>
      </c>
    </row>
    <row r="40" spans="10:14">
      <c r="J40" s="38" t="s">
        <v>59</v>
      </c>
      <c r="K40" s="38">
        <v>2.0872000000000002E-2</v>
      </c>
      <c r="L40" s="38">
        <f>INDEX(sckey!$A$2:$A$38,MATCH(WEU_CEU_UKR!J40,sckey!$B$2:$B$38,0))</f>
        <v>18</v>
      </c>
      <c r="M40" s="38"/>
      <c r="N40" s="38" t="str">
        <f t="shared" si="2"/>
        <v>0.020872 18</v>
      </c>
    </row>
    <row r="41" spans="10:14">
      <c r="J41" s="38" t="s">
        <v>41</v>
      </c>
      <c r="K41" s="38">
        <v>-3.5309999999999999E-3</v>
      </c>
      <c r="L41" s="38">
        <f>INDEX(sckey!$A$2:$A$38,MATCH(WEU_CEU_UKR!J41,sckey!$B$2:$B$38,0))</f>
        <v>9</v>
      </c>
      <c r="M41" s="38"/>
      <c r="N41" s="38" t="str">
        <f t="shared" si="2"/>
        <v>-0.003531 9</v>
      </c>
    </row>
    <row r="42" spans="10:14">
      <c r="J42" s="38" t="s">
        <v>44</v>
      </c>
      <c r="K42" s="38">
        <v>7.2830000000000004E-3</v>
      </c>
      <c r="L42" s="38">
        <f>INDEX(sckey!$A$2:$A$38,MATCH(WEU_CEU_UKR!J42,sckey!$B$2:$B$38,0))</f>
        <v>22</v>
      </c>
      <c r="M42" s="38"/>
      <c r="N42" s="38" t="str">
        <f t="shared" si="2"/>
        <v>0.007283 22</v>
      </c>
    </row>
    <row r="43" spans="10:14">
      <c r="J43" s="38" t="s">
        <v>49</v>
      </c>
      <c r="K43" s="38">
        <v>-3.5599999999999998E-3</v>
      </c>
      <c r="L43" s="38">
        <f>INDEX(sckey!$A$2:$A$38,MATCH(WEU_CEU_UKR!J43,sckey!$B$2:$B$38,0))</f>
        <v>11</v>
      </c>
      <c r="M43" s="38"/>
      <c r="N43" s="38" t="str">
        <f t="shared" si="2"/>
        <v>-0.00356 11</v>
      </c>
    </row>
    <row r="44" spans="10:14">
      <c r="J44" s="38" t="s">
        <v>42</v>
      </c>
      <c r="K44" s="38">
        <v>0.79184500000000002</v>
      </c>
      <c r="L44" s="38">
        <f>INDEX(sckey!$A$2:$A$38,MATCH(WEU_CEU_UKR!J44,sckey!$B$2:$B$38,0))</f>
        <v>17</v>
      </c>
      <c r="M44" s="38"/>
      <c r="N44" s="38" t="str">
        <f t="shared" si="2"/>
        <v>0.791845 17</v>
      </c>
    </row>
    <row r="45" spans="10:14">
      <c r="J45" s="38" t="s">
        <v>46</v>
      </c>
      <c r="K45" s="38">
        <v>-0.11060399999999999</v>
      </c>
      <c r="L45" s="38">
        <f>INDEX(sckey!$A$2:$A$38,MATCH(WEU_CEU_UKR!J45,sckey!$B$2:$B$38,0))</f>
        <v>14</v>
      </c>
      <c r="M45" s="38"/>
      <c r="N45" s="38" t="str">
        <f t="shared" si="2"/>
        <v>-0.110604 14</v>
      </c>
    </row>
    <row r="46" spans="10:14">
      <c r="J46" s="38" t="s">
        <v>74</v>
      </c>
      <c r="K46" s="38">
        <v>-16.566134999999999</v>
      </c>
      <c r="L46" s="38">
        <f>INDEX(sckey!$A$2:$A$38,MATCH(WEU_CEU_UKR!J46,sckey!$B$2:$B$38,0))</f>
        <v>35</v>
      </c>
      <c r="M46" s="38"/>
      <c r="N46" s="38" t="str">
        <f t="shared" si="2"/>
        <v>-16.566135 35</v>
      </c>
    </row>
    <row r="47" spans="10:14">
      <c r="J47" s="42" t="s">
        <v>62</v>
      </c>
      <c r="K47" s="42">
        <v>0.66134199999999999</v>
      </c>
      <c r="L47" s="38">
        <f>INDEX(sckey!$A$2:$A$38,MATCH(WEU_CEU_UKR!J47,sckey!$B$2:$B$38,0))</f>
        <v>4</v>
      </c>
      <c r="M47" s="38"/>
      <c r="N47" s="38" t="str">
        <f t="shared" si="2"/>
        <v>0.661342 4</v>
      </c>
    </row>
    <row r="48" spans="10:14">
      <c r="J48" s="42" t="s">
        <v>60</v>
      </c>
      <c r="K48" s="42">
        <v>-5.5784E-2</v>
      </c>
      <c r="L48" s="38">
        <f>INDEX(sckey!$A$2:$A$38,MATCH(WEU_CEU_UKR!J48,sckey!$B$2:$B$38,0))</f>
        <v>2</v>
      </c>
      <c r="M48" s="38"/>
      <c r="N48" s="38" t="str">
        <f t="shared" si="2"/>
        <v>-0.055784 2</v>
      </c>
    </row>
    <row r="49" spans="10:14">
      <c r="J49" s="42" t="s">
        <v>53</v>
      </c>
      <c r="K49" s="45">
        <v>-3.6000000000000001E-5</v>
      </c>
      <c r="L49" s="38">
        <f>INDEX(sckey!$A$2:$A$38,MATCH(WEU_CEU_UKR!J49,sckey!$B$2:$B$38,0))</f>
        <v>12</v>
      </c>
      <c r="M49" s="38"/>
      <c r="N49" s="38" t="str">
        <f t="shared" si="2"/>
        <v>-0.000036 12</v>
      </c>
    </row>
    <row r="50" spans="10:14">
      <c r="J50" s="42" t="s">
        <v>73</v>
      </c>
      <c r="K50" s="42">
        <v>-0.63399099999999997</v>
      </c>
      <c r="L50" s="38">
        <f>INDEX(sckey!$A$2:$A$38,MATCH(WEU_CEU_UKR!J50,sckey!$B$2:$B$38,0))</f>
        <v>33</v>
      </c>
      <c r="M50" s="38"/>
      <c r="N50" s="38" t="str">
        <f t="shared" si="2"/>
        <v>-0.633991 33</v>
      </c>
    </row>
  </sheetData>
  <conditionalFormatting sqref="B1">
    <cfRule type="expression" dxfId="1" priority="1">
      <formula>OR($F1="",$G1="",$H1="")</formula>
    </cfRule>
  </conditionalFormatting>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014613-DB2E-42C3-A33E-94419CBC8689}">
  <dimension ref="A1:C24"/>
  <sheetViews>
    <sheetView workbookViewId="0">
      <selection activeCell="Q26" sqref="Q26"/>
    </sheetView>
  </sheetViews>
  <sheetFormatPr defaultRowHeight="15"/>
  <sheetData>
    <row r="1" spans="1:3">
      <c r="A1" t="s">
        <v>0</v>
      </c>
      <c r="B1" t="s">
        <v>1</v>
      </c>
      <c r="C1" t="s">
        <v>2</v>
      </c>
    </row>
    <row r="2" spans="1:3">
      <c r="A2" s="1" t="s">
        <v>7</v>
      </c>
      <c r="B2" s="1">
        <v>0</v>
      </c>
      <c r="C2">
        <f>SUM(EAF!C2,NAF!C2,WAF!C2,SAF!C2,RSAF!C2)</f>
        <v>2919</v>
      </c>
    </row>
    <row r="3" spans="1:3">
      <c r="A3" s="2" t="s">
        <v>8</v>
      </c>
      <c r="B3" s="2">
        <v>1</v>
      </c>
      <c r="C3">
        <f>SUM(EAF!C3,NAF!C3,WAF!C3,SAF!C3,RSAF!C3)</f>
        <v>1797</v>
      </c>
    </row>
    <row r="4" spans="1:3">
      <c r="A4" s="3" t="s">
        <v>9</v>
      </c>
      <c r="B4" s="3">
        <v>2</v>
      </c>
      <c r="C4">
        <f>SUM(EAF!C4,NAF!C4,WAF!C4,SAF!C4,RSAF!C4)</f>
        <v>126</v>
      </c>
    </row>
    <row r="5" spans="1:3">
      <c r="A5" s="4" t="s">
        <v>10</v>
      </c>
      <c r="B5" s="4">
        <v>3</v>
      </c>
      <c r="C5">
        <f>SUM(EAF!C5,NAF!C5,WAF!C5,SAF!C5,RSAF!C5)</f>
        <v>26620</v>
      </c>
    </row>
    <row r="6" spans="1:3">
      <c r="A6" s="5" t="s">
        <v>11</v>
      </c>
      <c r="B6" s="5">
        <v>4</v>
      </c>
      <c r="C6">
        <f>SUM(EAF!C6,NAF!C6,WAF!C6,SAF!C6,RSAF!C6)</f>
        <v>5467</v>
      </c>
    </row>
    <row r="7" spans="1:3">
      <c r="A7" s="6" t="s">
        <v>12</v>
      </c>
      <c r="B7" s="6">
        <v>5</v>
      </c>
      <c r="C7">
        <f>SUM(EAF!C7,NAF!C7,WAF!C7,SAF!C7,RSAF!C7)</f>
        <v>310</v>
      </c>
    </row>
    <row r="8" spans="1:3">
      <c r="A8" s="7" t="s">
        <v>13</v>
      </c>
      <c r="B8" s="7">
        <v>6</v>
      </c>
      <c r="C8">
        <f>SUM(EAF!C8,NAF!C8,WAF!C8,SAF!C8,RSAF!C8)</f>
        <v>10716</v>
      </c>
    </row>
    <row r="9" spans="1:3">
      <c r="A9" s="8" t="s">
        <v>14</v>
      </c>
      <c r="B9" s="8">
        <v>7</v>
      </c>
      <c r="C9">
        <f>SUM(EAF!C9,NAF!C9,WAF!C9,SAF!C9,RSAF!C9)</f>
        <v>2506</v>
      </c>
    </row>
    <row r="10" spans="1:3">
      <c r="A10" s="9" t="s">
        <v>15</v>
      </c>
      <c r="B10" s="9">
        <v>8</v>
      </c>
      <c r="C10">
        <f>SUM(EAF!C10,NAF!C10,WAF!C10,SAF!C10,RSAF!C10)</f>
        <v>311</v>
      </c>
    </row>
    <row r="11" spans="1:3">
      <c r="A11" s="10" t="s">
        <v>16</v>
      </c>
      <c r="B11" s="10">
        <v>9</v>
      </c>
      <c r="C11">
        <f>SUM(EAF!C11,NAF!C11,WAF!C11,SAF!C11,RSAF!C11)</f>
        <v>25709</v>
      </c>
    </row>
    <row r="12" spans="1:3">
      <c r="A12" s="11" t="s">
        <v>17</v>
      </c>
      <c r="B12" s="11">
        <v>10</v>
      </c>
      <c r="C12">
        <f>SUM(EAF!C12,NAF!C12,WAF!C12,SAF!C12,RSAF!C12)</f>
        <v>25511</v>
      </c>
    </row>
    <row r="13" spans="1:3">
      <c r="A13" s="12" t="s">
        <v>18</v>
      </c>
      <c r="B13" s="12">
        <v>11</v>
      </c>
      <c r="C13">
        <f>SUM(EAF!C13,NAF!C13,WAF!C13,SAF!C13,RSAF!C13)</f>
        <v>38451</v>
      </c>
    </row>
    <row r="14" spans="1:3">
      <c r="A14" s="13" t="s">
        <v>19</v>
      </c>
      <c r="B14" s="13">
        <v>12</v>
      </c>
      <c r="C14">
        <f>SUM(EAF!C14,NAF!C14,WAF!C14,SAF!C14,RSAF!C14)</f>
        <v>9655</v>
      </c>
    </row>
    <row r="15" spans="1:3">
      <c r="A15" s="14" t="s">
        <v>20</v>
      </c>
      <c r="B15" s="14">
        <v>13</v>
      </c>
      <c r="C15">
        <f>SUM(EAF!C15,NAF!C15,WAF!C15,SAF!C15,RSAF!C15)</f>
        <v>33241</v>
      </c>
    </row>
    <row r="16" spans="1:3">
      <c r="A16" s="15" t="s">
        <v>21</v>
      </c>
      <c r="B16" s="15">
        <v>14</v>
      </c>
      <c r="C16">
        <f>SUM(EAF!C16,NAF!C16,WAF!C16,SAF!C16,RSAF!C16)</f>
        <v>3227</v>
      </c>
    </row>
    <row r="17" spans="1:3">
      <c r="A17" s="16" t="s">
        <v>22</v>
      </c>
      <c r="B17" s="16">
        <v>15</v>
      </c>
      <c r="C17">
        <f>SUM(EAF!C17,NAF!C17,WAF!C17,SAF!C17,RSAF!C17)</f>
        <v>2564</v>
      </c>
    </row>
    <row r="18" spans="1:3">
      <c r="A18" s="17" t="s">
        <v>23</v>
      </c>
      <c r="B18" s="17">
        <v>16</v>
      </c>
      <c r="C18">
        <f>SUM(EAF!C18,NAF!C18,WAF!C18,SAF!C18,RSAF!C18)</f>
        <v>3515</v>
      </c>
    </row>
    <row r="19" spans="1:3">
      <c r="A19" s="18" t="s">
        <v>24</v>
      </c>
      <c r="B19" s="18">
        <v>17</v>
      </c>
      <c r="C19">
        <f>SUM(EAF!C19,NAF!C19,WAF!C19,SAF!C19,RSAF!C19)</f>
        <v>3949</v>
      </c>
    </row>
    <row r="20" spans="1:3" ht="15.75" thickBot="1">
      <c r="A20" s="19" t="s">
        <v>25</v>
      </c>
      <c r="B20" s="19">
        <v>18</v>
      </c>
      <c r="C20">
        <f>SUM(EAF!C20,NAF!C20,WAF!C20,SAF!C20,RSAF!C20)</f>
        <v>872</v>
      </c>
    </row>
    <row r="21" spans="1:3" ht="15.75" thickBot="1">
      <c r="A21" s="20" t="s">
        <v>26</v>
      </c>
      <c r="B21" s="20">
        <v>19</v>
      </c>
      <c r="C21">
        <f>SUM(EAF!C21,NAF!C21,WAF!C21,SAF!C21,RSAF!C21)</f>
        <v>470</v>
      </c>
    </row>
    <row r="22" spans="1:3" ht="15.75" thickBot="1">
      <c r="A22" s="21" t="s">
        <v>27</v>
      </c>
      <c r="B22" s="21">
        <v>20</v>
      </c>
      <c r="C22">
        <f>SUM(EAF!C22,NAF!C22,WAF!C22,SAF!C22,RSAF!C22)</f>
        <v>2227</v>
      </c>
    </row>
    <row r="23" spans="1:3">
      <c r="A23" s="22" t="s">
        <v>28</v>
      </c>
      <c r="B23" s="22">
        <v>21</v>
      </c>
      <c r="C23">
        <f>SUM(EAF!C23,NAF!C23,WAF!C23,SAF!C23,RSAF!C23)</f>
        <v>99953</v>
      </c>
    </row>
    <row r="24" spans="1:3">
      <c r="A24" s="23" t="s">
        <v>29</v>
      </c>
      <c r="B24" s="23">
        <v>22</v>
      </c>
      <c r="C24">
        <f>SUM(EAF!C24,NAF!C24,WAF!C24,SAF!C24,RSAF!C24)</f>
        <v>0</v>
      </c>
    </row>
  </sheetData>
  <conditionalFormatting sqref="B1">
    <cfRule type="expression" dxfId="0" priority="1">
      <formula>OR($F1="",$G1="",$H1="")</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3F8F4D-ED91-4C5F-95AB-97D56103A463}">
  <dimension ref="A1:O346"/>
  <sheetViews>
    <sheetView zoomScale="80" zoomScaleNormal="80" workbookViewId="0">
      <selection activeCell="P5" sqref="P5"/>
    </sheetView>
  </sheetViews>
  <sheetFormatPr defaultRowHeight="15"/>
  <cols>
    <col min="1" max="1" width="36.140625" bestFit="1" customWidth="1"/>
    <col min="14" max="14" width="9.140625" style="85"/>
    <col min="15" max="15" width="12.7109375" style="85" bestFit="1" customWidth="1"/>
  </cols>
  <sheetData>
    <row r="1" spans="1:15">
      <c r="A1" t="s">
        <v>0</v>
      </c>
      <c r="B1" t="s">
        <v>1</v>
      </c>
      <c r="C1" t="s">
        <v>2</v>
      </c>
      <c r="D1" t="s">
        <v>3</v>
      </c>
      <c r="E1" t="s">
        <v>31</v>
      </c>
      <c r="F1" t="s">
        <v>4</v>
      </c>
      <c r="G1" t="s">
        <v>5</v>
      </c>
      <c r="H1" t="s">
        <v>6</v>
      </c>
      <c r="J1" t="s">
        <v>34</v>
      </c>
      <c r="N1" s="84" t="s">
        <v>1539</v>
      </c>
      <c r="O1" s="84" t="s">
        <v>1540</v>
      </c>
    </row>
    <row r="2" spans="1:15">
      <c r="A2" s="1" t="s">
        <v>7</v>
      </c>
      <c r="B2" s="1">
        <v>0</v>
      </c>
      <c r="C2">
        <v>311</v>
      </c>
      <c r="E2" t="s">
        <v>30</v>
      </c>
      <c r="F2">
        <v>300</v>
      </c>
      <c r="G2">
        <v>1</v>
      </c>
      <c r="H2">
        <v>0.87408888888888903</v>
      </c>
      <c r="J2">
        <v>0</v>
      </c>
      <c r="N2" s="85">
        <f>J2</f>
        <v>0</v>
      </c>
    </row>
    <row r="3" spans="1:15">
      <c r="A3" s="2" t="s">
        <v>8</v>
      </c>
      <c r="B3" s="2">
        <v>1</v>
      </c>
      <c r="C3">
        <v>987</v>
      </c>
      <c r="E3" t="s">
        <v>30</v>
      </c>
      <c r="F3">
        <v>500</v>
      </c>
      <c r="G3">
        <v>1</v>
      </c>
      <c r="H3">
        <v>0.93022400000000005</v>
      </c>
      <c r="J3" t="s">
        <v>76</v>
      </c>
      <c r="K3" t="s">
        <v>77</v>
      </c>
      <c r="L3" t="s">
        <v>1538</v>
      </c>
      <c r="O3" s="85">
        <f>K4</f>
        <v>0.44061400000000001</v>
      </c>
    </row>
    <row r="4" spans="1:15">
      <c r="A4" s="3" t="s">
        <v>9</v>
      </c>
      <c r="B4" s="3">
        <v>2</v>
      </c>
      <c r="C4">
        <v>1707</v>
      </c>
      <c r="E4" t="s">
        <v>30</v>
      </c>
      <c r="F4">
        <v>800</v>
      </c>
      <c r="G4">
        <v>1</v>
      </c>
      <c r="H4">
        <v>0.97131875000000001</v>
      </c>
      <c r="J4" t="s">
        <v>75</v>
      </c>
      <c r="K4">
        <v>0.44061400000000001</v>
      </c>
      <c r="N4" s="85">
        <f>COUNT(K5:K14)</f>
        <v>10</v>
      </c>
    </row>
    <row r="5" spans="1:15">
      <c r="A5" s="4" t="s">
        <v>10</v>
      </c>
      <c r="B5" s="4">
        <v>3</v>
      </c>
      <c r="C5">
        <v>3092</v>
      </c>
      <c r="E5" t="s">
        <v>30</v>
      </c>
      <c r="F5">
        <v>1000</v>
      </c>
      <c r="G5">
        <v>1</v>
      </c>
      <c r="H5">
        <v>0.90320399999999901</v>
      </c>
      <c r="J5" t="s">
        <v>36</v>
      </c>
      <c r="K5">
        <v>-4.0020000000000003E-3</v>
      </c>
      <c r="L5">
        <f>INDEX(sckey!$A$2:$A$38,MATCH(BRA!J5,sckey!$B$2:$B$38,0))</f>
        <v>10</v>
      </c>
      <c r="O5" s="85" t="str">
        <f>K5&amp;" "&amp;L5</f>
        <v>-0.004002 10</v>
      </c>
    </row>
    <row r="6" spans="1:15">
      <c r="A6" s="5" t="s">
        <v>11</v>
      </c>
      <c r="B6" s="5">
        <v>4</v>
      </c>
      <c r="C6">
        <v>698</v>
      </c>
      <c r="E6" t="s">
        <v>30</v>
      </c>
      <c r="F6">
        <v>500</v>
      </c>
      <c r="G6">
        <v>1</v>
      </c>
      <c r="H6">
        <v>0.91561599999999999</v>
      </c>
      <c r="J6" t="s">
        <v>39</v>
      </c>
      <c r="K6">
        <v>-0.53340299999999996</v>
      </c>
      <c r="L6">
        <f>INDEX(sckey!$A$2:$A$38,MATCH(BRA!J6,sckey!$B$2:$B$38,0))</f>
        <v>24</v>
      </c>
      <c r="O6" s="85" t="str">
        <f t="shared" ref="O6:O14" si="0">K6&amp;" "&amp;L6</f>
        <v>-0.533403 24</v>
      </c>
    </row>
    <row r="7" spans="1:15">
      <c r="A7" s="6" t="s">
        <v>12</v>
      </c>
      <c r="B7" s="6">
        <v>5</v>
      </c>
      <c r="C7">
        <v>903</v>
      </c>
      <c r="E7" t="s">
        <v>30</v>
      </c>
      <c r="F7">
        <v>500</v>
      </c>
      <c r="G7">
        <v>1</v>
      </c>
      <c r="H7">
        <v>0.96361600000000003</v>
      </c>
      <c r="J7" t="s">
        <v>44</v>
      </c>
      <c r="K7">
        <v>7.8259999999999996E-3</v>
      </c>
      <c r="L7">
        <f>INDEX(sckey!$A$2:$A$38,MATCH(BRA!J7,sckey!$B$2:$B$38,0))</f>
        <v>22</v>
      </c>
      <c r="O7" s="85" t="str">
        <f t="shared" si="0"/>
        <v>0.007826 22</v>
      </c>
    </row>
    <row r="8" spans="1:15">
      <c r="A8" s="7" t="s">
        <v>13</v>
      </c>
      <c r="B8" s="7">
        <v>6</v>
      </c>
      <c r="C8">
        <v>7255</v>
      </c>
      <c r="E8" t="s">
        <v>30</v>
      </c>
      <c r="F8">
        <v>2000</v>
      </c>
      <c r="G8">
        <v>1</v>
      </c>
      <c r="H8">
        <v>0.84416400000000102</v>
      </c>
      <c r="J8" t="s">
        <v>35</v>
      </c>
      <c r="K8">
        <v>8.9675000000000005E-2</v>
      </c>
      <c r="L8">
        <f>INDEX(sckey!$A$2:$A$38,MATCH(BRA!J8,sckey!$B$2:$B$38,0))</f>
        <v>0</v>
      </c>
      <c r="O8" s="85" t="str">
        <f t="shared" si="0"/>
        <v>0.089675 0</v>
      </c>
    </row>
    <row r="9" spans="1:15">
      <c r="A9" s="8" t="s">
        <v>14</v>
      </c>
      <c r="B9" s="8">
        <v>7</v>
      </c>
      <c r="C9">
        <v>2505</v>
      </c>
      <c r="E9" t="s">
        <v>30</v>
      </c>
      <c r="F9">
        <v>1000</v>
      </c>
      <c r="G9">
        <v>1</v>
      </c>
      <c r="H9">
        <v>0.90339599999999998</v>
      </c>
      <c r="J9" t="s">
        <v>54</v>
      </c>
      <c r="K9">
        <v>-7.3460000000000001E-3</v>
      </c>
      <c r="L9">
        <f>INDEX(sckey!$A$2:$A$38,MATCH(BRA!J9,sckey!$B$2:$B$38,0))</f>
        <v>26</v>
      </c>
      <c r="O9" s="85" t="str">
        <f t="shared" si="0"/>
        <v>-0.007346 26</v>
      </c>
    </row>
    <row r="10" spans="1:15">
      <c r="A10" s="9" t="s">
        <v>15</v>
      </c>
      <c r="B10" s="9">
        <v>8</v>
      </c>
      <c r="C10">
        <v>1968</v>
      </c>
      <c r="E10" t="s">
        <v>30</v>
      </c>
      <c r="F10">
        <v>1000</v>
      </c>
      <c r="G10">
        <v>1</v>
      </c>
      <c r="H10">
        <v>0.93566000000000005</v>
      </c>
      <c r="J10" t="s">
        <v>59</v>
      </c>
      <c r="K10">
        <v>0.155167</v>
      </c>
      <c r="L10">
        <f>INDEX(sckey!$A$2:$A$38,MATCH(BRA!J10,sckey!$B$2:$B$38,0))</f>
        <v>18</v>
      </c>
      <c r="O10" s="85" t="str">
        <f t="shared" si="0"/>
        <v>0.155167 18</v>
      </c>
    </row>
    <row r="11" spans="1:15">
      <c r="A11" s="10" t="s">
        <v>16</v>
      </c>
      <c r="B11" s="10">
        <v>9</v>
      </c>
      <c r="C11" s="28">
        <v>33430</v>
      </c>
      <c r="D11" s="28"/>
      <c r="E11" s="28" t="s">
        <v>30</v>
      </c>
      <c r="F11" s="28">
        <v>2000</v>
      </c>
      <c r="G11" s="28">
        <v>1</v>
      </c>
      <c r="H11" s="28">
        <v>0.96646900000000302</v>
      </c>
      <c r="J11" t="s">
        <v>47</v>
      </c>
      <c r="K11">
        <v>0.194579</v>
      </c>
      <c r="L11">
        <f>INDEX(sckey!$A$2:$A$38,MATCH(BRA!J11,sckey!$B$2:$B$38,0))</f>
        <v>15</v>
      </c>
      <c r="O11" s="85" t="str">
        <f t="shared" si="0"/>
        <v>0.194579 15</v>
      </c>
    </row>
    <row r="12" spans="1:15">
      <c r="A12" s="11" t="s">
        <v>17</v>
      </c>
      <c r="B12" s="11">
        <v>10</v>
      </c>
      <c r="C12">
        <v>12375</v>
      </c>
      <c r="E12" t="s">
        <v>30</v>
      </c>
      <c r="F12">
        <v>2000</v>
      </c>
      <c r="G12">
        <v>1</v>
      </c>
      <c r="H12">
        <v>0.81362500000000204</v>
      </c>
      <c r="J12" t="s">
        <v>41</v>
      </c>
      <c r="K12">
        <v>-2.282E-2</v>
      </c>
      <c r="L12">
        <f>INDEX(sckey!$A$2:$A$38,MATCH(BRA!J12,sckey!$B$2:$B$38,0))</f>
        <v>9</v>
      </c>
      <c r="O12" s="85" t="str">
        <f t="shared" si="0"/>
        <v>-0.02282 9</v>
      </c>
    </row>
    <row r="13" spans="1:15">
      <c r="A13" s="12" t="s">
        <v>18</v>
      </c>
      <c r="B13" s="12">
        <v>11</v>
      </c>
      <c r="C13">
        <v>9291</v>
      </c>
      <c r="E13" t="s">
        <v>30</v>
      </c>
      <c r="F13">
        <v>2000</v>
      </c>
      <c r="G13">
        <v>1</v>
      </c>
      <c r="H13">
        <v>0.83306500000000105</v>
      </c>
      <c r="J13" t="s">
        <v>65</v>
      </c>
      <c r="K13">
        <v>-5.6424000000000002E-2</v>
      </c>
      <c r="L13">
        <f>INDEX(sckey!$A$2:$A$38,MATCH(BRA!J13,sckey!$B$2:$B$38,0))</f>
        <v>36</v>
      </c>
      <c r="O13" s="85" t="str">
        <f t="shared" si="0"/>
        <v>-0.056424 36</v>
      </c>
    </row>
    <row r="14" spans="1:15">
      <c r="A14" s="13" t="s">
        <v>19</v>
      </c>
      <c r="B14" s="13">
        <v>12</v>
      </c>
      <c r="C14">
        <v>44</v>
      </c>
      <c r="E14" t="s">
        <v>91</v>
      </c>
      <c r="J14" t="s">
        <v>63</v>
      </c>
      <c r="K14">
        <v>-5.6589E-2</v>
      </c>
      <c r="L14">
        <f>INDEX(sckey!$A$2:$A$38,MATCH(BRA!J14,sckey!$B$2:$B$38,0))</f>
        <v>6</v>
      </c>
      <c r="O14" s="85" t="str">
        <f t="shared" si="0"/>
        <v>-0.056589 6</v>
      </c>
    </row>
    <row r="15" spans="1:15">
      <c r="A15" s="14" t="s">
        <v>20</v>
      </c>
      <c r="B15" s="14">
        <v>13</v>
      </c>
      <c r="C15">
        <v>1599</v>
      </c>
      <c r="E15" t="s">
        <v>30</v>
      </c>
      <c r="F15">
        <v>800</v>
      </c>
      <c r="G15">
        <v>1</v>
      </c>
      <c r="H15">
        <v>0.89437500000000103</v>
      </c>
    </row>
    <row r="16" spans="1:15">
      <c r="A16" s="15" t="s">
        <v>21</v>
      </c>
      <c r="B16" s="15">
        <v>14</v>
      </c>
      <c r="C16">
        <v>417</v>
      </c>
      <c r="E16" t="s">
        <v>30</v>
      </c>
      <c r="F16">
        <v>400</v>
      </c>
      <c r="G16">
        <v>0</v>
      </c>
      <c r="H16">
        <v>0.92820000000000003</v>
      </c>
      <c r="J16">
        <v>1</v>
      </c>
      <c r="N16" s="85">
        <f>J16</f>
        <v>1</v>
      </c>
    </row>
    <row r="17" spans="1:15">
      <c r="A17" s="16" t="s">
        <v>22</v>
      </c>
      <c r="B17" s="16">
        <v>15</v>
      </c>
      <c r="C17">
        <v>5343</v>
      </c>
      <c r="E17" t="s">
        <v>30</v>
      </c>
      <c r="F17">
        <v>1000</v>
      </c>
      <c r="G17">
        <v>1</v>
      </c>
      <c r="H17">
        <v>0.85029199999999905</v>
      </c>
      <c r="J17" t="s">
        <v>76</v>
      </c>
      <c r="K17" t="s">
        <v>77</v>
      </c>
      <c r="O17" s="85">
        <f>K18</f>
        <v>-18.865950999999999</v>
      </c>
    </row>
    <row r="18" spans="1:15">
      <c r="A18" s="17" t="s">
        <v>23</v>
      </c>
      <c r="B18" s="17">
        <v>16</v>
      </c>
      <c r="C18">
        <v>37</v>
      </c>
      <c r="E18" t="s">
        <v>91</v>
      </c>
      <c r="J18" t="s">
        <v>75</v>
      </c>
      <c r="K18">
        <v>-18.865950999999999</v>
      </c>
      <c r="N18" s="85">
        <f>COUNT(K19:K31)</f>
        <v>13</v>
      </c>
    </row>
    <row r="19" spans="1:15">
      <c r="A19" s="18" t="s">
        <v>24</v>
      </c>
      <c r="B19" s="18">
        <v>17</v>
      </c>
      <c r="C19">
        <v>1068</v>
      </c>
      <c r="E19" t="s">
        <v>30</v>
      </c>
      <c r="F19">
        <v>500</v>
      </c>
      <c r="G19">
        <v>1</v>
      </c>
      <c r="H19">
        <v>0.98660799999999904</v>
      </c>
      <c r="J19" t="s">
        <v>62</v>
      </c>
      <c r="K19">
        <v>-1.057431</v>
      </c>
      <c r="L19">
        <f>INDEX(sckey!$A$2:$A$38,MATCH(BRA!J19,sckey!$B$2:$B$38,0))</f>
        <v>4</v>
      </c>
      <c r="O19" s="85" t="str">
        <f>K19&amp;" "&amp;L19</f>
        <v>-1.057431 4</v>
      </c>
    </row>
    <row r="20" spans="1:15" ht="15.75" thickBot="1">
      <c r="A20" s="19" t="s">
        <v>25</v>
      </c>
      <c r="B20" s="19">
        <v>18</v>
      </c>
      <c r="C20">
        <v>356</v>
      </c>
      <c r="E20" t="s">
        <v>30</v>
      </c>
      <c r="F20">
        <v>300</v>
      </c>
      <c r="G20">
        <v>1</v>
      </c>
      <c r="H20">
        <v>0.99431111111111203</v>
      </c>
      <c r="I20" s="24" t="s">
        <v>111</v>
      </c>
      <c r="J20" t="s">
        <v>39</v>
      </c>
      <c r="K20">
        <v>-0.163994</v>
      </c>
      <c r="L20">
        <f>INDEX(sckey!$A$2:$A$38,MATCH(BRA!J20,sckey!$B$2:$B$38,0))</f>
        <v>24</v>
      </c>
      <c r="O20" s="85" t="str">
        <f t="shared" ref="O20:O31" si="1">K20&amp;" "&amp;L20</f>
        <v>-0.163994 24</v>
      </c>
    </row>
    <row r="21" spans="1:15" ht="15.75" thickBot="1">
      <c r="A21" s="20" t="s">
        <v>26</v>
      </c>
      <c r="B21" s="20">
        <v>19</v>
      </c>
      <c r="C21">
        <v>419</v>
      </c>
      <c r="E21" t="s">
        <v>30</v>
      </c>
      <c r="F21">
        <v>300</v>
      </c>
      <c r="G21">
        <v>1</v>
      </c>
      <c r="H21">
        <v>0.83573333333333399</v>
      </c>
      <c r="J21" t="s">
        <v>35</v>
      </c>
      <c r="K21">
        <v>0.195497</v>
      </c>
      <c r="L21">
        <f>INDEX(sckey!$A$2:$A$38,MATCH(BRA!J21,sckey!$B$2:$B$38,0))</f>
        <v>0</v>
      </c>
      <c r="O21" s="85" t="str">
        <f t="shared" si="1"/>
        <v>0.195497 0</v>
      </c>
    </row>
    <row r="22" spans="1:15" ht="15.75" thickBot="1">
      <c r="A22" s="21" t="s">
        <v>27</v>
      </c>
      <c r="B22" s="21">
        <v>20</v>
      </c>
      <c r="C22">
        <v>1289</v>
      </c>
      <c r="E22" t="s">
        <v>30</v>
      </c>
      <c r="F22">
        <v>500</v>
      </c>
      <c r="G22">
        <v>1</v>
      </c>
      <c r="H22">
        <v>0.80737599999999898</v>
      </c>
      <c r="J22" t="s">
        <v>36</v>
      </c>
      <c r="K22">
        <v>-4.9150000000000001E-3</v>
      </c>
      <c r="L22">
        <f>INDEX(sckey!$A$2:$A$38,MATCH(BRA!J22,sckey!$B$2:$B$38,0))</f>
        <v>10</v>
      </c>
      <c r="O22" s="85" t="str">
        <f t="shared" si="1"/>
        <v>-0.004915 10</v>
      </c>
    </row>
    <row r="23" spans="1:15">
      <c r="A23" s="22" t="s">
        <v>28</v>
      </c>
      <c r="B23" s="22">
        <v>21</v>
      </c>
      <c r="C23">
        <v>5</v>
      </c>
      <c r="E23" t="s">
        <v>91</v>
      </c>
      <c r="J23" t="s">
        <v>47</v>
      </c>
      <c r="K23">
        <v>0.28451199999999999</v>
      </c>
      <c r="L23">
        <f>INDEX(sckey!$A$2:$A$38,MATCH(BRA!J23,sckey!$B$2:$B$38,0))</f>
        <v>15</v>
      </c>
      <c r="O23" s="85" t="str">
        <f t="shared" si="1"/>
        <v>0.284512 15</v>
      </c>
    </row>
    <row r="24" spans="1:15">
      <c r="A24" s="23" t="s">
        <v>29</v>
      </c>
      <c r="B24" s="23">
        <v>22</v>
      </c>
      <c r="C24">
        <v>0</v>
      </c>
      <c r="E24" t="s">
        <v>91</v>
      </c>
      <c r="J24" t="s">
        <v>56</v>
      </c>
      <c r="K24">
        <v>0.23472000000000001</v>
      </c>
      <c r="L24">
        <f>INDEX(sckey!$A$2:$A$38,MATCH(BRA!J24,sckey!$B$2:$B$38,0))</f>
        <v>3</v>
      </c>
      <c r="O24" s="85" t="str">
        <f t="shared" si="1"/>
        <v>0.23472 3</v>
      </c>
    </row>
    <row r="25" spans="1:15">
      <c r="J25" t="s">
        <v>59</v>
      </c>
      <c r="K25">
        <v>0.14022999999999999</v>
      </c>
      <c r="L25">
        <f>INDEX(sckey!$A$2:$A$38,MATCH(BRA!J25,sckey!$B$2:$B$38,0))</f>
        <v>18</v>
      </c>
      <c r="O25" s="85" t="str">
        <f t="shared" si="1"/>
        <v>0.14023 18</v>
      </c>
    </row>
    <row r="26" spans="1:15">
      <c r="J26" t="s">
        <v>38</v>
      </c>
      <c r="K26">
        <v>-1.8101130000000001</v>
      </c>
      <c r="L26">
        <f>INDEX(sckey!$A$2:$A$38,MATCH(BRA!J26,sckey!$B$2:$B$38,0))</f>
        <v>23</v>
      </c>
      <c r="O26" s="85" t="str">
        <f t="shared" si="1"/>
        <v>-1.810113 23</v>
      </c>
    </row>
    <row r="27" spans="1:15">
      <c r="J27" t="s">
        <v>42</v>
      </c>
      <c r="K27">
        <v>-1.5537259999999999</v>
      </c>
      <c r="L27">
        <f>INDEX(sckey!$A$2:$A$38,MATCH(BRA!J27,sckey!$B$2:$B$38,0))</f>
        <v>17</v>
      </c>
      <c r="O27" s="85" t="str">
        <f t="shared" si="1"/>
        <v>-1.553726 17</v>
      </c>
    </row>
    <row r="28" spans="1:15">
      <c r="A28" t="s">
        <v>112</v>
      </c>
      <c r="B28" t="s">
        <v>2</v>
      </c>
      <c r="J28" t="s">
        <v>54</v>
      </c>
      <c r="K28">
        <v>-4.0359999999999997E-3</v>
      </c>
      <c r="L28">
        <f>INDEX(sckey!$A$2:$A$38,MATCH(BRA!J28,sckey!$B$2:$B$38,0))</f>
        <v>26</v>
      </c>
      <c r="O28" s="85" t="str">
        <f t="shared" si="1"/>
        <v>-0.004036 26</v>
      </c>
    </row>
    <row r="29" spans="1:15">
      <c r="A29">
        <v>0</v>
      </c>
      <c r="B29">
        <v>311</v>
      </c>
      <c r="J29" t="s">
        <v>45</v>
      </c>
      <c r="K29">
        <v>-0.20906</v>
      </c>
      <c r="L29">
        <f>INDEX(sckey!$A$2:$A$38,MATCH(BRA!J29,sckey!$B$2:$B$38,0))</f>
        <v>16</v>
      </c>
      <c r="O29" s="85" t="str">
        <f t="shared" si="1"/>
        <v>-0.20906 16</v>
      </c>
    </row>
    <row r="30" spans="1:15">
      <c r="A30">
        <v>1</v>
      </c>
      <c r="B30">
        <v>987</v>
      </c>
      <c r="J30" t="s">
        <v>60</v>
      </c>
      <c r="K30">
        <v>5.7244000000000003E-2</v>
      </c>
      <c r="L30">
        <f>INDEX(sckey!$A$2:$A$38,MATCH(BRA!J30,sckey!$B$2:$B$38,0))</f>
        <v>2</v>
      </c>
      <c r="O30" s="85" t="str">
        <f t="shared" si="1"/>
        <v>0.057244 2</v>
      </c>
    </row>
    <row r="31" spans="1:15">
      <c r="A31">
        <v>2</v>
      </c>
      <c r="B31">
        <v>1707</v>
      </c>
      <c r="J31" t="s">
        <v>52</v>
      </c>
      <c r="K31">
        <v>1.8754E-2</v>
      </c>
      <c r="L31">
        <f>INDEX(sckey!$A$2:$A$38,MATCH(BRA!J31,sckey!$B$2:$B$38,0))</f>
        <v>7</v>
      </c>
      <c r="O31" s="85" t="str">
        <f t="shared" si="1"/>
        <v>0.018754 7</v>
      </c>
    </row>
    <row r="32" spans="1:15">
      <c r="A32">
        <v>3</v>
      </c>
      <c r="B32">
        <v>3092</v>
      </c>
    </row>
    <row r="33" spans="1:15">
      <c r="A33">
        <v>4</v>
      </c>
      <c r="B33">
        <v>698</v>
      </c>
      <c r="J33">
        <v>2</v>
      </c>
      <c r="N33" s="85">
        <f>J33</f>
        <v>2</v>
      </c>
    </row>
    <row r="34" spans="1:15">
      <c r="A34">
        <v>5</v>
      </c>
      <c r="B34">
        <v>903</v>
      </c>
      <c r="J34" t="s">
        <v>76</v>
      </c>
      <c r="K34" t="s">
        <v>77</v>
      </c>
      <c r="O34" s="85">
        <f>K35</f>
        <v>-23.781587999999999</v>
      </c>
    </row>
    <row r="35" spans="1:15">
      <c r="A35">
        <v>6</v>
      </c>
      <c r="B35">
        <v>7255</v>
      </c>
      <c r="J35" t="s">
        <v>75</v>
      </c>
      <c r="K35">
        <v>-23.781587999999999</v>
      </c>
      <c r="N35" s="85">
        <f>COUNT(K36:K51)</f>
        <v>16</v>
      </c>
    </row>
    <row r="36" spans="1:15">
      <c r="A36">
        <v>7</v>
      </c>
      <c r="B36">
        <v>2505</v>
      </c>
      <c r="J36" t="s">
        <v>36</v>
      </c>
      <c r="K36">
        <v>-1.4621E-2</v>
      </c>
      <c r="L36">
        <f>INDEX(sckey!$A$2:$A$38,MATCH(BRA!J36,sckey!$B$2:$B$38,0))</f>
        <v>10</v>
      </c>
      <c r="O36" s="85" t="str">
        <f>K36&amp;" "&amp;L36</f>
        <v>-0.014621 10</v>
      </c>
    </row>
    <row r="37" spans="1:15">
      <c r="A37">
        <v>8</v>
      </c>
      <c r="B37">
        <v>1968</v>
      </c>
      <c r="J37" t="s">
        <v>45</v>
      </c>
      <c r="K37">
        <v>-0.47669099999999998</v>
      </c>
      <c r="L37">
        <f>INDEX(sckey!$A$2:$A$38,MATCH(BRA!J37,sckey!$B$2:$B$38,0))</f>
        <v>16</v>
      </c>
      <c r="O37" s="85" t="str">
        <f t="shared" ref="O37:O51" si="2">K37&amp;" "&amp;L37</f>
        <v>-0.476691 16</v>
      </c>
    </row>
    <row r="38" spans="1:15">
      <c r="A38">
        <v>9</v>
      </c>
      <c r="B38">
        <v>33430</v>
      </c>
      <c r="J38" t="s">
        <v>56</v>
      </c>
      <c r="K38">
        <v>-0.17490900000000001</v>
      </c>
      <c r="L38">
        <f>INDEX(sckey!$A$2:$A$38,MATCH(BRA!J38,sckey!$B$2:$B$38,0))</f>
        <v>3</v>
      </c>
      <c r="O38" s="85" t="str">
        <f t="shared" si="2"/>
        <v>-0.174909 3</v>
      </c>
    </row>
    <row r="39" spans="1:15">
      <c r="A39">
        <v>10</v>
      </c>
      <c r="B39">
        <v>12375</v>
      </c>
      <c r="J39" t="s">
        <v>65</v>
      </c>
      <c r="K39">
        <v>5.2956999999999997E-2</v>
      </c>
      <c r="L39">
        <f>INDEX(sckey!$A$2:$A$38,MATCH(BRA!J39,sckey!$B$2:$B$38,0))</f>
        <v>36</v>
      </c>
      <c r="O39" s="85" t="str">
        <f t="shared" si="2"/>
        <v>0.052957 36</v>
      </c>
    </row>
    <row r="40" spans="1:15">
      <c r="A40">
        <v>11</v>
      </c>
      <c r="B40">
        <v>9291</v>
      </c>
      <c r="J40" t="s">
        <v>39</v>
      </c>
      <c r="K40">
        <v>-0.15188199999999999</v>
      </c>
      <c r="L40">
        <f>INDEX(sckey!$A$2:$A$38,MATCH(BRA!J40,sckey!$B$2:$B$38,0))</f>
        <v>24</v>
      </c>
      <c r="O40" s="85" t="str">
        <f t="shared" si="2"/>
        <v>-0.151882 24</v>
      </c>
    </row>
    <row r="41" spans="1:15">
      <c r="A41">
        <v>12</v>
      </c>
      <c r="B41">
        <v>44</v>
      </c>
      <c r="J41" t="s">
        <v>47</v>
      </c>
      <c r="K41">
        <v>3.2242E-2</v>
      </c>
      <c r="L41">
        <f>INDEX(sckey!$A$2:$A$38,MATCH(BRA!J41,sckey!$B$2:$B$38,0))</f>
        <v>15</v>
      </c>
      <c r="O41" s="85" t="str">
        <f t="shared" si="2"/>
        <v>0.032242 15</v>
      </c>
    </row>
    <row r="42" spans="1:15">
      <c r="A42">
        <v>13</v>
      </c>
      <c r="B42">
        <v>1599</v>
      </c>
      <c r="J42" t="s">
        <v>41</v>
      </c>
      <c r="K42">
        <v>-6.1130000000000004E-3</v>
      </c>
      <c r="L42">
        <f>INDEX(sckey!$A$2:$A$38,MATCH(BRA!J42,sckey!$B$2:$B$38,0))</f>
        <v>9</v>
      </c>
      <c r="O42" s="85" t="str">
        <f t="shared" si="2"/>
        <v>-0.006113 9</v>
      </c>
    </row>
    <row r="43" spans="1:15">
      <c r="A43">
        <v>14</v>
      </c>
      <c r="B43">
        <v>417</v>
      </c>
      <c r="J43" t="s">
        <v>54</v>
      </c>
      <c r="K43">
        <v>3.0010000000000002E-3</v>
      </c>
      <c r="L43">
        <f>INDEX(sckey!$A$2:$A$38,MATCH(BRA!J43,sckey!$B$2:$B$38,0))</f>
        <v>26</v>
      </c>
      <c r="O43" s="85" t="str">
        <f t="shared" si="2"/>
        <v>0.003001 26</v>
      </c>
    </row>
    <row r="44" spans="1:15">
      <c r="A44">
        <v>15</v>
      </c>
      <c r="B44">
        <v>5343</v>
      </c>
      <c r="J44" t="s">
        <v>46</v>
      </c>
      <c r="K44">
        <v>0.44034899999999999</v>
      </c>
      <c r="L44">
        <f>INDEX(sckey!$A$2:$A$38,MATCH(BRA!J44,sckey!$B$2:$B$38,0))</f>
        <v>14</v>
      </c>
      <c r="O44" s="85" t="str">
        <f t="shared" si="2"/>
        <v>0.440349 14</v>
      </c>
    </row>
    <row r="45" spans="1:15">
      <c r="A45">
        <v>16</v>
      </c>
      <c r="B45">
        <v>37</v>
      </c>
      <c r="J45" t="s">
        <v>60</v>
      </c>
      <c r="K45">
        <v>5.9207999999999997E-2</v>
      </c>
      <c r="L45">
        <f>INDEX(sckey!$A$2:$A$38,MATCH(BRA!J45,sckey!$B$2:$B$38,0))</f>
        <v>2</v>
      </c>
      <c r="O45" s="85" t="str">
        <f t="shared" si="2"/>
        <v>0.059208 2</v>
      </c>
    </row>
    <row r="46" spans="1:15">
      <c r="A46">
        <v>17</v>
      </c>
      <c r="B46">
        <v>1068</v>
      </c>
      <c r="J46" t="s">
        <v>70</v>
      </c>
      <c r="K46">
        <v>4.6124999999999999E-2</v>
      </c>
      <c r="L46">
        <f>INDEX(sckey!$A$2:$A$38,MATCH(BRA!J46,sckey!$B$2:$B$38,0))</f>
        <v>5</v>
      </c>
      <c r="O46" s="85" t="str">
        <f t="shared" si="2"/>
        <v>0.046125 5</v>
      </c>
    </row>
    <row r="47" spans="1:15">
      <c r="A47">
        <v>18</v>
      </c>
      <c r="B47">
        <v>356</v>
      </c>
      <c r="J47" t="s">
        <v>55</v>
      </c>
      <c r="K47">
        <v>-1.8121000000000002E-2</v>
      </c>
      <c r="L47">
        <f>INDEX(sckey!$A$2:$A$38,MATCH(BRA!J47,sckey!$B$2:$B$38,0))</f>
        <v>8</v>
      </c>
      <c r="O47" s="85" t="str">
        <f t="shared" si="2"/>
        <v>-0.018121 8</v>
      </c>
    </row>
    <row r="48" spans="1:15">
      <c r="A48">
        <v>19</v>
      </c>
      <c r="B48">
        <v>419</v>
      </c>
      <c r="J48" t="s">
        <v>42</v>
      </c>
      <c r="K48">
        <v>-2.5017619999999998</v>
      </c>
      <c r="L48">
        <f>INDEX(sckey!$A$2:$A$38,MATCH(BRA!J48,sckey!$B$2:$B$38,0))</f>
        <v>17</v>
      </c>
      <c r="O48" s="85" t="str">
        <f t="shared" si="2"/>
        <v>-2.501762 17</v>
      </c>
    </row>
    <row r="49" spans="1:15">
      <c r="A49">
        <v>20</v>
      </c>
      <c r="B49">
        <v>1289</v>
      </c>
      <c r="J49" t="s">
        <v>44</v>
      </c>
      <c r="K49">
        <v>3.2950000000000002E-3</v>
      </c>
      <c r="L49">
        <f>INDEX(sckey!$A$2:$A$38,MATCH(BRA!J49,sckey!$B$2:$B$38,0))</f>
        <v>22</v>
      </c>
      <c r="O49" s="85" t="str">
        <f t="shared" si="2"/>
        <v>0.003295 22</v>
      </c>
    </row>
    <row r="50" spans="1:15">
      <c r="A50">
        <v>21</v>
      </c>
      <c r="B50">
        <v>5</v>
      </c>
      <c r="J50" t="s">
        <v>35</v>
      </c>
      <c r="K50">
        <v>7.5281000000000001E-2</v>
      </c>
      <c r="L50">
        <f>INDEX(sckey!$A$2:$A$38,MATCH(BRA!J50,sckey!$B$2:$B$38,0))</f>
        <v>0</v>
      </c>
      <c r="O50" s="85" t="str">
        <f t="shared" si="2"/>
        <v>0.075281 0</v>
      </c>
    </row>
    <row r="51" spans="1:15">
      <c r="B51">
        <v>101773</v>
      </c>
      <c r="J51" t="s">
        <v>48</v>
      </c>
      <c r="K51">
        <v>3.0283180000000001</v>
      </c>
      <c r="L51">
        <f>INDEX(sckey!$A$2:$A$38,MATCH(BRA!J51,sckey!$B$2:$B$38,0))</f>
        <v>13</v>
      </c>
      <c r="O51" s="85" t="str">
        <f t="shared" si="2"/>
        <v>3.028318 13</v>
      </c>
    </row>
    <row r="53" spans="1:15">
      <c r="J53">
        <v>3</v>
      </c>
      <c r="N53" s="85">
        <f>J53</f>
        <v>3</v>
      </c>
    </row>
    <row r="54" spans="1:15">
      <c r="J54" t="s">
        <v>76</v>
      </c>
      <c r="K54" t="s">
        <v>77</v>
      </c>
      <c r="O54" s="85">
        <f>K55</f>
        <v>-19.400922999999999</v>
      </c>
    </row>
    <row r="55" spans="1:15">
      <c r="J55" t="s">
        <v>75</v>
      </c>
      <c r="K55">
        <v>-19.400922999999999</v>
      </c>
      <c r="N55" s="85">
        <f>COUNT(K56:K65)</f>
        <v>10</v>
      </c>
    </row>
    <row r="56" spans="1:15">
      <c r="J56" t="s">
        <v>37</v>
      </c>
      <c r="K56">
        <v>11.503393000000001</v>
      </c>
      <c r="L56">
        <f>INDEX(sckey!$A$2:$A$38,MATCH(BRA!J56,sckey!$B$2:$B$38,0))</f>
        <v>19</v>
      </c>
      <c r="O56" s="85" t="str">
        <f>K56&amp;" "&amp;L56</f>
        <v>11.503393 19</v>
      </c>
    </row>
    <row r="57" spans="1:15">
      <c r="J57" t="s">
        <v>43</v>
      </c>
      <c r="K57">
        <v>1.258618</v>
      </c>
      <c r="L57">
        <f>INDEX(sckey!$A$2:$A$38,MATCH(BRA!J57,sckey!$B$2:$B$38,0))</f>
        <v>21</v>
      </c>
      <c r="O57" s="85" t="str">
        <f t="shared" ref="O57:O65" si="3">K57&amp;" "&amp;L57</f>
        <v>1.258618 21</v>
      </c>
    </row>
    <row r="58" spans="1:15">
      <c r="J58" t="s">
        <v>62</v>
      </c>
      <c r="K58">
        <v>-0.143791</v>
      </c>
      <c r="L58">
        <f>INDEX(sckey!$A$2:$A$38,MATCH(BRA!J58,sckey!$B$2:$B$38,0))</f>
        <v>4</v>
      </c>
      <c r="O58" s="85" t="str">
        <f t="shared" si="3"/>
        <v>-0.143791 4</v>
      </c>
    </row>
    <row r="59" spans="1:15">
      <c r="J59" t="s">
        <v>45</v>
      </c>
      <c r="K59">
        <v>-0.185473</v>
      </c>
      <c r="L59">
        <f>INDEX(sckey!$A$2:$A$38,MATCH(BRA!J59,sckey!$B$2:$B$38,0))</f>
        <v>16</v>
      </c>
      <c r="O59" s="85" t="str">
        <f t="shared" si="3"/>
        <v>-0.185473 16</v>
      </c>
    </row>
    <row r="60" spans="1:15">
      <c r="J60" t="s">
        <v>42</v>
      </c>
      <c r="K60">
        <v>-1.2585470000000001</v>
      </c>
      <c r="L60">
        <f>INDEX(sckey!$A$2:$A$38,MATCH(BRA!J60,sckey!$B$2:$B$38,0))</f>
        <v>17</v>
      </c>
      <c r="O60" s="85" t="str">
        <f t="shared" si="3"/>
        <v>-1.258547 17</v>
      </c>
    </row>
    <row r="61" spans="1:15">
      <c r="J61" t="s">
        <v>47</v>
      </c>
      <c r="K61">
        <v>5.5187E-2</v>
      </c>
      <c r="L61">
        <f>INDEX(sckey!$A$2:$A$38,MATCH(BRA!J61,sckey!$B$2:$B$38,0))</f>
        <v>15</v>
      </c>
      <c r="O61" s="85" t="str">
        <f t="shared" si="3"/>
        <v>0.055187 15</v>
      </c>
    </row>
    <row r="62" spans="1:15">
      <c r="J62" t="s">
        <v>49</v>
      </c>
      <c r="K62">
        <v>-1.771E-3</v>
      </c>
      <c r="L62">
        <f>INDEX(sckey!$A$2:$A$38,MATCH(BRA!J62,sckey!$B$2:$B$38,0))</f>
        <v>11</v>
      </c>
      <c r="O62" s="85" t="str">
        <f t="shared" si="3"/>
        <v>-0.001771 11</v>
      </c>
    </row>
    <row r="63" spans="1:15">
      <c r="J63" t="s">
        <v>53</v>
      </c>
      <c r="K63">
        <v>-1.76E-4</v>
      </c>
      <c r="L63">
        <f>INDEX(sckey!$A$2:$A$38,MATCH(BRA!J63,sckey!$B$2:$B$38,0))</f>
        <v>12</v>
      </c>
      <c r="O63" s="85" t="str">
        <f t="shared" si="3"/>
        <v>-0.000176 12</v>
      </c>
    </row>
    <row r="64" spans="1:15">
      <c r="J64" t="s">
        <v>65</v>
      </c>
      <c r="K64">
        <v>-1.6247000000000001E-2</v>
      </c>
      <c r="L64">
        <f>INDEX(sckey!$A$2:$A$38,MATCH(BRA!J64,sckey!$B$2:$B$38,0))</f>
        <v>36</v>
      </c>
      <c r="O64" s="85" t="str">
        <f t="shared" si="3"/>
        <v>-0.016247 36</v>
      </c>
    </row>
    <row r="65" spans="10:15">
      <c r="J65" t="s">
        <v>60</v>
      </c>
      <c r="K65">
        <v>2.1994E-2</v>
      </c>
      <c r="L65">
        <f>INDEX(sckey!$A$2:$A$38,MATCH(BRA!J65,sckey!$B$2:$B$38,0))</f>
        <v>2</v>
      </c>
      <c r="O65" s="85" t="str">
        <f t="shared" si="3"/>
        <v>0.021994 2</v>
      </c>
    </row>
    <row r="67" spans="10:15">
      <c r="J67">
        <v>4</v>
      </c>
      <c r="N67" s="85">
        <f>J67</f>
        <v>4</v>
      </c>
    </row>
    <row r="68" spans="10:15">
      <c r="J68" t="s">
        <v>76</v>
      </c>
      <c r="K68" t="s">
        <v>77</v>
      </c>
      <c r="O68" s="85">
        <f>K69</f>
        <v>-45.083311000000002</v>
      </c>
    </row>
    <row r="69" spans="10:15">
      <c r="J69" t="s">
        <v>75</v>
      </c>
      <c r="K69">
        <v>-45.083311000000002</v>
      </c>
      <c r="N69" s="85">
        <f>COUNT(K70:K81)</f>
        <v>12</v>
      </c>
    </row>
    <row r="70" spans="10:15">
      <c r="J70" t="s">
        <v>36</v>
      </c>
      <c r="K70">
        <v>-1.111E-2</v>
      </c>
      <c r="L70">
        <f>INDEX(sckey!$A$2:$A$38,MATCH(BRA!J70,sckey!$B$2:$B$38,0))</f>
        <v>10</v>
      </c>
      <c r="O70" s="85" t="str">
        <f>K70&amp;" "&amp;L70</f>
        <v>-0.01111 10</v>
      </c>
    </row>
    <row r="71" spans="10:15">
      <c r="J71" t="s">
        <v>39</v>
      </c>
      <c r="K71">
        <v>-0.102311</v>
      </c>
      <c r="L71">
        <f>INDEX(sckey!$A$2:$A$38,MATCH(BRA!J71,sckey!$B$2:$B$38,0))</f>
        <v>24</v>
      </c>
      <c r="O71" s="85" t="str">
        <f t="shared" ref="O71:O81" si="4">K71&amp;" "&amp;L71</f>
        <v>-0.102311 24</v>
      </c>
    </row>
    <row r="72" spans="10:15">
      <c r="J72" t="s">
        <v>55</v>
      </c>
      <c r="K72">
        <v>-5.836E-3</v>
      </c>
      <c r="L72">
        <f>INDEX(sckey!$A$2:$A$38,MATCH(BRA!J72,sckey!$B$2:$B$38,0))</f>
        <v>8</v>
      </c>
      <c r="O72" s="85" t="str">
        <f t="shared" si="4"/>
        <v>-0.005836 8</v>
      </c>
    </row>
    <row r="73" spans="10:15">
      <c r="J73" t="s">
        <v>54</v>
      </c>
      <c r="K73">
        <v>6.0889999999999998E-3</v>
      </c>
      <c r="L73">
        <f>INDEX(sckey!$A$2:$A$38,MATCH(BRA!J73,sckey!$B$2:$B$38,0))</f>
        <v>26</v>
      </c>
      <c r="O73" s="85" t="str">
        <f t="shared" si="4"/>
        <v>0.006089 26</v>
      </c>
    </row>
    <row r="74" spans="10:15">
      <c r="J74" t="s">
        <v>60</v>
      </c>
      <c r="K74">
        <v>0.100193</v>
      </c>
      <c r="L74">
        <f>INDEX(sckey!$A$2:$A$38,MATCH(BRA!J74,sckey!$B$2:$B$38,0))</f>
        <v>2</v>
      </c>
      <c r="O74" s="85" t="str">
        <f t="shared" si="4"/>
        <v>0.100193 2</v>
      </c>
    </row>
    <row r="75" spans="10:15">
      <c r="J75" t="s">
        <v>56</v>
      </c>
      <c r="K75">
        <v>-0.36712699999999998</v>
      </c>
      <c r="L75">
        <f>INDEX(sckey!$A$2:$A$38,MATCH(BRA!J75,sckey!$B$2:$B$38,0))</f>
        <v>3</v>
      </c>
      <c r="O75" s="85" t="str">
        <f t="shared" si="4"/>
        <v>-0.367127 3</v>
      </c>
    </row>
    <row r="76" spans="10:15">
      <c r="J76" t="s">
        <v>41</v>
      </c>
      <c r="K76">
        <v>-4.8659999999999997E-3</v>
      </c>
      <c r="L76">
        <f>INDEX(sckey!$A$2:$A$38,MATCH(BRA!J76,sckey!$B$2:$B$38,0))</f>
        <v>9</v>
      </c>
      <c r="O76" s="85" t="str">
        <f t="shared" si="4"/>
        <v>-0.004866 9</v>
      </c>
    </row>
    <row r="77" spans="10:15">
      <c r="J77" t="s">
        <v>45</v>
      </c>
      <c r="K77">
        <v>-0.24784400000000001</v>
      </c>
      <c r="L77">
        <f>INDEX(sckey!$A$2:$A$38,MATCH(BRA!J77,sckey!$B$2:$B$38,0))</f>
        <v>16</v>
      </c>
      <c r="O77" s="85" t="str">
        <f t="shared" si="4"/>
        <v>-0.247844 16</v>
      </c>
    </row>
    <row r="78" spans="10:15">
      <c r="J78" t="s">
        <v>37</v>
      </c>
      <c r="K78">
        <v>25.140440000000002</v>
      </c>
      <c r="L78">
        <f>INDEX(sckey!$A$2:$A$38,MATCH(BRA!J78,sckey!$B$2:$B$38,0))</f>
        <v>19</v>
      </c>
      <c r="O78" s="85" t="str">
        <f t="shared" si="4"/>
        <v>25.14044 19</v>
      </c>
    </row>
    <row r="79" spans="10:15">
      <c r="J79" t="s">
        <v>57</v>
      </c>
      <c r="K79">
        <v>0.17325399999999999</v>
      </c>
      <c r="L79">
        <f>INDEX(sckey!$A$2:$A$38,MATCH(BRA!J79,sckey!$B$2:$B$38,0))</f>
        <v>20</v>
      </c>
      <c r="O79" s="85" t="str">
        <f t="shared" si="4"/>
        <v>0.173254 20</v>
      </c>
    </row>
    <row r="80" spans="10:15">
      <c r="J80" t="s">
        <v>52</v>
      </c>
      <c r="K80">
        <v>3.4118000000000002E-2</v>
      </c>
      <c r="L80">
        <f>INDEX(sckey!$A$2:$A$38,MATCH(BRA!J80,sckey!$B$2:$B$38,0))</f>
        <v>7</v>
      </c>
      <c r="O80" s="85" t="str">
        <f t="shared" si="4"/>
        <v>0.034118 7</v>
      </c>
    </row>
    <row r="81" spans="10:15">
      <c r="J81" t="s">
        <v>38</v>
      </c>
      <c r="K81">
        <v>-0.90708999999999995</v>
      </c>
      <c r="L81">
        <f>INDEX(sckey!$A$2:$A$38,MATCH(BRA!J81,sckey!$B$2:$B$38,0))</f>
        <v>23</v>
      </c>
      <c r="O81" s="85" t="str">
        <f t="shared" si="4"/>
        <v>-0.90709 23</v>
      </c>
    </row>
    <row r="83" spans="10:15">
      <c r="J83">
        <v>5</v>
      </c>
      <c r="N83" s="85">
        <f>J83</f>
        <v>5</v>
      </c>
    </row>
    <row r="84" spans="10:15">
      <c r="J84" t="s">
        <v>76</v>
      </c>
      <c r="K84" t="s">
        <v>77</v>
      </c>
      <c r="O84" s="85">
        <f>K85</f>
        <v>-3.1054140000000001</v>
      </c>
    </row>
    <row r="85" spans="10:15">
      <c r="J85" t="s">
        <v>75</v>
      </c>
      <c r="K85">
        <v>-3.1054140000000001</v>
      </c>
      <c r="N85" s="85">
        <f>COUNT(K86:K94)</f>
        <v>9</v>
      </c>
    </row>
    <row r="86" spans="10:15">
      <c r="J86" t="s">
        <v>36</v>
      </c>
      <c r="K86">
        <v>-2.1180999999999998E-2</v>
      </c>
      <c r="L86">
        <f>INDEX(sckey!$A$2:$A$38,MATCH(BRA!J86,sckey!$B$2:$B$38,0))</f>
        <v>10</v>
      </c>
      <c r="O86" s="85" t="str">
        <f>K86&amp;" "&amp;L86</f>
        <v>-0.021181 10</v>
      </c>
    </row>
    <row r="87" spans="10:15">
      <c r="J87" t="s">
        <v>39</v>
      </c>
      <c r="K87">
        <v>-0.34756799999999999</v>
      </c>
      <c r="L87">
        <f>INDEX(sckey!$A$2:$A$38,MATCH(BRA!J87,sckey!$B$2:$B$38,0))</f>
        <v>24</v>
      </c>
      <c r="O87" s="85" t="str">
        <f t="shared" ref="O87:O94" si="5">K87&amp;" "&amp;L87</f>
        <v>-0.347568 24</v>
      </c>
    </row>
    <row r="88" spans="10:15">
      <c r="J88" t="s">
        <v>55</v>
      </c>
      <c r="K88">
        <v>-9.2099999999999994E-3</v>
      </c>
      <c r="L88">
        <f>INDEX(sckey!$A$2:$A$38,MATCH(BRA!J88,sckey!$B$2:$B$38,0))</f>
        <v>8</v>
      </c>
      <c r="O88" s="85" t="str">
        <f t="shared" si="5"/>
        <v>-0.00921 8</v>
      </c>
    </row>
    <row r="89" spans="10:15">
      <c r="J89" t="s">
        <v>54</v>
      </c>
      <c r="K89">
        <v>5.2610000000000001E-3</v>
      </c>
      <c r="L89">
        <f>INDEX(sckey!$A$2:$A$38,MATCH(BRA!J89,sckey!$B$2:$B$38,0))</f>
        <v>26</v>
      </c>
      <c r="O89" s="85" t="str">
        <f t="shared" si="5"/>
        <v>0.005261 26</v>
      </c>
    </row>
    <row r="90" spans="10:15">
      <c r="J90" t="s">
        <v>53</v>
      </c>
      <c r="K90">
        <v>4.5899999999999999E-4</v>
      </c>
      <c r="L90">
        <f>INDEX(sckey!$A$2:$A$38,MATCH(BRA!J90,sckey!$B$2:$B$38,0))</f>
        <v>12</v>
      </c>
      <c r="O90" s="85" t="str">
        <f t="shared" si="5"/>
        <v>0.000459 12</v>
      </c>
    </row>
    <row r="91" spans="10:15">
      <c r="J91" t="s">
        <v>41</v>
      </c>
      <c r="K91">
        <v>-9.5490000000000002E-3</v>
      </c>
      <c r="L91">
        <f>INDEX(sckey!$A$2:$A$38,MATCH(BRA!J91,sckey!$B$2:$B$38,0))</f>
        <v>9</v>
      </c>
      <c r="O91" s="85" t="str">
        <f t="shared" si="5"/>
        <v>-0.009549 9</v>
      </c>
    </row>
    <row r="92" spans="10:15">
      <c r="J92" t="s">
        <v>37</v>
      </c>
      <c r="K92">
        <v>20.635148000000001</v>
      </c>
      <c r="L92">
        <f>INDEX(sckey!$A$2:$A$38,MATCH(BRA!J92,sckey!$B$2:$B$38,0))</f>
        <v>19</v>
      </c>
      <c r="O92" s="85" t="str">
        <f t="shared" si="5"/>
        <v>20.635148 19</v>
      </c>
    </row>
    <row r="93" spans="10:15">
      <c r="J93" t="s">
        <v>56</v>
      </c>
      <c r="K93">
        <v>-0.74746199999999996</v>
      </c>
      <c r="L93">
        <f>INDEX(sckey!$A$2:$A$38,MATCH(BRA!J93,sckey!$B$2:$B$38,0))</f>
        <v>3</v>
      </c>
      <c r="O93" s="85" t="str">
        <f t="shared" si="5"/>
        <v>-0.747462 3</v>
      </c>
    </row>
    <row r="94" spans="10:15">
      <c r="J94" t="s">
        <v>46</v>
      </c>
      <c r="K94">
        <v>-0.12183099999999999</v>
      </c>
      <c r="L94">
        <f>INDEX(sckey!$A$2:$A$38,MATCH(BRA!J94,sckey!$B$2:$B$38,0))</f>
        <v>14</v>
      </c>
      <c r="O94" s="85" t="str">
        <f t="shared" si="5"/>
        <v>-0.121831 14</v>
      </c>
    </row>
    <row r="96" spans="10:15">
      <c r="J96">
        <v>6</v>
      </c>
      <c r="N96" s="85">
        <f>J96</f>
        <v>6</v>
      </c>
    </row>
    <row r="97" spans="10:15">
      <c r="J97" t="s">
        <v>76</v>
      </c>
      <c r="K97" t="s">
        <v>77</v>
      </c>
      <c r="O97" s="85">
        <f>K98</f>
        <v>-15.732100000000001</v>
      </c>
    </row>
    <row r="98" spans="10:15">
      <c r="J98" t="s">
        <v>75</v>
      </c>
      <c r="K98">
        <v>-15.732100000000001</v>
      </c>
      <c r="N98" s="85">
        <f>COUNT(K99:K113)</f>
        <v>15</v>
      </c>
    </row>
    <row r="99" spans="10:15">
      <c r="J99" t="s">
        <v>37</v>
      </c>
      <c r="K99">
        <v>8.3454669999999993</v>
      </c>
      <c r="L99">
        <f>INDEX(sckey!$A$2:$A$38,MATCH(BRA!J99,sckey!$B$2:$B$38,0))</f>
        <v>19</v>
      </c>
      <c r="O99" s="85" t="str">
        <f>K99&amp;" "&amp;L99</f>
        <v>8.345467 19</v>
      </c>
    </row>
    <row r="100" spans="10:15">
      <c r="J100" t="s">
        <v>36</v>
      </c>
      <c r="K100">
        <v>-3.3409999999999998E-3</v>
      </c>
      <c r="L100">
        <f>INDEX(sckey!$A$2:$A$38,MATCH(BRA!J100,sckey!$B$2:$B$38,0))</f>
        <v>10</v>
      </c>
      <c r="O100" s="85" t="str">
        <f t="shared" ref="O100:O113" si="6">K100&amp;" "&amp;L100</f>
        <v>-0.003341 10</v>
      </c>
    </row>
    <row r="101" spans="10:15">
      <c r="J101" t="s">
        <v>46</v>
      </c>
      <c r="K101">
        <v>-5.8021999999999997E-2</v>
      </c>
      <c r="L101">
        <f>INDEX(sckey!$A$2:$A$38,MATCH(BRA!J101,sckey!$B$2:$B$38,0))</f>
        <v>14</v>
      </c>
      <c r="O101" s="85" t="str">
        <f t="shared" si="6"/>
        <v>-0.058022 14</v>
      </c>
    </row>
    <row r="102" spans="10:15">
      <c r="J102" t="s">
        <v>66</v>
      </c>
      <c r="K102">
        <v>-8.8350000000000008E-3</v>
      </c>
      <c r="L102">
        <f>INDEX(sckey!$A$2:$A$38,MATCH(BRA!J102,sckey!$B$2:$B$38,0))</f>
        <v>1</v>
      </c>
      <c r="O102" s="85" t="str">
        <f t="shared" si="6"/>
        <v>-0.008835 1</v>
      </c>
    </row>
    <row r="103" spans="10:15">
      <c r="J103" t="s">
        <v>62</v>
      </c>
      <c r="K103">
        <v>-0.17242199999999999</v>
      </c>
      <c r="L103">
        <f>INDEX(sckey!$A$2:$A$38,MATCH(BRA!J103,sckey!$B$2:$B$38,0))</f>
        <v>4</v>
      </c>
      <c r="O103" s="85" t="str">
        <f t="shared" si="6"/>
        <v>-0.172422 4</v>
      </c>
    </row>
    <row r="104" spans="10:15">
      <c r="J104" t="s">
        <v>56</v>
      </c>
      <c r="K104">
        <v>0.31065300000000001</v>
      </c>
      <c r="L104">
        <f>INDEX(sckey!$A$2:$A$38,MATCH(BRA!J104,sckey!$B$2:$B$38,0))</f>
        <v>3</v>
      </c>
      <c r="O104" s="85" t="str">
        <f t="shared" si="6"/>
        <v>0.310653 3</v>
      </c>
    </row>
    <row r="105" spans="10:15">
      <c r="J105" t="s">
        <v>47</v>
      </c>
      <c r="K105">
        <v>7.9781000000000005E-2</v>
      </c>
      <c r="L105">
        <f>INDEX(sckey!$A$2:$A$38,MATCH(BRA!J105,sckey!$B$2:$B$38,0))</f>
        <v>15</v>
      </c>
      <c r="O105" s="85" t="str">
        <f t="shared" si="6"/>
        <v>0.079781 15</v>
      </c>
    </row>
    <row r="106" spans="10:15">
      <c r="J106" t="s">
        <v>39</v>
      </c>
      <c r="K106">
        <v>4.1209000000000003E-2</v>
      </c>
      <c r="L106">
        <f>INDEX(sckey!$A$2:$A$38,MATCH(BRA!J106,sckey!$B$2:$B$38,0))</f>
        <v>24</v>
      </c>
      <c r="O106" s="85" t="str">
        <f t="shared" si="6"/>
        <v>0.041209 24</v>
      </c>
    </row>
    <row r="107" spans="10:15">
      <c r="J107" t="s">
        <v>55</v>
      </c>
      <c r="K107">
        <v>-5.8409999999999998E-3</v>
      </c>
      <c r="L107">
        <f>INDEX(sckey!$A$2:$A$38,MATCH(BRA!J107,sckey!$B$2:$B$38,0))</f>
        <v>8</v>
      </c>
      <c r="O107" s="85" t="str">
        <f t="shared" si="6"/>
        <v>-0.005841 8</v>
      </c>
    </row>
    <row r="108" spans="10:15">
      <c r="J108" t="s">
        <v>54</v>
      </c>
      <c r="K108">
        <v>-2.5730000000000002E-3</v>
      </c>
      <c r="L108">
        <f>INDEX(sckey!$A$2:$A$38,MATCH(BRA!J108,sckey!$B$2:$B$38,0))</f>
        <v>26</v>
      </c>
      <c r="O108" s="85" t="str">
        <f t="shared" si="6"/>
        <v>-0.002573 26</v>
      </c>
    </row>
    <row r="109" spans="10:15">
      <c r="J109" t="s">
        <v>42</v>
      </c>
      <c r="K109">
        <v>-1.0988119999999999</v>
      </c>
      <c r="L109">
        <f>INDEX(sckey!$A$2:$A$38,MATCH(BRA!J109,sckey!$B$2:$B$38,0))</f>
        <v>17</v>
      </c>
      <c r="O109" s="85" t="str">
        <f t="shared" si="6"/>
        <v>-1.098812 17</v>
      </c>
    </row>
    <row r="110" spans="10:15">
      <c r="J110" t="s">
        <v>41</v>
      </c>
      <c r="K110">
        <v>-2.313E-3</v>
      </c>
      <c r="L110">
        <f>INDEX(sckey!$A$2:$A$38,MATCH(BRA!J110,sckey!$B$2:$B$38,0))</f>
        <v>9</v>
      </c>
      <c r="O110" s="85" t="str">
        <f t="shared" si="6"/>
        <v>-0.002313 9</v>
      </c>
    </row>
    <row r="111" spans="10:15">
      <c r="J111" t="s">
        <v>38</v>
      </c>
      <c r="K111">
        <v>0.323098</v>
      </c>
      <c r="L111">
        <f>INDEX(sckey!$A$2:$A$38,MATCH(BRA!J111,sckey!$B$2:$B$38,0))</f>
        <v>23</v>
      </c>
      <c r="O111" s="85" t="str">
        <f t="shared" si="6"/>
        <v>0.323098 23</v>
      </c>
    </row>
    <row r="112" spans="10:15">
      <c r="J112" t="s">
        <v>65</v>
      </c>
      <c r="K112">
        <v>9.9880000000000004E-3</v>
      </c>
      <c r="L112">
        <f>INDEX(sckey!$A$2:$A$38,MATCH(BRA!J112,sckey!$B$2:$B$38,0))</f>
        <v>36</v>
      </c>
      <c r="O112" s="85" t="str">
        <f t="shared" si="6"/>
        <v>0.009988 36</v>
      </c>
    </row>
    <row r="113" spans="10:15">
      <c r="J113" t="s">
        <v>59</v>
      </c>
      <c r="K113">
        <v>1.7878999999999999E-2</v>
      </c>
      <c r="L113">
        <f>INDEX(sckey!$A$2:$A$38,MATCH(BRA!J113,sckey!$B$2:$B$38,0))</f>
        <v>18</v>
      </c>
      <c r="O113" s="85" t="str">
        <f t="shared" si="6"/>
        <v>0.017879 18</v>
      </c>
    </row>
    <row r="115" spans="10:15">
      <c r="J115">
        <v>7</v>
      </c>
      <c r="N115" s="85">
        <f>J115</f>
        <v>7</v>
      </c>
    </row>
    <row r="116" spans="10:15">
      <c r="J116" t="s">
        <v>76</v>
      </c>
      <c r="K116" t="s">
        <v>77</v>
      </c>
      <c r="O116" s="85">
        <f>K117</f>
        <v>-11.25877</v>
      </c>
    </row>
    <row r="117" spans="10:15">
      <c r="J117" t="s">
        <v>75</v>
      </c>
      <c r="K117">
        <v>-11.25877</v>
      </c>
      <c r="N117" s="85">
        <f>COUNT(K118:K131)</f>
        <v>14</v>
      </c>
    </row>
    <row r="118" spans="10:15">
      <c r="J118" t="s">
        <v>62</v>
      </c>
      <c r="K118">
        <v>-0.44795299999999999</v>
      </c>
      <c r="L118">
        <f>INDEX(sckey!$A$2:$A$38,MATCH(BRA!J118,sckey!$B$2:$B$38,0))</f>
        <v>4</v>
      </c>
      <c r="O118" s="85" t="str">
        <f>K118&amp;" "&amp;L118</f>
        <v>-0.447953 4</v>
      </c>
    </row>
    <row r="119" spans="10:15">
      <c r="J119" t="s">
        <v>36</v>
      </c>
      <c r="K119">
        <v>-6.1780000000000003E-3</v>
      </c>
      <c r="L119">
        <f>INDEX(sckey!$A$2:$A$38,MATCH(BRA!J119,sckey!$B$2:$B$38,0))</f>
        <v>10</v>
      </c>
      <c r="O119" s="85" t="str">
        <f t="shared" ref="O119:O131" si="7">K119&amp;" "&amp;L119</f>
        <v>-0.006178 10</v>
      </c>
    </row>
    <row r="120" spans="10:15">
      <c r="J120" t="s">
        <v>45</v>
      </c>
      <c r="K120">
        <v>-6.4586000000000005E-2</v>
      </c>
      <c r="L120">
        <f>INDEX(sckey!$A$2:$A$38,MATCH(BRA!J120,sckey!$B$2:$B$38,0))</f>
        <v>16</v>
      </c>
      <c r="O120" s="85" t="str">
        <f t="shared" si="7"/>
        <v>-0.064586 16</v>
      </c>
    </row>
    <row r="121" spans="10:15">
      <c r="J121" t="s">
        <v>35</v>
      </c>
      <c r="K121">
        <v>6.6846000000000003E-2</v>
      </c>
      <c r="L121">
        <f>INDEX(sckey!$A$2:$A$38,MATCH(BRA!J121,sckey!$B$2:$B$38,0))</f>
        <v>0</v>
      </c>
      <c r="O121" s="85" t="str">
        <f t="shared" si="7"/>
        <v>0.066846 0</v>
      </c>
    </row>
    <row r="122" spans="10:15">
      <c r="J122" t="s">
        <v>63</v>
      </c>
      <c r="K122">
        <v>-6.8999999999999997E-4</v>
      </c>
      <c r="L122">
        <f>INDEX(sckey!$A$2:$A$38,MATCH(BRA!J122,sckey!$B$2:$B$38,0))</f>
        <v>6</v>
      </c>
      <c r="O122" s="85" t="str">
        <f t="shared" si="7"/>
        <v>-0.00069 6</v>
      </c>
    </row>
    <row r="123" spans="10:15">
      <c r="J123" t="s">
        <v>65</v>
      </c>
      <c r="K123">
        <v>1.9334E-2</v>
      </c>
      <c r="L123">
        <f>INDEX(sckey!$A$2:$A$38,MATCH(BRA!J123,sckey!$B$2:$B$38,0))</f>
        <v>36</v>
      </c>
      <c r="O123" s="85" t="str">
        <f t="shared" si="7"/>
        <v>0.019334 36</v>
      </c>
    </row>
    <row r="124" spans="10:15">
      <c r="J124" t="s">
        <v>39</v>
      </c>
      <c r="K124">
        <v>-7.3445999999999997E-2</v>
      </c>
      <c r="L124">
        <f>INDEX(sckey!$A$2:$A$38,MATCH(BRA!J124,sckey!$B$2:$B$38,0))</f>
        <v>24</v>
      </c>
      <c r="O124" s="85" t="str">
        <f t="shared" si="7"/>
        <v>-0.073446 24</v>
      </c>
    </row>
    <row r="125" spans="10:15">
      <c r="J125" t="s">
        <v>44</v>
      </c>
      <c r="K125">
        <v>2.4369999999999999E-3</v>
      </c>
      <c r="L125">
        <f>INDEX(sckey!$A$2:$A$38,MATCH(BRA!J125,sckey!$B$2:$B$38,0))</f>
        <v>22</v>
      </c>
      <c r="O125" s="85" t="str">
        <f t="shared" si="7"/>
        <v>0.002437 22</v>
      </c>
    </row>
    <row r="126" spans="10:15">
      <c r="J126" t="s">
        <v>41</v>
      </c>
      <c r="K126">
        <v>-3.467E-3</v>
      </c>
      <c r="L126">
        <f>INDEX(sckey!$A$2:$A$38,MATCH(BRA!J126,sckey!$B$2:$B$38,0))</f>
        <v>9</v>
      </c>
      <c r="O126" s="85" t="str">
        <f t="shared" si="7"/>
        <v>-0.003467 9</v>
      </c>
    </row>
    <row r="127" spans="10:15">
      <c r="J127" t="s">
        <v>38</v>
      </c>
      <c r="K127">
        <v>0.66341300000000003</v>
      </c>
      <c r="L127">
        <f>INDEX(sckey!$A$2:$A$38,MATCH(BRA!J127,sckey!$B$2:$B$38,0))</f>
        <v>23</v>
      </c>
      <c r="O127" s="85" t="str">
        <f t="shared" si="7"/>
        <v>0.663413 23</v>
      </c>
    </row>
    <row r="128" spans="10:15">
      <c r="J128" t="s">
        <v>55</v>
      </c>
      <c r="K128">
        <v>-7.2240000000000004E-3</v>
      </c>
      <c r="L128">
        <f>INDEX(sckey!$A$2:$A$38,MATCH(BRA!J128,sckey!$B$2:$B$38,0))</f>
        <v>8</v>
      </c>
      <c r="O128" s="85" t="str">
        <f t="shared" si="7"/>
        <v>-0.007224 8</v>
      </c>
    </row>
    <row r="129" spans="10:15">
      <c r="J129" t="s">
        <v>56</v>
      </c>
      <c r="K129">
        <v>0.39647399999999999</v>
      </c>
      <c r="L129">
        <f>INDEX(sckey!$A$2:$A$38,MATCH(BRA!J129,sckey!$B$2:$B$38,0))</f>
        <v>3</v>
      </c>
      <c r="O129" s="85" t="str">
        <f t="shared" si="7"/>
        <v>0.396474 3</v>
      </c>
    </row>
    <row r="130" spans="10:15">
      <c r="J130" t="s">
        <v>57</v>
      </c>
      <c r="K130">
        <v>4.0869999999999997E-2</v>
      </c>
      <c r="L130">
        <f>INDEX(sckey!$A$2:$A$38,MATCH(BRA!J130,sckey!$B$2:$B$38,0))</f>
        <v>20</v>
      </c>
      <c r="O130" s="85" t="str">
        <f t="shared" si="7"/>
        <v>0.04087 20</v>
      </c>
    </row>
    <row r="131" spans="10:15">
      <c r="J131" t="s">
        <v>53</v>
      </c>
      <c r="K131">
        <v>1.05E-4</v>
      </c>
      <c r="L131">
        <f>INDEX(sckey!$A$2:$A$38,MATCH(BRA!J131,sckey!$B$2:$B$38,0))</f>
        <v>12</v>
      </c>
      <c r="O131" s="85" t="str">
        <f t="shared" si="7"/>
        <v>0.000105 12</v>
      </c>
    </row>
    <row r="133" spans="10:15">
      <c r="J133">
        <v>8</v>
      </c>
      <c r="N133" s="85">
        <f>J133</f>
        <v>8</v>
      </c>
    </row>
    <row r="134" spans="10:15">
      <c r="J134" t="s">
        <v>76</v>
      </c>
      <c r="K134" t="s">
        <v>77</v>
      </c>
      <c r="O134" s="85">
        <f>K135</f>
        <v>-15.423123</v>
      </c>
    </row>
    <row r="135" spans="10:15">
      <c r="J135" t="s">
        <v>75</v>
      </c>
      <c r="K135">
        <v>-15.423123</v>
      </c>
      <c r="N135" s="85">
        <f>COUNT(K136:K147)</f>
        <v>12</v>
      </c>
    </row>
    <row r="136" spans="10:15">
      <c r="J136" t="s">
        <v>36</v>
      </c>
      <c r="K136">
        <v>-1.5422999999999999E-2</v>
      </c>
      <c r="L136">
        <f>INDEX(sckey!$A$2:$A$38,MATCH(BRA!J136,sckey!$B$2:$B$38,0))</f>
        <v>10</v>
      </c>
      <c r="O136" s="85" t="str">
        <f>K136&amp;" "&amp;L136</f>
        <v>-0.015423 10</v>
      </c>
    </row>
    <row r="137" spans="10:15">
      <c r="J137" t="s">
        <v>45</v>
      </c>
      <c r="K137">
        <v>-0.10793700000000001</v>
      </c>
      <c r="L137">
        <f>INDEX(sckey!$A$2:$A$38,MATCH(BRA!J137,sckey!$B$2:$B$38,0))</f>
        <v>16</v>
      </c>
      <c r="O137" s="85" t="str">
        <f t="shared" ref="O137:O147" si="8">K137&amp;" "&amp;L137</f>
        <v>-0.107937 16</v>
      </c>
    </row>
    <row r="138" spans="10:15">
      <c r="J138" t="s">
        <v>54</v>
      </c>
      <c r="K138">
        <v>4.4520000000000002E-3</v>
      </c>
      <c r="L138">
        <f>INDEX(sckey!$A$2:$A$38,MATCH(BRA!J138,sckey!$B$2:$B$38,0))</f>
        <v>26</v>
      </c>
      <c r="O138" s="85" t="str">
        <f t="shared" si="8"/>
        <v>0.004452 26</v>
      </c>
    </row>
    <row r="139" spans="10:15">
      <c r="J139" t="s">
        <v>62</v>
      </c>
      <c r="K139">
        <v>-0.48450399999999999</v>
      </c>
      <c r="L139">
        <f>INDEX(sckey!$A$2:$A$38,MATCH(BRA!J139,sckey!$B$2:$B$38,0))</f>
        <v>4</v>
      </c>
      <c r="O139" s="85" t="str">
        <f t="shared" si="8"/>
        <v>-0.484504 4</v>
      </c>
    </row>
    <row r="140" spans="10:15">
      <c r="J140" t="s">
        <v>61</v>
      </c>
      <c r="K140">
        <v>-0.36089399999999999</v>
      </c>
      <c r="L140">
        <f>INDEX(sckey!$A$2:$A$38,MATCH(BRA!J140,sckey!$B$2:$B$38,0))</f>
        <v>25</v>
      </c>
      <c r="O140" s="85" t="str">
        <f t="shared" si="8"/>
        <v>-0.360894 25</v>
      </c>
    </row>
    <row r="141" spans="10:15">
      <c r="J141" t="s">
        <v>60</v>
      </c>
      <c r="K141">
        <v>4.7072000000000003E-2</v>
      </c>
      <c r="L141">
        <f>INDEX(sckey!$A$2:$A$38,MATCH(BRA!J141,sckey!$B$2:$B$38,0))</f>
        <v>2</v>
      </c>
      <c r="O141" s="85" t="str">
        <f t="shared" si="8"/>
        <v>0.047072 2</v>
      </c>
    </row>
    <row r="142" spans="10:15">
      <c r="J142" t="s">
        <v>70</v>
      </c>
      <c r="K142">
        <v>3.1059E-2</v>
      </c>
      <c r="L142">
        <f>INDEX(sckey!$A$2:$A$38,MATCH(BRA!J142,sckey!$B$2:$B$38,0))</f>
        <v>5</v>
      </c>
      <c r="O142" s="85" t="str">
        <f t="shared" si="8"/>
        <v>0.031059 5</v>
      </c>
    </row>
    <row r="143" spans="10:15">
      <c r="J143" t="s">
        <v>55</v>
      </c>
      <c r="K143">
        <v>-1.0165E-2</v>
      </c>
      <c r="L143">
        <f>INDEX(sckey!$A$2:$A$38,MATCH(BRA!J143,sckey!$B$2:$B$38,0))</f>
        <v>8</v>
      </c>
      <c r="O143" s="85" t="str">
        <f t="shared" si="8"/>
        <v>-0.010165 8</v>
      </c>
    </row>
    <row r="144" spans="10:15">
      <c r="J144" t="s">
        <v>48</v>
      </c>
      <c r="K144">
        <v>2.1803029999999999</v>
      </c>
      <c r="L144">
        <f>INDEX(sckey!$A$2:$A$38,MATCH(BRA!J144,sckey!$B$2:$B$38,0))</f>
        <v>13</v>
      </c>
      <c r="O144" s="85" t="str">
        <f t="shared" si="8"/>
        <v>2.180303 13</v>
      </c>
    </row>
    <row r="145" spans="10:15">
      <c r="J145" t="s">
        <v>37</v>
      </c>
      <c r="K145">
        <v>6.8007299999999997</v>
      </c>
      <c r="L145">
        <f>INDEX(sckey!$A$2:$A$38,MATCH(BRA!J145,sckey!$B$2:$B$38,0))</f>
        <v>19</v>
      </c>
      <c r="O145" s="85" t="str">
        <f t="shared" si="8"/>
        <v>6.80073 19</v>
      </c>
    </row>
    <row r="146" spans="10:15">
      <c r="J146" t="s">
        <v>41</v>
      </c>
      <c r="K146">
        <v>7.5319999999999996E-3</v>
      </c>
      <c r="L146">
        <f>INDEX(sckey!$A$2:$A$38,MATCH(BRA!J146,sckey!$B$2:$B$38,0))</f>
        <v>9</v>
      </c>
      <c r="O146" s="85" t="str">
        <f t="shared" si="8"/>
        <v>0.007532 9</v>
      </c>
    </row>
    <row r="147" spans="10:15">
      <c r="J147" t="s">
        <v>35</v>
      </c>
      <c r="K147">
        <v>2.9718000000000001E-2</v>
      </c>
      <c r="L147">
        <f>INDEX(sckey!$A$2:$A$38,MATCH(BRA!J147,sckey!$B$2:$B$38,0))</f>
        <v>0</v>
      </c>
      <c r="O147" s="85" t="str">
        <f t="shared" si="8"/>
        <v>0.029718 0</v>
      </c>
    </row>
    <row r="149" spans="10:15">
      <c r="J149">
        <v>9</v>
      </c>
      <c r="N149" s="85">
        <f>J149</f>
        <v>9</v>
      </c>
    </row>
    <row r="150" spans="10:15">
      <c r="J150" t="s">
        <v>76</v>
      </c>
      <c r="K150" t="s">
        <v>77</v>
      </c>
      <c r="O150" s="85">
        <f>K151</f>
        <v>34.517377000000003</v>
      </c>
    </row>
    <row r="151" spans="10:15">
      <c r="J151" t="s">
        <v>75</v>
      </c>
      <c r="K151">
        <v>34.517377000000003</v>
      </c>
      <c r="N151" s="85">
        <f>COUNT(K152:K162)</f>
        <v>11</v>
      </c>
    </row>
    <row r="152" spans="10:15">
      <c r="J152" t="s">
        <v>43</v>
      </c>
      <c r="K152">
        <v>-3.3073450000000002</v>
      </c>
      <c r="L152">
        <f>INDEX(sckey!$A$2:$A$38,MATCH(BRA!J152,sckey!$B$2:$B$38,0))</f>
        <v>21</v>
      </c>
      <c r="O152" s="85" t="str">
        <f>K152&amp;" "&amp;L152</f>
        <v>-3.307345 21</v>
      </c>
    </row>
    <row r="153" spans="10:15">
      <c r="J153" t="s">
        <v>35</v>
      </c>
      <c r="K153">
        <v>8.8232000000000005E-2</v>
      </c>
      <c r="L153">
        <f>INDEX(sckey!$A$2:$A$38,MATCH(BRA!J153,sckey!$B$2:$B$38,0))</f>
        <v>0</v>
      </c>
      <c r="O153" s="85" t="str">
        <f t="shared" ref="O153:O162" si="9">K153&amp;" "&amp;L153</f>
        <v>0.088232 0</v>
      </c>
    </row>
    <row r="154" spans="10:15">
      <c r="J154" t="s">
        <v>60</v>
      </c>
      <c r="K154">
        <v>-2.5229999999999999E-2</v>
      </c>
      <c r="L154">
        <f>INDEX(sckey!$A$2:$A$38,MATCH(BRA!J154,sckey!$B$2:$B$38,0))</f>
        <v>2</v>
      </c>
      <c r="O154" s="85" t="str">
        <f t="shared" si="9"/>
        <v>-0.02523 2</v>
      </c>
    </row>
    <row r="155" spans="10:15">
      <c r="J155" t="s">
        <v>55</v>
      </c>
      <c r="K155">
        <v>5.1919999999999996E-3</v>
      </c>
      <c r="L155">
        <f>INDEX(sckey!$A$2:$A$38,MATCH(BRA!J155,sckey!$B$2:$B$38,0))</f>
        <v>8</v>
      </c>
      <c r="O155" s="85" t="str">
        <f t="shared" si="9"/>
        <v>0.005192 8</v>
      </c>
    </row>
    <row r="156" spans="10:15">
      <c r="J156" t="s">
        <v>37</v>
      </c>
      <c r="K156">
        <v>-15.77247</v>
      </c>
      <c r="L156">
        <f>INDEX(sckey!$A$2:$A$38,MATCH(BRA!J156,sckey!$B$2:$B$38,0))</f>
        <v>19</v>
      </c>
      <c r="O156" s="85" t="str">
        <f t="shared" si="9"/>
        <v>-15.77247 19</v>
      </c>
    </row>
    <row r="157" spans="10:15">
      <c r="J157" t="s">
        <v>47</v>
      </c>
      <c r="K157">
        <v>-0.123816</v>
      </c>
      <c r="L157">
        <f>INDEX(sckey!$A$2:$A$38,MATCH(BRA!J157,sckey!$B$2:$B$38,0))</f>
        <v>15</v>
      </c>
      <c r="O157" s="85" t="str">
        <f t="shared" si="9"/>
        <v>-0.123816 15</v>
      </c>
    </row>
    <row r="158" spans="10:15">
      <c r="J158" t="s">
        <v>39</v>
      </c>
      <c r="K158">
        <v>5.5038999999999998E-2</v>
      </c>
      <c r="L158">
        <f>INDEX(sckey!$A$2:$A$38,MATCH(BRA!J158,sckey!$B$2:$B$38,0))</f>
        <v>24</v>
      </c>
      <c r="O158" s="85" t="str">
        <f t="shared" si="9"/>
        <v>0.055039 24</v>
      </c>
    </row>
    <row r="159" spans="10:15">
      <c r="J159" t="s">
        <v>57</v>
      </c>
      <c r="K159">
        <v>-5.1303000000000001E-2</v>
      </c>
      <c r="L159">
        <f>INDEX(sckey!$A$2:$A$38,MATCH(BRA!J159,sckey!$B$2:$B$38,0))</f>
        <v>20</v>
      </c>
      <c r="O159" s="85" t="str">
        <f t="shared" si="9"/>
        <v>-0.051303 20</v>
      </c>
    </row>
    <row r="160" spans="10:15">
      <c r="J160" t="s">
        <v>54</v>
      </c>
      <c r="K160">
        <v>3.1689999999999999E-3</v>
      </c>
      <c r="L160">
        <f>INDEX(sckey!$A$2:$A$38,MATCH(BRA!J160,sckey!$B$2:$B$38,0))</f>
        <v>26</v>
      </c>
      <c r="O160" s="85" t="str">
        <f t="shared" si="9"/>
        <v>0.003169 26</v>
      </c>
    </row>
    <row r="161" spans="10:15">
      <c r="J161" t="s">
        <v>59</v>
      </c>
      <c r="K161">
        <v>-3.4512000000000001E-2</v>
      </c>
      <c r="L161">
        <f>INDEX(sckey!$A$2:$A$38,MATCH(BRA!J161,sckey!$B$2:$B$38,0))</f>
        <v>18</v>
      </c>
      <c r="O161" s="85" t="str">
        <f t="shared" si="9"/>
        <v>-0.034512 18</v>
      </c>
    </row>
    <row r="162" spans="10:15">
      <c r="J162" t="s">
        <v>45</v>
      </c>
      <c r="K162">
        <v>-5.9313999999999999E-2</v>
      </c>
      <c r="L162">
        <f>INDEX(sckey!$A$2:$A$38,MATCH(BRA!J162,sckey!$B$2:$B$38,0))</f>
        <v>16</v>
      </c>
      <c r="O162" s="85" t="str">
        <f t="shared" si="9"/>
        <v>-0.059314 16</v>
      </c>
    </row>
    <row r="164" spans="10:15">
      <c r="J164">
        <v>10</v>
      </c>
      <c r="N164" s="85">
        <f>J164</f>
        <v>10</v>
      </c>
    </row>
    <row r="165" spans="10:15">
      <c r="J165" t="s">
        <v>76</v>
      </c>
      <c r="K165" t="s">
        <v>77</v>
      </c>
      <c r="O165" s="85">
        <f>K166</f>
        <v>13.618238</v>
      </c>
    </row>
    <row r="166" spans="10:15">
      <c r="J166" t="s">
        <v>75</v>
      </c>
      <c r="K166">
        <v>13.618238</v>
      </c>
      <c r="N166" s="85">
        <f>COUNT(K167:K180)</f>
        <v>14</v>
      </c>
    </row>
    <row r="167" spans="10:15">
      <c r="J167" t="s">
        <v>36</v>
      </c>
      <c r="K167">
        <v>-1.8500000000000001E-3</v>
      </c>
      <c r="L167">
        <f>INDEX(sckey!$A$2:$A$38,MATCH(BRA!J167,sckey!$B$2:$B$38,0))</f>
        <v>10</v>
      </c>
      <c r="O167" s="85" t="str">
        <f>K167&amp;" "&amp;L167</f>
        <v>-0.00185 10</v>
      </c>
    </row>
    <row r="168" spans="10:15">
      <c r="J168" t="s">
        <v>37</v>
      </c>
      <c r="K168">
        <v>-11.902144</v>
      </c>
      <c r="L168">
        <f>INDEX(sckey!$A$2:$A$38,MATCH(BRA!J168,sckey!$B$2:$B$38,0))</f>
        <v>19</v>
      </c>
      <c r="O168" s="85" t="str">
        <f t="shared" ref="O168:O180" si="10">K168&amp;" "&amp;L168</f>
        <v>-11.902144 19</v>
      </c>
    </row>
    <row r="169" spans="10:15">
      <c r="J169" t="s">
        <v>56</v>
      </c>
      <c r="K169">
        <v>0.19045500000000001</v>
      </c>
      <c r="L169">
        <f>INDEX(sckey!$A$2:$A$38,MATCH(BRA!J169,sckey!$B$2:$B$38,0))</f>
        <v>3</v>
      </c>
      <c r="O169" s="85" t="str">
        <f t="shared" si="10"/>
        <v>0.190455 3</v>
      </c>
    </row>
    <row r="170" spans="10:15">
      <c r="J170" t="s">
        <v>39</v>
      </c>
      <c r="K170">
        <v>5.8369999999999998E-2</v>
      </c>
      <c r="L170">
        <f>INDEX(sckey!$A$2:$A$38,MATCH(BRA!J170,sckey!$B$2:$B$38,0))</f>
        <v>24</v>
      </c>
      <c r="O170" s="85" t="str">
        <f t="shared" si="10"/>
        <v>0.05837 24</v>
      </c>
    </row>
    <row r="171" spans="10:15">
      <c r="J171" t="s">
        <v>47</v>
      </c>
      <c r="K171">
        <v>-7.4191000000000007E-2</v>
      </c>
      <c r="L171">
        <f>INDEX(sckey!$A$2:$A$38,MATCH(BRA!J171,sckey!$B$2:$B$38,0))</f>
        <v>15</v>
      </c>
      <c r="O171" s="85" t="str">
        <f t="shared" si="10"/>
        <v>-0.074191 15</v>
      </c>
    </row>
    <row r="172" spans="10:15">
      <c r="J172" t="s">
        <v>46</v>
      </c>
      <c r="K172">
        <v>-0.18162</v>
      </c>
      <c r="L172">
        <f>INDEX(sckey!$A$2:$A$38,MATCH(BRA!J172,sckey!$B$2:$B$38,0))</f>
        <v>14</v>
      </c>
      <c r="O172" s="85" t="str">
        <f t="shared" si="10"/>
        <v>-0.18162 14</v>
      </c>
    </row>
    <row r="173" spans="10:15">
      <c r="J173" t="s">
        <v>57</v>
      </c>
      <c r="K173">
        <v>6.0902999999999999E-2</v>
      </c>
      <c r="L173">
        <f>INDEX(sckey!$A$2:$A$38,MATCH(BRA!J173,sckey!$B$2:$B$38,0))</f>
        <v>20</v>
      </c>
      <c r="O173" s="85" t="str">
        <f t="shared" si="10"/>
        <v>0.060903 20</v>
      </c>
    </row>
    <row r="174" spans="10:15">
      <c r="J174" t="s">
        <v>52</v>
      </c>
      <c r="K174">
        <v>-1.4959E-2</v>
      </c>
      <c r="L174">
        <f>INDEX(sckey!$A$2:$A$38,MATCH(BRA!J174,sckey!$B$2:$B$38,0))</f>
        <v>7</v>
      </c>
      <c r="O174" s="85" t="str">
        <f t="shared" si="10"/>
        <v>-0.014959 7</v>
      </c>
    </row>
    <row r="175" spans="10:15">
      <c r="J175" t="s">
        <v>62</v>
      </c>
      <c r="K175">
        <v>8.6816000000000004E-2</v>
      </c>
      <c r="L175">
        <f>INDEX(sckey!$A$2:$A$38,MATCH(BRA!J175,sckey!$B$2:$B$38,0))</f>
        <v>4</v>
      </c>
      <c r="O175" s="85" t="str">
        <f t="shared" si="10"/>
        <v>0.086816 4</v>
      </c>
    </row>
    <row r="176" spans="10:15">
      <c r="J176" t="s">
        <v>65</v>
      </c>
      <c r="K176">
        <v>-1.4153000000000001E-2</v>
      </c>
      <c r="L176">
        <f>INDEX(sckey!$A$2:$A$38,MATCH(BRA!J176,sckey!$B$2:$B$38,0))</f>
        <v>36</v>
      </c>
      <c r="O176" s="85" t="str">
        <f t="shared" si="10"/>
        <v>-0.014153 36</v>
      </c>
    </row>
    <row r="177" spans="10:15">
      <c r="J177" t="s">
        <v>48</v>
      </c>
      <c r="K177">
        <v>-1.373097</v>
      </c>
      <c r="L177">
        <f>INDEX(sckey!$A$2:$A$38,MATCH(BRA!J177,sckey!$B$2:$B$38,0))</f>
        <v>13</v>
      </c>
      <c r="O177" s="85" t="str">
        <f t="shared" si="10"/>
        <v>-1.373097 13</v>
      </c>
    </row>
    <row r="178" spans="10:15">
      <c r="J178" t="s">
        <v>45</v>
      </c>
      <c r="K178">
        <v>7.3431999999999997E-2</v>
      </c>
      <c r="L178">
        <f>INDEX(sckey!$A$2:$A$38,MATCH(BRA!J178,sckey!$B$2:$B$38,0))</f>
        <v>16</v>
      </c>
      <c r="O178" s="85" t="str">
        <f t="shared" si="10"/>
        <v>0.073432 16</v>
      </c>
    </row>
    <row r="179" spans="10:15">
      <c r="J179" t="s">
        <v>66</v>
      </c>
      <c r="K179">
        <v>-1.5035E-2</v>
      </c>
      <c r="L179">
        <f>INDEX(sckey!$A$2:$A$38,MATCH(BRA!J179,sckey!$B$2:$B$38,0))</f>
        <v>1</v>
      </c>
      <c r="O179" s="85" t="str">
        <f t="shared" si="10"/>
        <v>-0.015035 1</v>
      </c>
    </row>
    <row r="180" spans="10:15">
      <c r="J180" t="s">
        <v>38</v>
      </c>
      <c r="K180">
        <v>-0.29637999999999998</v>
      </c>
      <c r="L180">
        <f>INDEX(sckey!$A$2:$A$38,MATCH(BRA!J180,sckey!$B$2:$B$38,0))</f>
        <v>23</v>
      </c>
      <c r="O180" s="85" t="str">
        <f t="shared" si="10"/>
        <v>-0.29638 23</v>
      </c>
    </row>
    <row r="182" spans="10:15">
      <c r="J182">
        <v>11</v>
      </c>
      <c r="N182" s="85">
        <f>J182</f>
        <v>11</v>
      </c>
    </row>
    <row r="183" spans="10:15">
      <c r="J183" t="s">
        <v>76</v>
      </c>
      <c r="K183" t="s">
        <v>77</v>
      </c>
      <c r="O183" s="85">
        <f>K184</f>
        <v>-5.4768569999999999</v>
      </c>
    </row>
    <row r="184" spans="10:15">
      <c r="J184" t="s">
        <v>75</v>
      </c>
      <c r="K184">
        <v>-5.4768569999999999</v>
      </c>
      <c r="N184" s="85">
        <f>COUNT(K185:K199)</f>
        <v>15</v>
      </c>
    </row>
    <row r="185" spans="10:15">
      <c r="J185" t="s">
        <v>60</v>
      </c>
      <c r="K185">
        <v>3.1442999999999999E-2</v>
      </c>
      <c r="L185">
        <f>INDEX(sckey!$A$2:$A$38,MATCH(BRA!J185,sckey!$B$2:$B$38,0))</f>
        <v>2</v>
      </c>
      <c r="O185" s="85" t="str">
        <f>K185&amp;" "&amp;L185</f>
        <v>0.031443 2</v>
      </c>
    </row>
    <row r="186" spans="10:15">
      <c r="J186" t="s">
        <v>70</v>
      </c>
      <c r="K186">
        <v>5.8200000000000005E-4</v>
      </c>
      <c r="L186">
        <f>INDEX(sckey!$A$2:$A$38,MATCH(BRA!J186,sckey!$B$2:$B$38,0))</f>
        <v>5</v>
      </c>
      <c r="O186" s="85" t="str">
        <f t="shared" ref="O186:O199" si="11">K186&amp;" "&amp;L186</f>
        <v>0.000582 5</v>
      </c>
    </row>
    <row r="187" spans="10:15">
      <c r="J187" t="s">
        <v>53</v>
      </c>
      <c r="K187">
        <v>-1.95E-4</v>
      </c>
      <c r="L187">
        <f>INDEX(sckey!$A$2:$A$38,MATCH(BRA!J187,sckey!$B$2:$B$38,0))</f>
        <v>12</v>
      </c>
      <c r="O187" s="85" t="str">
        <f t="shared" si="11"/>
        <v>-0.000195 12</v>
      </c>
    </row>
    <row r="188" spans="10:15">
      <c r="J188" t="s">
        <v>36</v>
      </c>
      <c r="K188">
        <v>-8.4599999999999996E-4</v>
      </c>
      <c r="L188">
        <f>INDEX(sckey!$A$2:$A$38,MATCH(BRA!J188,sckey!$B$2:$B$38,0))</f>
        <v>10</v>
      </c>
      <c r="O188" s="85" t="str">
        <f t="shared" si="11"/>
        <v>-0.000846 10</v>
      </c>
    </row>
    <row r="189" spans="10:15">
      <c r="J189" t="s">
        <v>38</v>
      </c>
      <c r="K189">
        <v>-0.96497999999999995</v>
      </c>
      <c r="L189">
        <f>INDEX(sckey!$A$2:$A$38,MATCH(BRA!J189,sckey!$B$2:$B$38,0))</f>
        <v>23</v>
      </c>
      <c r="O189" s="85" t="str">
        <f t="shared" si="11"/>
        <v>-0.96498 23</v>
      </c>
    </row>
    <row r="190" spans="10:15">
      <c r="J190" t="s">
        <v>44</v>
      </c>
      <c r="K190">
        <v>1.5900000000000001E-3</v>
      </c>
      <c r="L190">
        <f>INDEX(sckey!$A$2:$A$38,MATCH(BRA!J190,sckey!$B$2:$B$38,0))</f>
        <v>22</v>
      </c>
      <c r="O190" s="85" t="str">
        <f t="shared" si="11"/>
        <v>0.00159 22</v>
      </c>
    </row>
    <row r="191" spans="10:15">
      <c r="J191" t="s">
        <v>45</v>
      </c>
      <c r="K191">
        <v>0.10569199999999999</v>
      </c>
      <c r="L191">
        <f>INDEX(sckey!$A$2:$A$38,MATCH(BRA!J191,sckey!$B$2:$B$38,0))</f>
        <v>16</v>
      </c>
      <c r="O191" s="85" t="str">
        <f t="shared" si="11"/>
        <v>0.105692 16</v>
      </c>
    </row>
    <row r="192" spans="10:15">
      <c r="J192" t="s">
        <v>47</v>
      </c>
      <c r="K192">
        <v>-7.0356000000000002E-2</v>
      </c>
      <c r="L192">
        <f>INDEX(sckey!$A$2:$A$38,MATCH(BRA!J192,sckey!$B$2:$B$38,0))</f>
        <v>15</v>
      </c>
      <c r="O192" s="85" t="str">
        <f t="shared" si="11"/>
        <v>-0.070356 15</v>
      </c>
    </row>
    <row r="193" spans="10:15">
      <c r="J193" t="s">
        <v>46</v>
      </c>
      <c r="K193">
        <v>-4.1015000000000003E-2</v>
      </c>
      <c r="L193">
        <f>INDEX(sckey!$A$2:$A$38,MATCH(BRA!J193,sckey!$B$2:$B$38,0))</f>
        <v>14</v>
      </c>
      <c r="O193" s="85" t="str">
        <f t="shared" si="11"/>
        <v>-0.041015 14</v>
      </c>
    </row>
    <row r="194" spans="10:15">
      <c r="J194" t="s">
        <v>59</v>
      </c>
      <c r="K194">
        <v>-2.4739000000000001E-2</v>
      </c>
      <c r="L194">
        <f>INDEX(sckey!$A$2:$A$38,MATCH(BRA!J194,sckey!$B$2:$B$38,0))</f>
        <v>18</v>
      </c>
      <c r="O194" s="85" t="str">
        <f t="shared" si="11"/>
        <v>-0.024739 18</v>
      </c>
    </row>
    <row r="195" spans="10:15">
      <c r="J195" t="s">
        <v>35</v>
      </c>
      <c r="K195">
        <v>-1.8918000000000001E-2</v>
      </c>
      <c r="L195">
        <f>INDEX(sckey!$A$2:$A$38,MATCH(BRA!J195,sckey!$B$2:$B$38,0))</f>
        <v>0</v>
      </c>
      <c r="O195" s="85" t="str">
        <f t="shared" si="11"/>
        <v>-0.018918 0</v>
      </c>
    </row>
    <row r="196" spans="10:15">
      <c r="J196" t="s">
        <v>41</v>
      </c>
      <c r="K196">
        <v>-3.6380000000000002E-3</v>
      </c>
      <c r="L196">
        <f>INDEX(sckey!$A$2:$A$38,MATCH(BRA!J196,sckey!$B$2:$B$38,0))</f>
        <v>9</v>
      </c>
      <c r="O196" s="85" t="str">
        <f t="shared" si="11"/>
        <v>-0.003638 9</v>
      </c>
    </row>
    <row r="197" spans="10:15">
      <c r="J197" t="s">
        <v>61</v>
      </c>
      <c r="K197">
        <v>0.11856700000000001</v>
      </c>
      <c r="L197">
        <f>INDEX(sckey!$A$2:$A$38,MATCH(BRA!J197,sckey!$B$2:$B$38,0))</f>
        <v>25</v>
      </c>
      <c r="O197" s="85" t="str">
        <f t="shared" si="11"/>
        <v>0.118567 25</v>
      </c>
    </row>
    <row r="198" spans="10:15">
      <c r="J198" t="s">
        <v>37</v>
      </c>
      <c r="K198">
        <v>3.727179</v>
      </c>
      <c r="L198">
        <f>INDEX(sckey!$A$2:$A$38,MATCH(BRA!J198,sckey!$B$2:$B$38,0))</f>
        <v>19</v>
      </c>
      <c r="O198" s="85" t="str">
        <f t="shared" si="11"/>
        <v>3.727179 19</v>
      </c>
    </row>
    <row r="199" spans="10:15">
      <c r="J199" t="s">
        <v>55</v>
      </c>
      <c r="K199">
        <v>1.9090000000000001E-3</v>
      </c>
      <c r="L199">
        <f>INDEX(sckey!$A$2:$A$38,MATCH(BRA!J199,sckey!$B$2:$B$38,0))</f>
        <v>8</v>
      </c>
      <c r="O199" s="85" t="str">
        <f t="shared" si="11"/>
        <v>0.001909 8</v>
      </c>
    </row>
    <row r="201" spans="10:15">
      <c r="J201">
        <v>12</v>
      </c>
      <c r="N201" s="85">
        <f>J201</f>
        <v>12</v>
      </c>
    </row>
    <row r="202" spans="10:15">
      <c r="J202" t="s">
        <v>76</v>
      </c>
      <c r="K202" t="s">
        <v>77</v>
      </c>
      <c r="O202" s="85">
        <f>K203</f>
        <v>-2.5294759999999998</v>
      </c>
    </row>
    <row r="203" spans="10:15">
      <c r="J203" t="s">
        <v>75</v>
      </c>
      <c r="K203">
        <v>-2.5294759999999998</v>
      </c>
      <c r="N203" s="85">
        <f>COUNT(K204:K217)</f>
        <v>14</v>
      </c>
    </row>
    <row r="204" spans="10:15">
      <c r="J204" t="s">
        <v>35</v>
      </c>
      <c r="K204">
        <v>-9.1630000000000003E-2</v>
      </c>
      <c r="L204">
        <f>INDEX(sckey!$A$2:$A$38,MATCH(BRA!J204,sckey!$B$2:$B$38,0))</f>
        <v>0</v>
      </c>
      <c r="O204" s="85" t="str">
        <f>K204&amp;" "&amp;L204</f>
        <v>-0.09163 0</v>
      </c>
    </row>
    <row r="205" spans="10:15">
      <c r="J205" t="s">
        <v>62</v>
      </c>
      <c r="K205">
        <v>-0.46295599999999998</v>
      </c>
      <c r="L205">
        <f>INDEX(sckey!$A$2:$A$38,MATCH(BRA!J205,sckey!$B$2:$B$38,0))</f>
        <v>4</v>
      </c>
      <c r="O205" s="85" t="str">
        <f t="shared" ref="O205:O217" si="12">K205&amp;" "&amp;L205</f>
        <v>-0.462956 4</v>
      </c>
    </row>
    <row r="206" spans="10:15">
      <c r="J206" t="s">
        <v>60</v>
      </c>
      <c r="K206">
        <v>-5.2824999999999997E-2</v>
      </c>
      <c r="L206">
        <f>INDEX(sckey!$A$2:$A$38,MATCH(BRA!J206,sckey!$B$2:$B$38,0))</f>
        <v>2</v>
      </c>
      <c r="O206" s="85" t="str">
        <f t="shared" si="12"/>
        <v>-0.052825 2</v>
      </c>
    </row>
    <row r="207" spans="10:15">
      <c r="J207" t="s">
        <v>63</v>
      </c>
      <c r="K207">
        <v>5.9648E-2</v>
      </c>
      <c r="L207">
        <f>INDEX(sckey!$A$2:$A$38,MATCH(BRA!J207,sckey!$B$2:$B$38,0))</f>
        <v>6</v>
      </c>
      <c r="O207" s="85" t="str">
        <f t="shared" si="12"/>
        <v>0.059648 6</v>
      </c>
    </row>
    <row r="208" spans="10:15">
      <c r="J208" t="s">
        <v>39</v>
      </c>
      <c r="K208">
        <v>3.3158E-2</v>
      </c>
      <c r="L208">
        <f>INDEX(sckey!$A$2:$A$38,MATCH(BRA!J208,sckey!$B$2:$B$38,0))</f>
        <v>24</v>
      </c>
      <c r="O208" s="85" t="str">
        <f t="shared" si="12"/>
        <v>0.033158 24</v>
      </c>
    </row>
    <row r="209" spans="10:15">
      <c r="J209" t="s">
        <v>36</v>
      </c>
      <c r="K209">
        <v>-1.923E-3</v>
      </c>
      <c r="L209">
        <f>INDEX(sckey!$A$2:$A$38,MATCH(BRA!J209,sckey!$B$2:$B$38,0))</f>
        <v>10</v>
      </c>
      <c r="O209" s="85" t="str">
        <f t="shared" si="12"/>
        <v>-0.001923 10</v>
      </c>
    </row>
    <row r="210" spans="10:15">
      <c r="J210" t="s">
        <v>52</v>
      </c>
      <c r="K210">
        <v>2.7588000000000001E-2</v>
      </c>
      <c r="L210">
        <f>INDEX(sckey!$A$2:$A$38,MATCH(BRA!J210,sckey!$B$2:$B$38,0))</f>
        <v>7</v>
      </c>
      <c r="O210" s="85" t="str">
        <f t="shared" si="12"/>
        <v>0.027588 7</v>
      </c>
    </row>
    <row r="211" spans="10:15">
      <c r="J211" t="s">
        <v>37</v>
      </c>
      <c r="K211">
        <v>9.4591790000000007</v>
      </c>
      <c r="L211">
        <f>INDEX(sckey!$A$2:$A$38,MATCH(BRA!J211,sckey!$B$2:$B$38,0))</f>
        <v>19</v>
      </c>
      <c r="O211" s="85" t="str">
        <f t="shared" si="12"/>
        <v>9.459179 19</v>
      </c>
    </row>
    <row r="212" spans="10:15">
      <c r="J212" t="s">
        <v>44</v>
      </c>
      <c r="K212">
        <v>-7.2999999999999996E-4</v>
      </c>
      <c r="L212">
        <f>INDEX(sckey!$A$2:$A$38,MATCH(BRA!J212,sckey!$B$2:$B$38,0))</f>
        <v>22</v>
      </c>
      <c r="O212" s="85" t="str">
        <f t="shared" si="12"/>
        <v>-0.00073 22</v>
      </c>
    </row>
    <row r="213" spans="10:15">
      <c r="J213" t="s">
        <v>38</v>
      </c>
      <c r="K213">
        <v>0.50391699999999995</v>
      </c>
      <c r="L213">
        <f>INDEX(sckey!$A$2:$A$38,MATCH(BRA!J213,sckey!$B$2:$B$38,0))</f>
        <v>23</v>
      </c>
      <c r="O213" s="85" t="str">
        <f t="shared" si="12"/>
        <v>0.503917 23</v>
      </c>
    </row>
    <row r="214" spans="10:15">
      <c r="J214" t="s">
        <v>47</v>
      </c>
      <c r="K214">
        <v>5.3693999999999999E-2</v>
      </c>
      <c r="L214">
        <f>INDEX(sckey!$A$2:$A$38,MATCH(BRA!J214,sckey!$B$2:$B$38,0))</f>
        <v>15</v>
      </c>
      <c r="O214" s="85" t="str">
        <f t="shared" si="12"/>
        <v>0.053694 15</v>
      </c>
    </row>
    <row r="215" spans="10:15">
      <c r="J215" t="s">
        <v>42</v>
      </c>
      <c r="K215">
        <v>-0.165738</v>
      </c>
      <c r="L215">
        <f>INDEX(sckey!$A$2:$A$38,MATCH(BRA!J215,sckey!$B$2:$B$38,0))</f>
        <v>17</v>
      </c>
      <c r="O215" s="85" t="str">
        <f t="shared" si="12"/>
        <v>-0.165738 17</v>
      </c>
    </row>
    <row r="216" spans="10:15">
      <c r="J216" t="s">
        <v>53</v>
      </c>
      <c r="K216">
        <v>-1.11E-4</v>
      </c>
      <c r="L216">
        <f>INDEX(sckey!$A$2:$A$38,MATCH(BRA!J216,sckey!$B$2:$B$38,0))</f>
        <v>12</v>
      </c>
      <c r="O216" s="85" t="str">
        <f t="shared" si="12"/>
        <v>-0.000111 12</v>
      </c>
    </row>
    <row r="217" spans="10:15">
      <c r="J217" t="s">
        <v>55</v>
      </c>
      <c r="K217">
        <v>6.8710000000000004E-3</v>
      </c>
      <c r="L217">
        <f>INDEX(sckey!$A$2:$A$38,MATCH(BRA!J217,sckey!$B$2:$B$38,0))</f>
        <v>8</v>
      </c>
      <c r="O217" s="85" t="str">
        <f t="shared" si="12"/>
        <v>0.006871 8</v>
      </c>
    </row>
    <row r="219" spans="10:15">
      <c r="J219">
        <v>13</v>
      </c>
      <c r="N219" s="85">
        <f>J219</f>
        <v>13</v>
      </c>
    </row>
    <row r="220" spans="10:15">
      <c r="J220" t="s">
        <v>76</v>
      </c>
      <c r="K220" t="s">
        <v>77</v>
      </c>
      <c r="O220" s="85">
        <f>K221</f>
        <v>-49.709387999999997</v>
      </c>
    </row>
    <row r="221" spans="10:15">
      <c r="J221" t="s">
        <v>75</v>
      </c>
      <c r="K221">
        <v>-49.709387999999997</v>
      </c>
      <c r="N221" s="85">
        <f>COUNT(K222:K232)</f>
        <v>11</v>
      </c>
    </row>
    <row r="222" spans="10:15">
      <c r="J222" t="s">
        <v>43</v>
      </c>
      <c r="K222">
        <v>2.1141230000000002</v>
      </c>
      <c r="L222">
        <f>INDEX(sckey!$A$2:$A$38,MATCH(BRA!J222,sckey!$B$2:$B$38,0))</f>
        <v>21</v>
      </c>
      <c r="O222" s="85" t="str">
        <f>K222&amp;" "&amp;L222</f>
        <v>2.114123 21</v>
      </c>
    </row>
    <row r="223" spans="10:15">
      <c r="J223" t="s">
        <v>38</v>
      </c>
      <c r="K223">
        <v>-0.99776100000000001</v>
      </c>
      <c r="L223">
        <f>INDEX(sckey!$A$2:$A$38,MATCH(BRA!J223,sckey!$B$2:$B$38,0))</f>
        <v>23</v>
      </c>
      <c r="O223" s="85" t="str">
        <f t="shared" ref="O223:O232" si="13">K223&amp;" "&amp;L223</f>
        <v>-0.997761 23</v>
      </c>
    </row>
    <row r="224" spans="10:15">
      <c r="J224" t="s">
        <v>48</v>
      </c>
      <c r="K224">
        <v>-3.043002</v>
      </c>
      <c r="L224">
        <f>INDEX(sckey!$A$2:$A$38,MATCH(BRA!J224,sckey!$B$2:$B$38,0))</f>
        <v>13</v>
      </c>
      <c r="O224" s="85" t="str">
        <f t="shared" si="13"/>
        <v>-3.043002 13</v>
      </c>
    </row>
    <row r="225" spans="10:15">
      <c r="J225" t="s">
        <v>45</v>
      </c>
      <c r="K225">
        <v>0.247778</v>
      </c>
      <c r="L225">
        <f>INDEX(sckey!$A$2:$A$38,MATCH(BRA!J225,sckey!$B$2:$B$38,0))</f>
        <v>16</v>
      </c>
      <c r="O225" s="85" t="str">
        <f t="shared" si="13"/>
        <v>0.247778 16</v>
      </c>
    </row>
    <row r="226" spans="10:15">
      <c r="J226" t="s">
        <v>44</v>
      </c>
      <c r="K226">
        <v>5.6499999999999996E-3</v>
      </c>
      <c r="L226">
        <f>INDEX(sckey!$A$2:$A$38,MATCH(BRA!J226,sckey!$B$2:$B$38,0))</f>
        <v>22</v>
      </c>
      <c r="O226" s="85" t="str">
        <f t="shared" si="13"/>
        <v>0.00565 22</v>
      </c>
    </row>
    <row r="227" spans="10:15">
      <c r="J227" t="s">
        <v>56</v>
      </c>
      <c r="K227">
        <v>0.53093100000000004</v>
      </c>
      <c r="L227">
        <f>INDEX(sckey!$A$2:$A$38,MATCH(BRA!J227,sckey!$B$2:$B$38,0))</f>
        <v>3</v>
      </c>
      <c r="O227" s="85" t="str">
        <f t="shared" si="13"/>
        <v>0.530931 3</v>
      </c>
    </row>
    <row r="228" spans="10:15">
      <c r="J228" t="s">
        <v>54</v>
      </c>
      <c r="K228">
        <v>4.6100000000000004E-3</v>
      </c>
      <c r="L228">
        <f>INDEX(sckey!$A$2:$A$38,MATCH(BRA!J228,sckey!$B$2:$B$38,0))</f>
        <v>26</v>
      </c>
      <c r="O228" s="85" t="str">
        <f t="shared" si="13"/>
        <v>0.00461 26</v>
      </c>
    </row>
    <row r="229" spans="10:15">
      <c r="J229" t="s">
        <v>57</v>
      </c>
      <c r="K229">
        <v>0.111902</v>
      </c>
      <c r="L229">
        <f>INDEX(sckey!$A$2:$A$38,MATCH(BRA!J229,sckey!$B$2:$B$38,0))</f>
        <v>20</v>
      </c>
      <c r="O229" s="85" t="str">
        <f t="shared" si="13"/>
        <v>0.111902 20</v>
      </c>
    </row>
    <row r="230" spans="10:15">
      <c r="J230" t="s">
        <v>39</v>
      </c>
      <c r="K230">
        <v>-0.102685</v>
      </c>
      <c r="L230">
        <f>INDEX(sckey!$A$2:$A$38,MATCH(BRA!J230,sckey!$B$2:$B$38,0))</f>
        <v>24</v>
      </c>
      <c r="O230" s="85" t="str">
        <f t="shared" si="13"/>
        <v>-0.102685 24</v>
      </c>
    </row>
    <row r="231" spans="10:15">
      <c r="J231" t="s">
        <v>37</v>
      </c>
      <c r="K231">
        <v>10.078670000000001</v>
      </c>
      <c r="L231">
        <f>INDEX(sckey!$A$2:$A$38,MATCH(BRA!J231,sckey!$B$2:$B$38,0))</f>
        <v>19</v>
      </c>
      <c r="O231" s="85" t="str">
        <f t="shared" si="13"/>
        <v>10.07867 19</v>
      </c>
    </row>
    <row r="232" spans="10:15">
      <c r="J232" t="s">
        <v>46</v>
      </c>
      <c r="K232">
        <v>9.1306999999999999E-2</v>
      </c>
      <c r="L232">
        <f>INDEX(sckey!$A$2:$A$38,MATCH(BRA!J232,sckey!$B$2:$B$38,0))</f>
        <v>14</v>
      </c>
      <c r="O232" s="85" t="str">
        <f t="shared" si="13"/>
        <v>0.091307 14</v>
      </c>
    </row>
    <row r="234" spans="10:15">
      <c r="J234">
        <v>14</v>
      </c>
      <c r="N234" s="85">
        <f>J234</f>
        <v>14</v>
      </c>
    </row>
    <row r="235" spans="10:15">
      <c r="J235" t="s">
        <v>76</v>
      </c>
      <c r="K235" t="s">
        <v>77</v>
      </c>
      <c r="O235" s="85">
        <f>K236</f>
        <v>-37.235624999999999</v>
      </c>
    </row>
    <row r="236" spans="10:15">
      <c r="J236" t="s">
        <v>75</v>
      </c>
      <c r="K236">
        <v>-37.235624999999999</v>
      </c>
      <c r="N236" s="85">
        <f>COUNT(K237:K250)</f>
        <v>14</v>
      </c>
    </row>
    <row r="237" spans="10:15">
      <c r="J237" t="s">
        <v>46</v>
      </c>
      <c r="K237">
        <v>6.3938999999999996E-2</v>
      </c>
      <c r="L237">
        <f>INDEX(sckey!$A$2:$A$38,MATCH(BRA!J237,sckey!$B$2:$B$38,0))</f>
        <v>14</v>
      </c>
      <c r="O237" s="85" t="str">
        <f>K237&amp;" "&amp;L237</f>
        <v>0.063939 14</v>
      </c>
    </row>
    <row r="238" spans="10:15">
      <c r="J238" t="s">
        <v>36</v>
      </c>
      <c r="K238">
        <v>-7.0520000000000001E-3</v>
      </c>
      <c r="L238">
        <f>INDEX(sckey!$A$2:$A$38,MATCH(BRA!J238,sckey!$B$2:$B$38,0))</f>
        <v>10</v>
      </c>
      <c r="O238" s="85" t="str">
        <f t="shared" ref="O238:O250" si="14">K238&amp;" "&amp;L238</f>
        <v>-0.007052 10</v>
      </c>
    </row>
    <row r="239" spans="10:15">
      <c r="J239" t="s">
        <v>61</v>
      </c>
      <c r="K239">
        <v>-0.30959100000000001</v>
      </c>
      <c r="L239">
        <f>INDEX(sckey!$A$2:$A$38,MATCH(BRA!J239,sckey!$B$2:$B$38,0))</f>
        <v>25</v>
      </c>
      <c r="O239" s="85" t="str">
        <f t="shared" si="14"/>
        <v>-0.309591 25</v>
      </c>
    </row>
    <row r="240" spans="10:15">
      <c r="J240" t="s">
        <v>37</v>
      </c>
      <c r="K240">
        <v>20.653001</v>
      </c>
      <c r="L240">
        <f>INDEX(sckey!$A$2:$A$38,MATCH(BRA!J240,sckey!$B$2:$B$38,0))</f>
        <v>19</v>
      </c>
      <c r="O240" s="85" t="str">
        <f t="shared" si="14"/>
        <v>20.653001 19</v>
      </c>
    </row>
    <row r="241" spans="10:15">
      <c r="J241" t="s">
        <v>57</v>
      </c>
      <c r="K241">
        <v>0.271727</v>
      </c>
      <c r="L241">
        <f>INDEX(sckey!$A$2:$A$38,MATCH(BRA!J241,sckey!$B$2:$B$38,0))</f>
        <v>20</v>
      </c>
      <c r="O241" s="85" t="str">
        <f t="shared" si="14"/>
        <v>0.271727 20</v>
      </c>
    </row>
    <row r="242" spans="10:15">
      <c r="J242" t="s">
        <v>54</v>
      </c>
      <c r="K242">
        <v>5.0179999999999999E-3</v>
      </c>
      <c r="L242">
        <f>INDEX(sckey!$A$2:$A$38,MATCH(BRA!J242,sckey!$B$2:$B$38,0))</f>
        <v>26</v>
      </c>
      <c r="O242" s="85" t="str">
        <f t="shared" si="14"/>
        <v>0.005018 26</v>
      </c>
    </row>
    <row r="243" spans="10:15">
      <c r="J243" t="s">
        <v>47</v>
      </c>
      <c r="K243">
        <v>-8.9417999999999997E-2</v>
      </c>
      <c r="L243">
        <f>INDEX(sckey!$A$2:$A$38,MATCH(BRA!J243,sckey!$B$2:$B$38,0))</f>
        <v>15</v>
      </c>
      <c r="O243" s="85" t="str">
        <f t="shared" si="14"/>
        <v>-0.089418 15</v>
      </c>
    </row>
    <row r="244" spans="10:15">
      <c r="J244" t="s">
        <v>38</v>
      </c>
      <c r="K244">
        <v>-0.94142599999999999</v>
      </c>
      <c r="L244">
        <f>INDEX(sckey!$A$2:$A$38,MATCH(BRA!J244,sckey!$B$2:$B$38,0))</f>
        <v>23</v>
      </c>
      <c r="O244" s="85" t="str">
        <f t="shared" si="14"/>
        <v>-0.941426 23</v>
      </c>
    </row>
    <row r="245" spans="10:15">
      <c r="J245" t="s">
        <v>41</v>
      </c>
      <c r="K245">
        <v>-3.0370000000000002E-3</v>
      </c>
      <c r="L245">
        <f>INDEX(sckey!$A$2:$A$38,MATCH(BRA!J245,sckey!$B$2:$B$38,0))</f>
        <v>9</v>
      </c>
      <c r="O245" s="85" t="str">
        <f t="shared" si="14"/>
        <v>-0.003037 9</v>
      </c>
    </row>
    <row r="246" spans="10:15">
      <c r="J246" t="s">
        <v>44</v>
      </c>
      <c r="K246">
        <v>-1.8550000000000001E-3</v>
      </c>
      <c r="L246">
        <f>INDEX(sckey!$A$2:$A$38,MATCH(BRA!J246,sckey!$B$2:$B$38,0))</f>
        <v>22</v>
      </c>
      <c r="O246" s="85" t="str">
        <f t="shared" si="14"/>
        <v>-0.001855 22</v>
      </c>
    </row>
    <row r="247" spans="10:15">
      <c r="J247" t="s">
        <v>43</v>
      </c>
      <c r="K247">
        <v>1.603388</v>
      </c>
      <c r="L247">
        <f>INDEX(sckey!$A$2:$A$38,MATCH(BRA!J247,sckey!$B$2:$B$38,0))</f>
        <v>21</v>
      </c>
      <c r="O247" s="85" t="str">
        <f t="shared" si="14"/>
        <v>1.603388 21</v>
      </c>
    </row>
    <row r="248" spans="10:15">
      <c r="J248" t="s">
        <v>63</v>
      </c>
      <c r="K248">
        <v>-8.7537000000000004E-2</v>
      </c>
      <c r="L248">
        <f>INDEX(sckey!$A$2:$A$38,MATCH(BRA!J248,sckey!$B$2:$B$38,0))</f>
        <v>6</v>
      </c>
      <c r="O248" s="85" t="str">
        <f t="shared" si="14"/>
        <v>-0.087537 6</v>
      </c>
    </row>
    <row r="249" spans="10:15">
      <c r="J249" t="s">
        <v>56</v>
      </c>
      <c r="K249">
        <v>0.32322800000000002</v>
      </c>
      <c r="L249">
        <f>INDEX(sckey!$A$2:$A$38,MATCH(BRA!J249,sckey!$B$2:$B$38,0))</f>
        <v>3</v>
      </c>
      <c r="O249" s="85" t="str">
        <f t="shared" si="14"/>
        <v>0.323228 3</v>
      </c>
    </row>
    <row r="250" spans="10:15">
      <c r="J250" t="s">
        <v>65</v>
      </c>
      <c r="K250">
        <v>-2.3460999999999999E-2</v>
      </c>
      <c r="L250">
        <f>INDEX(sckey!$A$2:$A$38,MATCH(BRA!J250,sckey!$B$2:$B$38,0))</f>
        <v>36</v>
      </c>
      <c r="O250" s="85" t="str">
        <f t="shared" si="14"/>
        <v>-0.023461 36</v>
      </c>
    </row>
    <row r="252" spans="10:15">
      <c r="J252">
        <v>15</v>
      </c>
      <c r="N252" s="85">
        <f>J252</f>
        <v>15</v>
      </c>
    </row>
    <row r="253" spans="10:15">
      <c r="J253" t="s">
        <v>76</v>
      </c>
      <c r="K253" t="s">
        <v>77</v>
      </c>
      <c r="O253" s="85">
        <f>K254</f>
        <v>-1.07633</v>
      </c>
    </row>
    <row r="254" spans="10:15">
      <c r="J254" t="s">
        <v>75</v>
      </c>
      <c r="K254">
        <v>-1.07633</v>
      </c>
      <c r="N254" s="85">
        <f>COUNT(K255:K266)</f>
        <v>12</v>
      </c>
    </row>
    <row r="255" spans="10:15">
      <c r="J255" t="s">
        <v>36</v>
      </c>
      <c r="K255">
        <v>-6.1199999999999996E-3</v>
      </c>
      <c r="L255">
        <f>INDEX(sckey!$A$2:$A$38,MATCH(BRA!J255,sckey!$B$2:$B$38,0))</f>
        <v>10</v>
      </c>
      <c r="O255" s="85" t="str">
        <f>K255&amp;" "&amp;L255</f>
        <v>-0.00612 10</v>
      </c>
    </row>
    <row r="256" spans="10:15">
      <c r="J256" t="s">
        <v>44</v>
      </c>
      <c r="K256">
        <v>-2.4849999999999998E-3</v>
      </c>
      <c r="L256">
        <f>INDEX(sckey!$A$2:$A$38,MATCH(BRA!J256,sckey!$B$2:$B$38,0))</f>
        <v>22</v>
      </c>
      <c r="O256" s="85" t="str">
        <f t="shared" ref="O256:O266" si="15">K256&amp;" "&amp;L256</f>
        <v>-0.002485 22</v>
      </c>
    </row>
    <row r="257" spans="10:15">
      <c r="J257" t="s">
        <v>45</v>
      </c>
      <c r="K257">
        <v>-8.3682000000000006E-2</v>
      </c>
      <c r="L257">
        <f>INDEX(sckey!$A$2:$A$38,MATCH(BRA!J257,sckey!$B$2:$B$38,0))</f>
        <v>16</v>
      </c>
      <c r="O257" s="85" t="str">
        <f t="shared" si="15"/>
        <v>-0.083682 16</v>
      </c>
    </row>
    <row r="258" spans="10:15">
      <c r="J258" t="s">
        <v>61</v>
      </c>
      <c r="K258">
        <v>0.22856499999999999</v>
      </c>
      <c r="L258">
        <f>INDEX(sckey!$A$2:$A$38,MATCH(BRA!J258,sckey!$B$2:$B$38,0))</f>
        <v>25</v>
      </c>
      <c r="O258" s="85" t="str">
        <f t="shared" si="15"/>
        <v>0.228565 25</v>
      </c>
    </row>
    <row r="259" spans="10:15">
      <c r="J259" t="s">
        <v>47</v>
      </c>
      <c r="K259">
        <v>-7.7296000000000004E-2</v>
      </c>
      <c r="L259">
        <f>INDEX(sckey!$A$2:$A$38,MATCH(BRA!J259,sckey!$B$2:$B$38,0))</f>
        <v>15</v>
      </c>
      <c r="O259" s="85" t="str">
        <f t="shared" si="15"/>
        <v>-0.077296 15</v>
      </c>
    </row>
    <row r="260" spans="10:15">
      <c r="J260" t="s">
        <v>66</v>
      </c>
      <c r="K260">
        <v>-3.7525000000000003E-2</v>
      </c>
      <c r="L260">
        <f>INDEX(sckey!$A$2:$A$38,MATCH(BRA!J260,sckey!$B$2:$B$38,0))</f>
        <v>1</v>
      </c>
      <c r="O260" s="85" t="str">
        <f t="shared" si="15"/>
        <v>-0.037525 1</v>
      </c>
    </row>
    <row r="261" spans="10:15">
      <c r="J261" t="s">
        <v>48</v>
      </c>
      <c r="K261">
        <v>-1.8145210000000001</v>
      </c>
      <c r="L261">
        <f>INDEX(sckey!$A$2:$A$38,MATCH(BRA!J261,sckey!$B$2:$B$38,0))</f>
        <v>13</v>
      </c>
      <c r="O261" s="85" t="str">
        <f t="shared" si="15"/>
        <v>-1.814521 13</v>
      </c>
    </row>
    <row r="262" spans="10:15">
      <c r="J262" t="s">
        <v>52</v>
      </c>
      <c r="K262">
        <v>-1.0451999999999999E-2</v>
      </c>
      <c r="L262">
        <f>INDEX(sckey!$A$2:$A$38,MATCH(BRA!J262,sckey!$B$2:$B$38,0))</f>
        <v>7</v>
      </c>
      <c r="O262" s="85" t="str">
        <f t="shared" si="15"/>
        <v>-0.010452 7</v>
      </c>
    </row>
    <row r="263" spans="10:15">
      <c r="J263" t="s">
        <v>37</v>
      </c>
      <c r="K263">
        <v>5.3337469999999998</v>
      </c>
      <c r="L263">
        <f>INDEX(sckey!$A$2:$A$38,MATCH(BRA!J263,sckey!$B$2:$B$38,0))</f>
        <v>19</v>
      </c>
      <c r="O263" s="85" t="str">
        <f t="shared" si="15"/>
        <v>5.333747 19</v>
      </c>
    </row>
    <row r="264" spans="10:15">
      <c r="J264" t="s">
        <v>57</v>
      </c>
      <c r="K264">
        <v>7.6294000000000001E-2</v>
      </c>
      <c r="L264">
        <f>INDEX(sckey!$A$2:$A$38,MATCH(BRA!J264,sckey!$B$2:$B$38,0))</f>
        <v>20</v>
      </c>
      <c r="O264" s="85" t="str">
        <f t="shared" si="15"/>
        <v>0.076294 20</v>
      </c>
    </row>
    <row r="265" spans="10:15">
      <c r="J265" t="s">
        <v>46</v>
      </c>
      <c r="K265">
        <v>-7.6054999999999998E-2</v>
      </c>
      <c r="L265">
        <f>INDEX(sckey!$A$2:$A$38,MATCH(BRA!J265,sckey!$B$2:$B$38,0))</f>
        <v>14</v>
      </c>
      <c r="O265" s="85" t="str">
        <f t="shared" si="15"/>
        <v>-0.076055 14</v>
      </c>
    </row>
    <row r="266" spans="10:15">
      <c r="J266" t="s">
        <v>41</v>
      </c>
      <c r="K266">
        <v>-2.0830000000000002E-3</v>
      </c>
      <c r="L266">
        <f>INDEX(sckey!$A$2:$A$38,MATCH(BRA!J266,sckey!$B$2:$B$38,0))</f>
        <v>9</v>
      </c>
      <c r="O266" s="85" t="str">
        <f t="shared" si="15"/>
        <v>-0.002083 9</v>
      </c>
    </row>
    <row r="268" spans="10:15">
      <c r="J268">
        <v>16</v>
      </c>
      <c r="N268" s="85">
        <f>J268</f>
        <v>16</v>
      </c>
    </row>
    <row r="269" spans="10:15">
      <c r="J269" t="s">
        <v>76</v>
      </c>
      <c r="K269" t="s">
        <v>77</v>
      </c>
      <c r="O269" s="85">
        <f>K270</f>
        <v>-7.9167189999999996</v>
      </c>
    </row>
    <row r="270" spans="10:15">
      <c r="J270" t="s">
        <v>75</v>
      </c>
      <c r="K270">
        <v>-7.9167189999999996</v>
      </c>
      <c r="N270" s="85">
        <f>COUNT(K271:K281)</f>
        <v>11</v>
      </c>
    </row>
    <row r="271" spans="10:15">
      <c r="J271" t="s">
        <v>42</v>
      </c>
      <c r="K271">
        <v>-2.8708979999999999</v>
      </c>
      <c r="L271">
        <f>INDEX(sckey!$A$2:$A$38,MATCH(BRA!J271,sckey!$B$2:$B$38,0))</f>
        <v>17</v>
      </c>
      <c r="O271" s="85" t="str">
        <f>K271&amp;" "&amp;L271</f>
        <v>-2.870898 17</v>
      </c>
    </row>
    <row r="272" spans="10:15">
      <c r="J272" t="s">
        <v>44</v>
      </c>
      <c r="K272">
        <v>-4.5430000000000002E-3</v>
      </c>
      <c r="L272">
        <f>INDEX(sckey!$A$2:$A$38,MATCH(BRA!J272,sckey!$B$2:$B$38,0))</f>
        <v>22</v>
      </c>
      <c r="O272" s="85" t="str">
        <f t="shared" ref="O272:O281" si="16">K272&amp;" "&amp;L272</f>
        <v>-0.004543 22</v>
      </c>
    </row>
    <row r="273" spans="10:15">
      <c r="J273" t="s">
        <v>55</v>
      </c>
      <c r="K273">
        <v>-0.11414299999999999</v>
      </c>
      <c r="L273">
        <f>INDEX(sckey!$A$2:$A$38,MATCH(BRA!J273,sckey!$B$2:$B$38,0))</f>
        <v>8</v>
      </c>
      <c r="O273" s="85" t="str">
        <f t="shared" si="16"/>
        <v>-0.114143 8</v>
      </c>
    </row>
    <row r="274" spans="10:15">
      <c r="J274" t="s">
        <v>60</v>
      </c>
      <c r="K274">
        <v>8.5503999999999997E-2</v>
      </c>
      <c r="L274">
        <f>INDEX(sckey!$A$2:$A$38,MATCH(BRA!J274,sckey!$B$2:$B$38,0))</f>
        <v>2</v>
      </c>
      <c r="O274" s="85" t="str">
        <f t="shared" si="16"/>
        <v>0.085504 2</v>
      </c>
    </row>
    <row r="275" spans="10:15">
      <c r="J275" t="s">
        <v>47</v>
      </c>
      <c r="K275">
        <v>-0.18493699999999999</v>
      </c>
      <c r="L275">
        <f>INDEX(sckey!$A$2:$A$38,MATCH(BRA!J275,sckey!$B$2:$B$38,0))</f>
        <v>15</v>
      </c>
      <c r="O275" s="85" t="str">
        <f t="shared" si="16"/>
        <v>-0.184937 15</v>
      </c>
    </row>
    <row r="276" spans="10:15">
      <c r="J276" t="s">
        <v>56</v>
      </c>
      <c r="K276">
        <v>0.31656000000000001</v>
      </c>
      <c r="L276">
        <f>INDEX(sckey!$A$2:$A$38,MATCH(BRA!J276,sckey!$B$2:$B$38,0))</f>
        <v>3</v>
      </c>
      <c r="O276" s="85" t="str">
        <f t="shared" si="16"/>
        <v>0.31656 3</v>
      </c>
    </row>
    <row r="277" spans="10:15">
      <c r="J277" t="s">
        <v>38</v>
      </c>
      <c r="K277">
        <v>1.299525</v>
      </c>
      <c r="L277">
        <f>INDEX(sckey!$A$2:$A$38,MATCH(BRA!J277,sckey!$B$2:$B$38,0))</f>
        <v>23</v>
      </c>
      <c r="O277" s="85" t="str">
        <f t="shared" si="16"/>
        <v>1.299525 23</v>
      </c>
    </row>
    <row r="278" spans="10:15">
      <c r="J278" t="s">
        <v>54</v>
      </c>
      <c r="K278">
        <v>5.6559999999999996E-3</v>
      </c>
      <c r="L278">
        <f>INDEX(sckey!$A$2:$A$38,MATCH(BRA!J278,sckey!$B$2:$B$38,0))</f>
        <v>26</v>
      </c>
      <c r="O278" s="85" t="str">
        <f t="shared" si="16"/>
        <v>0.005656 26</v>
      </c>
    </row>
    <row r="279" spans="10:15">
      <c r="J279" t="s">
        <v>52</v>
      </c>
      <c r="K279">
        <v>-1.3532219999999999</v>
      </c>
      <c r="L279">
        <f>INDEX(sckey!$A$2:$A$38,MATCH(BRA!J279,sckey!$B$2:$B$38,0))</f>
        <v>7</v>
      </c>
      <c r="O279" s="85" t="str">
        <f t="shared" si="16"/>
        <v>-1.353222 7</v>
      </c>
    </row>
    <row r="280" spans="10:15">
      <c r="J280" t="s">
        <v>74</v>
      </c>
      <c r="K280">
        <v>-2.4527329999999998</v>
      </c>
      <c r="L280">
        <f>INDEX(sckey!$A$2:$A$38,MATCH(BRA!J280,sckey!$B$2:$B$38,0))</f>
        <v>35</v>
      </c>
      <c r="O280" s="85" t="str">
        <f t="shared" si="16"/>
        <v>-2.452733 35</v>
      </c>
    </row>
    <row r="281" spans="10:15">
      <c r="J281" t="s">
        <v>37</v>
      </c>
      <c r="K281">
        <v>-6.2009410000000003</v>
      </c>
      <c r="L281">
        <f>INDEX(sckey!$A$2:$A$38,MATCH(BRA!J281,sckey!$B$2:$B$38,0))</f>
        <v>19</v>
      </c>
      <c r="O281" s="85" t="str">
        <f t="shared" si="16"/>
        <v>-6.200941 19</v>
      </c>
    </row>
    <row r="283" spans="10:15">
      <c r="J283">
        <v>17</v>
      </c>
      <c r="N283" s="85">
        <f>J283</f>
        <v>17</v>
      </c>
    </row>
    <row r="284" spans="10:15">
      <c r="J284" t="s">
        <v>76</v>
      </c>
      <c r="K284" t="s">
        <v>77</v>
      </c>
      <c r="O284" s="85">
        <f>K285</f>
        <v>-5.5675509999999999</v>
      </c>
    </row>
    <row r="285" spans="10:15">
      <c r="J285" t="s">
        <v>75</v>
      </c>
      <c r="K285">
        <v>-5.5675509999999999</v>
      </c>
      <c r="N285" s="85">
        <f>COUNT(K286:K293)</f>
        <v>8</v>
      </c>
    </row>
    <row r="286" spans="10:15">
      <c r="J286" t="s">
        <v>41</v>
      </c>
      <c r="K286">
        <v>5.0173000000000002E-2</v>
      </c>
      <c r="L286">
        <f>INDEX(sckey!$A$2:$A$38,MATCH(BRA!J286,sckey!$B$2:$B$38,0))</f>
        <v>9</v>
      </c>
      <c r="O286" s="85" t="str">
        <f>K286&amp;" "&amp;L286</f>
        <v>0.050173 9</v>
      </c>
    </row>
    <row r="287" spans="10:15">
      <c r="J287" t="s">
        <v>36</v>
      </c>
      <c r="K287">
        <v>-2.1359999999999999E-3</v>
      </c>
      <c r="L287">
        <f>INDEX(sckey!$A$2:$A$38,MATCH(BRA!J287,sckey!$B$2:$B$38,0))</f>
        <v>10</v>
      </c>
      <c r="O287" s="85" t="str">
        <f t="shared" ref="O287:O293" si="17">K287&amp;" "&amp;L287</f>
        <v>-0.002136 10</v>
      </c>
    </row>
    <row r="288" spans="10:15">
      <c r="J288" t="s">
        <v>48</v>
      </c>
      <c r="K288">
        <v>-4.3217889999999999</v>
      </c>
      <c r="L288">
        <f>INDEX(sckey!$A$2:$A$38,MATCH(BRA!J288,sckey!$B$2:$B$38,0))</f>
        <v>13</v>
      </c>
      <c r="O288" s="85" t="str">
        <f t="shared" si="17"/>
        <v>-4.321789 13</v>
      </c>
    </row>
    <row r="289" spans="10:15">
      <c r="J289" t="s">
        <v>40</v>
      </c>
      <c r="K289" s="26">
        <v>5.5000000000000002E-5</v>
      </c>
      <c r="L289">
        <f>INDEX(sckey!$A$2:$A$38,MATCH(BRA!J289,sckey!$B$2:$B$38,0))</f>
        <v>27</v>
      </c>
      <c r="O289" s="85" t="str">
        <f t="shared" si="17"/>
        <v>0.000055 27</v>
      </c>
    </row>
    <row r="290" spans="10:15">
      <c r="J290" t="s">
        <v>44</v>
      </c>
      <c r="K290">
        <v>1.8079999999999999E-3</v>
      </c>
      <c r="L290">
        <f>INDEX(sckey!$A$2:$A$38,MATCH(BRA!J290,sckey!$B$2:$B$38,0))</f>
        <v>22</v>
      </c>
      <c r="O290" s="85" t="str">
        <f t="shared" si="17"/>
        <v>0.001808 22</v>
      </c>
    </row>
    <row r="291" spans="10:15">
      <c r="J291" t="s">
        <v>38</v>
      </c>
      <c r="K291">
        <v>1.1657029999999999</v>
      </c>
      <c r="L291">
        <f>INDEX(sckey!$A$2:$A$38,MATCH(BRA!J291,sckey!$B$2:$B$38,0))</f>
        <v>23</v>
      </c>
      <c r="O291" s="85" t="str">
        <f t="shared" si="17"/>
        <v>1.165703 23</v>
      </c>
    </row>
    <row r="292" spans="10:15">
      <c r="J292" t="s">
        <v>70</v>
      </c>
      <c r="K292">
        <v>6.7359999999999998E-3</v>
      </c>
      <c r="L292">
        <f>INDEX(sckey!$A$2:$A$38,MATCH(BRA!J292,sckey!$B$2:$B$38,0))</f>
        <v>5</v>
      </c>
      <c r="O292" s="85" t="str">
        <f t="shared" si="17"/>
        <v>0.006736 5</v>
      </c>
    </row>
    <row r="293" spans="10:15">
      <c r="J293" t="s">
        <v>39</v>
      </c>
      <c r="K293">
        <v>-3.3223000000000003E-2</v>
      </c>
      <c r="L293">
        <f>INDEX(sckey!$A$2:$A$38,MATCH(BRA!J293,sckey!$B$2:$B$38,0))</f>
        <v>24</v>
      </c>
      <c r="O293" s="85" t="str">
        <f t="shared" si="17"/>
        <v>-0.033223 24</v>
      </c>
    </row>
    <row r="295" spans="10:15">
      <c r="J295">
        <v>18</v>
      </c>
      <c r="N295" s="85">
        <f>J295</f>
        <v>18</v>
      </c>
    </row>
    <row r="296" spans="10:15">
      <c r="J296" t="s">
        <v>76</v>
      </c>
      <c r="K296" t="s">
        <v>77</v>
      </c>
      <c r="O296" s="85">
        <f>K297</f>
        <v>-4.3466040000000001</v>
      </c>
    </row>
    <row r="297" spans="10:15">
      <c r="J297" t="s">
        <v>75</v>
      </c>
      <c r="K297">
        <v>-4.3466040000000001</v>
      </c>
      <c r="N297" s="85">
        <f>COUNT(K298:K299)</f>
        <v>2</v>
      </c>
    </row>
    <row r="298" spans="10:15">
      <c r="J298" t="s">
        <v>41</v>
      </c>
      <c r="K298">
        <v>5.1193000000000002E-2</v>
      </c>
      <c r="L298">
        <f>INDEX(sckey!$A$2:$A$38,MATCH(BRA!J298,sckey!$B$2:$B$38,0))</f>
        <v>9</v>
      </c>
      <c r="O298" s="85" t="str">
        <f>K298&amp;" "&amp;L298</f>
        <v>0.051193 9</v>
      </c>
    </row>
    <row r="299" spans="10:15">
      <c r="J299" t="s">
        <v>39</v>
      </c>
      <c r="K299">
        <v>-0.18643000000000001</v>
      </c>
      <c r="L299">
        <f>INDEX(sckey!$A$2:$A$38,MATCH(BRA!J299,sckey!$B$2:$B$38,0))</f>
        <v>24</v>
      </c>
      <c r="O299" s="85" t="str">
        <f>K299&amp;" "&amp;L299</f>
        <v>-0.18643 24</v>
      </c>
    </row>
    <row r="301" spans="10:15">
      <c r="J301">
        <v>19</v>
      </c>
      <c r="N301" s="85">
        <f>J301</f>
        <v>19</v>
      </c>
    </row>
    <row r="302" spans="10:15">
      <c r="J302" t="s">
        <v>76</v>
      </c>
      <c r="K302" t="s">
        <v>77</v>
      </c>
      <c r="O302" s="85">
        <f>K303</f>
        <v>5.3498250000000001</v>
      </c>
    </row>
    <row r="303" spans="10:15">
      <c r="J303" t="s">
        <v>75</v>
      </c>
      <c r="K303">
        <v>5.3498250000000001</v>
      </c>
      <c r="N303" s="85">
        <f>COUNT(K304:K311)</f>
        <v>8</v>
      </c>
    </row>
    <row r="304" spans="10:15">
      <c r="J304" t="s">
        <v>49</v>
      </c>
      <c r="K304">
        <v>-2.5230000000000001E-3</v>
      </c>
      <c r="L304">
        <f>INDEX(sckey!$A$2:$A$38,MATCH(BRA!J304,sckey!$B$2:$B$38,0))</f>
        <v>11</v>
      </c>
      <c r="O304" s="85" t="str">
        <f>K304&amp;" "&amp;L304</f>
        <v>-0.002523 11</v>
      </c>
    </row>
    <row r="305" spans="10:15">
      <c r="J305" t="s">
        <v>44</v>
      </c>
      <c r="K305">
        <v>2.258E-3</v>
      </c>
      <c r="L305">
        <f>INDEX(sckey!$A$2:$A$38,MATCH(BRA!J305,sckey!$B$2:$B$38,0))</f>
        <v>22</v>
      </c>
      <c r="O305" s="85" t="str">
        <f t="shared" ref="O305:O311" si="18">K305&amp;" "&amp;L305</f>
        <v>0.002258 22</v>
      </c>
    </row>
    <row r="306" spans="10:15">
      <c r="J306" t="s">
        <v>38</v>
      </c>
      <c r="K306">
        <v>-1.652199</v>
      </c>
      <c r="L306">
        <f>INDEX(sckey!$A$2:$A$38,MATCH(BRA!J306,sckey!$B$2:$B$38,0))</f>
        <v>23</v>
      </c>
      <c r="O306" s="85" t="str">
        <f t="shared" si="18"/>
        <v>-1.652199 23</v>
      </c>
    </row>
    <row r="307" spans="10:15">
      <c r="J307" t="s">
        <v>52</v>
      </c>
      <c r="K307">
        <v>-2.4778000000000001E-2</v>
      </c>
      <c r="L307">
        <f>INDEX(sckey!$A$2:$A$38,MATCH(BRA!J307,sckey!$B$2:$B$38,0))</f>
        <v>7</v>
      </c>
      <c r="O307" s="85" t="str">
        <f t="shared" si="18"/>
        <v>-0.024778 7</v>
      </c>
    </row>
    <row r="308" spans="10:15">
      <c r="J308" t="s">
        <v>55</v>
      </c>
      <c r="K308">
        <v>1.0408000000000001E-2</v>
      </c>
      <c r="L308">
        <f>INDEX(sckey!$A$2:$A$38,MATCH(BRA!J308,sckey!$B$2:$B$38,0))</f>
        <v>8</v>
      </c>
      <c r="O308" s="85" t="str">
        <f t="shared" si="18"/>
        <v>0.010408 8</v>
      </c>
    </row>
    <row r="309" spans="10:15">
      <c r="J309" t="s">
        <v>57</v>
      </c>
      <c r="K309">
        <v>7.8491000000000005E-2</v>
      </c>
      <c r="L309">
        <f>INDEX(sckey!$A$2:$A$38,MATCH(BRA!J309,sckey!$B$2:$B$38,0))</f>
        <v>20</v>
      </c>
      <c r="O309" s="85" t="str">
        <f t="shared" si="18"/>
        <v>0.078491 20</v>
      </c>
    </row>
    <row r="310" spans="10:15">
      <c r="J310" t="s">
        <v>45</v>
      </c>
      <c r="K310">
        <v>-0.182225</v>
      </c>
      <c r="L310">
        <f>INDEX(sckey!$A$2:$A$38,MATCH(BRA!J310,sckey!$B$2:$B$38,0))</f>
        <v>16</v>
      </c>
      <c r="O310" s="85" t="str">
        <f t="shared" si="18"/>
        <v>-0.182225 16</v>
      </c>
    </row>
    <row r="311" spans="10:15">
      <c r="J311" t="s">
        <v>35</v>
      </c>
      <c r="K311">
        <v>-4.1577999999999997E-2</v>
      </c>
      <c r="L311">
        <f>INDEX(sckey!$A$2:$A$38,MATCH(BRA!J311,sckey!$B$2:$B$38,0))</f>
        <v>0</v>
      </c>
      <c r="O311" s="85" t="str">
        <f t="shared" si="18"/>
        <v>-0.041578 0</v>
      </c>
    </row>
    <row r="313" spans="10:15">
      <c r="J313">
        <v>20</v>
      </c>
      <c r="N313" s="85">
        <f>J313</f>
        <v>20</v>
      </c>
    </row>
    <row r="314" spans="10:15">
      <c r="J314" t="s">
        <v>76</v>
      </c>
      <c r="K314" t="s">
        <v>77</v>
      </c>
      <c r="O314" s="85">
        <f>K315</f>
        <v>-0.87740899999999999</v>
      </c>
    </row>
    <row r="315" spans="10:15">
      <c r="J315" t="s">
        <v>75</v>
      </c>
      <c r="K315">
        <v>-0.87740899999999999</v>
      </c>
      <c r="N315" s="85">
        <f>COUNT(K316:K323)</f>
        <v>8</v>
      </c>
    </row>
    <row r="316" spans="10:15">
      <c r="J316" t="s">
        <v>38</v>
      </c>
      <c r="K316">
        <v>-1.3004249999999999</v>
      </c>
      <c r="L316">
        <f>INDEX(sckey!$A$2:$A$38,MATCH(BRA!J316,sckey!$B$2:$B$38,0))</f>
        <v>23</v>
      </c>
      <c r="O316" s="85" t="str">
        <f>K316&amp;" "&amp;L316</f>
        <v>-1.300425 23</v>
      </c>
    </row>
    <row r="317" spans="10:15">
      <c r="J317" t="s">
        <v>44</v>
      </c>
      <c r="K317">
        <v>-3.3939999999999999E-3</v>
      </c>
      <c r="L317">
        <f>INDEX(sckey!$A$2:$A$38,MATCH(BRA!J317,sckey!$B$2:$B$38,0))</f>
        <v>22</v>
      </c>
      <c r="O317" s="85" t="str">
        <f t="shared" ref="O317:O323" si="19">K317&amp;" "&amp;L317</f>
        <v>-0.003394 22</v>
      </c>
    </row>
    <row r="318" spans="10:15">
      <c r="J318" t="s">
        <v>52</v>
      </c>
      <c r="K318">
        <v>-2.2342000000000001E-2</v>
      </c>
      <c r="L318">
        <f>INDEX(sckey!$A$2:$A$38,MATCH(BRA!J318,sckey!$B$2:$B$38,0))</f>
        <v>7</v>
      </c>
      <c r="O318" s="85" t="str">
        <f t="shared" si="19"/>
        <v>-0.022342 7</v>
      </c>
    </row>
    <row r="319" spans="10:15">
      <c r="J319" t="s">
        <v>57</v>
      </c>
      <c r="K319">
        <v>8.9928999999999995E-2</v>
      </c>
      <c r="L319">
        <f>INDEX(sckey!$A$2:$A$38,MATCH(BRA!J319,sckey!$B$2:$B$38,0))</f>
        <v>20</v>
      </c>
      <c r="O319" s="85" t="str">
        <f t="shared" si="19"/>
        <v>0.089929 20</v>
      </c>
    </row>
    <row r="320" spans="10:15">
      <c r="J320" t="s">
        <v>47</v>
      </c>
      <c r="K320">
        <v>6.9631999999999999E-2</v>
      </c>
      <c r="L320">
        <f>INDEX(sckey!$A$2:$A$38,MATCH(BRA!J320,sckey!$B$2:$B$38,0))</f>
        <v>15</v>
      </c>
      <c r="O320" s="85" t="str">
        <f t="shared" si="19"/>
        <v>0.069632 15</v>
      </c>
    </row>
    <row r="321" spans="10:15">
      <c r="J321" t="s">
        <v>46</v>
      </c>
      <c r="K321">
        <v>-9.647E-2</v>
      </c>
      <c r="L321">
        <f>INDEX(sckey!$A$2:$A$38,MATCH(BRA!J321,sckey!$B$2:$B$38,0))</f>
        <v>14</v>
      </c>
      <c r="O321" s="85" t="str">
        <f t="shared" si="19"/>
        <v>-0.09647 14</v>
      </c>
    </row>
    <row r="322" spans="10:15">
      <c r="J322" t="s">
        <v>39</v>
      </c>
      <c r="K322">
        <v>-4.1232999999999999E-2</v>
      </c>
      <c r="L322">
        <f>INDEX(sckey!$A$2:$A$38,MATCH(BRA!J322,sckey!$B$2:$B$38,0))</f>
        <v>24</v>
      </c>
      <c r="O322" s="85" t="str">
        <f t="shared" si="19"/>
        <v>-0.041233 24</v>
      </c>
    </row>
    <row r="323" spans="10:15">
      <c r="J323" t="s">
        <v>63</v>
      </c>
      <c r="K323">
        <v>1.9401999999999999E-2</v>
      </c>
      <c r="L323">
        <f>INDEX(sckey!$A$2:$A$38,MATCH(BRA!J323,sckey!$B$2:$B$38,0))</f>
        <v>6</v>
      </c>
      <c r="O323" s="85" t="str">
        <f t="shared" si="19"/>
        <v>0.019402 6</v>
      </c>
    </row>
    <row r="325" spans="10:15">
      <c r="J325">
        <v>21</v>
      </c>
      <c r="N325" s="85">
        <f>J325</f>
        <v>21</v>
      </c>
    </row>
    <row r="326" spans="10:15">
      <c r="J326" t="s">
        <v>76</v>
      </c>
      <c r="K326" t="s">
        <v>77</v>
      </c>
      <c r="O326" s="85">
        <f>K327</f>
        <v>1.6253709999999999</v>
      </c>
    </row>
    <row r="327" spans="10:15">
      <c r="J327" t="s">
        <v>75</v>
      </c>
      <c r="K327">
        <v>1.6253709999999999</v>
      </c>
      <c r="N327" s="85">
        <f>COUNT(K328:K336)</f>
        <v>9</v>
      </c>
    </row>
    <row r="328" spans="10:15">
      <c r="J328" t="s">
        <v>35</v>
      </c>
      <c r="K328">
        <v>-0.104438</v>
      </c>
      <c r="L328">
        <f>INDEX(sckey!$A$2:$A$38,MATCH(BRA!J328,sckey!$B$2:$B$38,0))</f>
        <v>0</v>
      </c>
      <c r="O328" s="85" t="str">
        <f>K328&amp;" "&amp;L328</f>
        <v>-0.104438 0</v>
      </c>
    </row>
    <row r="329" spans="10:15">
      <c r="J329" t="s">
        <v>45</v>
      </c>
      <c r="K329">
        <v>0.228576</v>
      </c>
      <c r="L329">
        <f>INDEX(sckey!$A$2:$A$38,MATCH(BRA!J329,sckey!$B$2:$B$38,0))</f>
        <v>16</v>
      </c>
      <c r="O329" s="85" t="str">
        <f t="shared" ref="O329:O336" si="20">K329&amp;" "&amp;L329</f>
        <v>0.228576 16</v>
      </c>
    </row>
    <row r="330" spans="10:15">
      <c r="J330" t="s">
        <v>56</v>
      </c>
      <c r="K330">
        <v>-0.214589</v>
      </c>
      <c r="L330">
        <f>INDEX(sckey!$A$2:$A$38,MATCH(BRA!J330,sckey!$B$2:$B$38,0))</f>
        <v>3</v>
      </c>
      <c r="O330" s="85" t="str">
        <f t="shared" si="20"/>
        <v>-0.214589 3</v>
      </c>
    </row>
    <row r="331" spans="10:15">
      <c r="J331" t="s">
        <v>47</v>
      </c>
      <c r="K331">
        <v>-6.6339999999999996E-2</v>
      </c>
      <c r="L331">
        <f>INDEX(sckey!$A$2:$A$38,MATCH(BRA!J331,sckey!$B$2:$B$38,0))</f>
        <v>15</v>
      </c>
      <c r="O331" s="85" t="str">
        <f t="shared" si="20"/>
        <v>-0.06634 15</v>
      </c>
    </row>
    <row r="332" spans="10:15">
      <c r="J332" t="s">
        <v>65</v>
      </c>
      <c r="K332">
        <v>6.5160000000000001E-3</v>
      </c>
      <c r="L332">
        <f>INDEX(sckey!$A$2:$A$38,MATCH(BRA!J332,sckey!$B$2:$B$38,0))</f>
        <v>36</v>
      </c>
      <c r="O332" s="85" t="str">
        <f t="shared" si="20"/>
        <v>0.006516 36</v>
      </c>
    </row>
    <row r="333" spans="10:15">
      <c r="J333" t="s">
        <v>38</v>
      </c>
      <c r="K333">
        <v>-0.53903400000000001</v>
      </c>
      <c r="L333">
        <f>INDEX(sckey!$A$2:$A$38,MATCH(BRA!J333,sckey!$B$2:$B$38,0))</f>
        <v>23</v>
      </c>
      <c r="O333" s="85" t="str">
        <f t="shared" si="20"/>
        <v>-0.539034 23</v>
      </c>
    </row>
    <row r="334" spans="10:15">
      <c r="J334" t="s">
        <v>63</v>
      </c>
      <c r="K334">
        <v>2.4041E-2</v>
      </c>
      <c r="L334">
        <f>INDEX(sckey!$A$2:$A$38,MATCH(BRA!J334,sckey!$B$2:$B$38,0))</f>
        <v>6</v>
      </c>
      <c r="O334" s="85" t="str">
        <f t="shared" si="20"/>
        <v>0.024041 6</v>
      </c>
    </row>
    <row r="335" spans="10:15">
      <c r="J335" t="s">
        <v>55</v>
      </c>
      <c r="K335">
        <v>1.1625999999999999E-2</v>
      </c>
      <c r="L335">
        <f>INDEX(sckey!$A$2:$A$38,MATCH(BRA!J335,sckey!$B$2:$B$38,0))</f>
        <v>8</v>
      </c>
      <c r="O335" s="85" t="str">
        <f t="shared" si="20"/>
        <v>0.011626 8</v>
      </c>
    </row>
    <row r="336" spans="10:15">
      <c r="J336" t="s">
        <v>52</v>
      </c>
      <c r="K336">
        <v>9.4909999999999994E-3</v>
      </c>
      <c r="L336">
        <f>INDEX(sckey!$A$2:$A$38,MATCH(BRA!J336,sckey!$B$2:$B$38,0))</f>
        <v>7</v>
      </c>
      <c r="O336" s="85" t="str">
        <f t="shared" si="20"/>
        <v>0.009491 7</v>
      </c>
    </row>
    <row r="338" spans="10:15">
      <c r="J338">
        <v>22</v>
      </c>
      <c r="N338" s="85">
        <f>J338</f>
        <v>22</v>
      </c>
    </row>
    <row r="339" spans="10:15">
      <c r="J339" t="s">
        <v>76</v>
      </c>
      <c r="K339" t="s">
        <v>77</v>
      </c>
      <c r="O339" s="85">
        <f>K340</f>
        <v>10.378557000000001</v>
      </c>
    </row>
    <row r="340" spans="10:15">
      <c r="J340" t="s">
        <v>75</v>
      </c>
      <c r="K340">
        <v>10.378557000000001</v>
      </c>
      <c r="N340" s="85">
        <f>COUNT(K341:K346)</f>
        <v>6</v>
      </c>
    </row>
    <row r="341" spans="10:15">
      <c r="J341" t="s">
        <v>56</v>
      </c>
      <c r="K341">
        <v>-1.04742</v>
      </c>
      <c r="L341">
        <f>INDEX(sckey!$A$2:$A$38,MATCH(BRA!J341,sckey!$B$2:$B$38,0))</f>
        <v>3</v>
      </c>
      <c r="O341" s="85" t="str">
        <f>K341&amp;" "&amp;L341</f>
        <v>-1.04742 3</v>
      </c>
    </row>
    <row r="342" spans="10:15">
      <c r="J342" t="s">
        <v>61</v>
      </c>
      <c r="K342">
        <v>0.12801399999999999</v>
      </c>
      <c r="L342">
        <f>INDEX(sckey!$A$2:$A$38,MATCH(BRA!J342,sckey!$B$2:$B$38,0))</f>
        <v>25</v>
      </c>
      <c r="O342" s="85" t="str">
        <f t="shared" ref="O342:O346" si="21">K342&amp;" "&amp;L342</f>
        <v>0.128014 25</v>
      </c>
    </row>
    <row r="343" spans="10:15">
      <c r="J343" t="s">
        <v>55</v>
      </c>
      <c r="K343">
        <v>2.5113E-2</v>
      </c>
      <c r="L343">
        <f>INDEX(sckey!$A$2:$A$38,MATCH(BRA!J343,sckey!$B$2:$B$38,0))</f>
        <v>8</v>
      </c>
      <c r="O343" s="85" t="str">
        <f t="shared" si="21"/>
        <v>0.025113 8</v>
      </c>
    </row>
    <row r="344" spans="10:15">
      <c r="J344" t="s">
        <v>60</v>
      </c>
      <c r="K344">
        <v>-6.6612000000000005E-2</v>
      </c>
      <c r="L344">
        <f>INDEX(sckey!$A$2:$A$38,MATCH(BRA!J344,sckey!$B$2:$B$38,0))</f>
        <v>2</v>
      </c>
      <c r="O344" s="85" t="str">
        <f t="shared" si="21"/>
        <v>-0.066612 2</v>
      </c>
    </row>
    <row r="345" spans="10:15">
      <c r="J345" t="s">
        <v>44</v>
      </c>
      <c r="K345">
        <v>1.286E-3</v>
      </c>
      <c r="L345">
        <f>INDEX(sckey!$A$2:$A$38,MATCH(BRA!J345,sckey!$B$2:$B$38,0))</f>
        <v>22</v>
      </c>
      <c r="O345" s="85" t="str">
        <f t="shared" si="21"/>
        <v>0.001286 22</v>
      </c>
    </row>
    <row r="346" spans="10:15">
      <c r="J346" t="s">
        <v>63</v>
      </c>
      <c r="K346">
        <v>8.5418999999999995E-2</v>
      </c>
      <c r="L346">
        <f>INDEX(sckey!$A$2:$A$38,MATCH(BRA!J346,sckey!$B$2:$B$38,0))</f>
        <v>6</v>
      </c>
      <c r="O346" s="85" t="str">
        <f t="shared" si="21"/>
        <v>0.085419 6</v>
      </c>
    </row>
  </sheetData>
  <conditionalFormatting sqref="B1">
    <cfRule type="expression" dxfId="53" priority="2">
      <formula>OR($F1="",$G1="",$H1="")</formula>
    </cfRule>
  </conditionalFormatting>
  <conditionalFormatting sqref="C2:C24">
    <cfRule type="expression" dxfId="52" priority="1">
      <formula>OR($F2="",$G2="",$H2="")</formula>
    </cfRule>
  </conditionalFormatting>
  <pageMargins left="0.7" right="0.7" top="0.75" bottom="0.75" header="0.3" footer="0.3"/>
  <pageSetup orientation="portrait" horizontalDpi="4294967293"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C880C2-06EF-40B0-87A0-A8E99FF5A3E5}">
  <dimension ref="A1:N356"/>
  <sheetViews>
    <sheetView zoomScale="80" zoomScaleNormal="80" workbookViewId="0">
      <selection activeCell="S13" sqref="S13"/>
    </sheetView>
  </sheetViews>
  <sheetFormatPr defaultRowHeight="15"/>
  <cols>
    <col min="1" max="1" width="36.140625" bestFit="1" customWidth="1"/>
    <col min="5" max="5" width="15.28515625" bestFit="1" customWidth="1"/>
    <col min="13" max="13" width="9.140625" style="85"/>
    <col min="14" max="14" width="12.7109375" style="85" bestFit="1" customWidth="1"/>
  </cols>
  <sheetData>
    <row r="1" spans="1:14">
      <c r="A1" t="s">
        <v>0</v>
      </c>
      <c r="B1" t="s">
        <v>1</v>
      </c>
      <c r="C1" t="s">
        <v>2</v>
      </c>
      <c r="D1" t="s">
        <v>3</v>
      </c>
      <c r="E1" t="s">
        <v>31</v>
      </c>
      <c r="F1" t="s">
        <v>4</v>
      </c>
      <c r="G1" t="s">
        <v>5</v>
      </c>
      <c r="H1" t="s">
        <v>6</v>
      </c>
      <c r="J1" t="s">
        <v>34</v>
      </c>
      <c r="M1" s="84" t="s">
        <v>1539</v>
      </c>
      <c r="N1" s="84" t="s">
        <v>1540</v>
      </c>
    </row>
    <row r="2" spans="1:14">
      <c r="A2" s="1" t="s">
        <v>7</v>
      </c>
      <c r="B2" s="1">
        <v>0</v>
      </c>
      <c r="C2">
        <v>482</v>
      </c>
      <c r="E2" t="s">
        <v>30</v>
      </c>
      <c r="F2">
        <v>300</v>
      </c>
      <c r="G2">
        <v>1</v>
      </c>
      <c r="H2">
        <v>0.89573333333333205</v>
      </c>
      <c r="J2">
        <v>0</v>
      </c>
      <c r="M2" s="85">
        <f>J2</f>
        <v>0</v>
      </c>
    </row>
    <row r="3" spans="1:14">
      <c r="A3" s="2" t="s">
        <v>8</v>
      </c>
      <c r="B3" s="2">
        <v>1</v>
      </c>
      <c r="C3">
        <v>217</v>
      </c>
      <c r="D3">
        <v>2803</v>
      </c>
      <c r="E3" t="s">
        <v>90</v>
      </c>
      <c r="F3">
        <v>1000</v>
      </c>
      <c r="G3">
        <v>1</v>
      </c>
      <c r="H3">
        <v>0.93552000000000002</v>
      </c>
      <c r="J3" t="s">
        <v>76</v>
      </c>
      <c r="K3" t="s">
        <v>77</v>
      </c>
      <c r="L3" t="s">
        <v>1538</v>
      </c>
      <c r="N3" s="85">
        <f>K4</f>
        <v>-7.9806359999999996</v>
      </c>
    </row>
    <row r="4" spans="1:14">
      <c r="A4" s="3" t="s">
        <v>9</v>
      </c>
      <c r="B4" s="3">
        <v>2</v>
      </c>
      <c r="C4">
        <v>44</v>
      </c>
      <c r="D4">
        <v>7467</v>
      </c>
      <c r="E4" t="s">
        <v>90</v>
      </c>
      <c r="F4">
        <v>2000</v>
      </c>
      <c r="G4">
        <v>1</v>
      </c>
      <c r="H4">
        <v>0.95751600000000203</v>
      </c>
      <c r="J4" t="s">
        <v>75</v>
      </c>
      <c r="K4">
        <v>-7.9806359999999996</v>
      </c>
      <c r="M4" s="85">
        <f>COUNTA(J5:J13)</f>
        <v>9</v>
      </c>
    </row>
    <row r="5" spans="1:14">
      <c r="A5" s="4" t="s">
        <v>10</v>
      </c>
      <c r="B5" s="4">
        <v>3</v>
      </c>
      <c r="C5">
        <v>41</v>
      </c>
      <c r="E5" t="s">
        <v>92</v>
      </c>
      <c r="J5" t="s">
        <v>38</v>
      </c>
      <c r="K5">
        <v>2.7428590000000002</v>
      </c>
      <c r="L5">
        <f>INDEX(sckey!$A$2:$A$38,MATCH(CAM!J5,sckey!$B$2:$B$38,0))</f>
        <v>23</v>
      </c>
      <c r="N5" s="85" t="str">
        <f>K5&amp;" "&amp;L5</f>
        <v>2.742859 23</v>
      </c>
    </row>
    <row r="6" spans="1:14">
      <c r="A6" s="5" t="s">
        <v>11</v>
      </c>
      <c r="B6" s="5">
        <v>4</v>
      </c>
      <c r="C6">
        <v>72</v>
      </c>
      <c r="E6" t="s">
        <v>92</v>
      </c>
      <c r="J6" t="s">
        <v>39</v>
      </c>
      <c r="K6">
        <v>-6.6876000000000005E-2</v>
      </c>
      <c r="L6">
        <f>INDEX(sckey!$A$2:$A$38,MATCH(CAM!J6,sckey!$B$2:$B$38,0))</f>
        <v>24</v>
      </c>
      <c r="N6" s="85" t="str">
        <f t="shared" ref="N6:N13" si="0">K6&amp;" "&amp;L6</f>
        <v>-0.066876 24</v>
      </c>
    </row>
    <row r="7" spans="1:14">
      <c r="A7" s="6" t="s">
        <v>12</v>
      </c>
      <c r="B7" s="6">
        <v>5</v>
      </c>
      <c r="C7">
        <v>33</v>
      </c>
      <c r="E7" t="s">
        <v>92</v>
      </c>
      <c r="J7" t="s">
        <v>40</v>
      </c>
      <c r="K7" s="26">
        <v>-6.6000000000000005E-5</v>
      </c>
      <c r="L7">
        <f>INDEX(sckey!$A$2:$A$38,MATCH(CAM!J7,sckey!$B$2:$B$38,0))</f>
        <v>27</v>
      </c>
      <c r="N7" s="85" t="str">
        <f t="shared" si="0"/>
        <v>-0.000066 27</v>
      </c>
    </row>
    <row r="8" spans="1:14">
      <c r="A8" s="7" t="s">
        <v>13</v>
      </c>
      <c r="B8" s="7">
        <v>6</v>
      </c>
      <c r="C8">
        <v>799</v>
      </c>
      <c r="E8" t="s">
        <v>30</v>
      </c>
      <c r="F8">
        <v>500</v>
      </c>
      <c r="G8">
        <v>1</v>
      </c>
      <c r="H8">
        <v>0.807615999999999</v>
      </c>
      <c r="J8" t="s">
        <v>57</v>
      </c>
      <c r="K8">
        <v>-9.0978000000000003E-2</v>
      </c>
      <c r="L8">
        <f>INDEX(sckey!$A$2:$A$38,MATCH(CAM!J8,sckey!$B$2:$B$38,0))</f>
        <v>20</v>
      </c>
      <c r="N8" s="85" t="str">
        <f t="shared" si="0"/>
        <v>-0.090978 20</v>
      </c>
    </row>
    <row r="9" spans="1:14">
      <c r="A9" s="8" t="s">
        <v>14</v>
      </c>
      <c r="B9" s="8">
        <v>7</v>
      </c>
      <c r="C9">
        <v>315</v>
      </c>
      <c r="E9" t="s">
        <v>30</v>
      </c>
      <c r="F9">
        <v>300</v>
      </c>
      <c r="G9">
        <v>0</v>
      </c>
      <c r="H9">
        <v>0.78786666666666705</v>
      </c>
      <c r="J9" t="s">
        <v>37</v>
      </c>
      <c r="K9">
        <v>-4.4626010000000003</v>
      </c>
      <c r="L9">
        <f>INDEX(sckey!$A$2:$A$38,MATCH(CAM!J9,sckey!$B$2:$B$38,0))</f>
        <v>19</v>
      </c>
      <c r="N9" s="85" t="str">
        <f t="shared" si="0"/>
        <v>-4.462601 19</v>
      </c>
    </row>
    <row r="10" spans="1:14">
      <c r="A10" s="9" t="s">
        <v>15</v>
      </c>
      <c r="B10" s="9">
        <v>8</v>
      </c>
      <c r="C10">
        <v>133</v>
      </c>
      <c r="D10">
        <v>4773</v>
      </c>
      <c r="E10" t="s">
        <v>93</v>
      </c>
      <c r="F10">
        <v>2000</v>
      </c>
      <c r="G10">
        <v>1</v>
      </c>
      <c r="H10">
        <v>0.90519100000000197</v>
      </c>
      <c r="J10" t="s">
        <v>41</v>
      </c>
      <c r="K10">
        <v>-7.6480000000000003E-3</v>
      </c>
      <c r="L10">
        <f>INDEX(sckey!$A$2:$A$38,MATCH(CAM!J10,sckey!$B$2:$B$38,0))</f>
        <v>9</v>
      </c>
      <c r="N10" s="85" t="str">
        <f t="shared" si="0"/>
        <v>-0.007648 9</v>
      </c>
    </row>
    <row r="11" spans="1:14">
      <c r="A11" s="10" t="s">
        <v>16</v>
      </c>
      <c r="B11" s="10">
        <v>9</v>
      </c>
      <c r="C11" s="28">
        <v>1533</v>
      </c>
      <c r="D11" s="28"/>
      <c r="E11" s="28" t="s">
        <v>30</v>
      </c>
      <c r="F11" s="28">
        <v>600</v>
      </c>
      <c r="G11" s="28">
        <v>1</v>
      </c>
      <c r="H11" s="28">
        <v>0.86017777777777904</v>
      </c>
      <c r="J11" t="s">
        <v>36</v>
      </c>
      <c r="K11">
        <v>-2.4680000000000001E-3</v>
      </c>
      <c r="L11">
        <f>INDEX(sckey!$A$2:$A$38,MATCH(CAM!J11,sckey!$B$2:$B$38,0))</f>
        <v>10</v>
      </c>
      <c r="N11" s="85" t="str">
        <f t="shared" si="0"/>
        <v>-0.002468 10</v>
      </c>
    </row>
    <row r="12" spans="1:14">
      <c r="A12" s="11" t="s">
        <v>17</v>
      </c>
      <c r="B12" s="11">
        <v>10</v>
      </c>
      <c r="C12">
        <v>1946</v>
      </c>
      <c r="E12" t="s">
        <v>30</v>
      </c>
      <c r="F12">
        <v>800</v>
      </c>
      <c r="G12">
        <v>1</v>
      </c>
      <c r="H12">
        <v>0.66252500000000003</v>
      </c>
      <c r="J12" t="s">
        <v>59</v>
      </c>
      <c r="K12">
        <v>0.156169</v>
      </c>
      <c r="L12">
        <f>INDEX(sckey!$A$2:$A$38,MATCH(CAM!J12,sckey!$B$2:$B$38,0))</f>
        <v>18</v>
      </c>
      <c r="N12" s="85" t="str">
        <f t="shared" si="0"/>
        <v>0.156169 18</v>
      </c>
    </row>
    <row r="13" spans="1:14">
      <c r="A13" s="12" t="s">
        <v>18</v>
      </c>
      <c r="B13" s="12">
        <v>11</v>
      </c>
      <c r="C13">
        <v>791</v>
      </c>
      <c r="E13" t="s">
        <v>30</v>
      </c>
      <c r="F13">
        <v>700</v>
      </c>
      <c r="G13">
        <v>0</v>
      </c>
      <c r="H13">
        <v>0.79955102040816195</v>
      </c>
      <c r="J13" t="s">
        <v>60</v>
      </c>
      <c r="K13">
        <v>4.3596999999999997E-2</v>
      </c>
      <c r="L13">
        <f>INDEX(sckey!$A$2:$A$38,MATCH(CAM!J13,sckey!$B$2:$B$38,0))</f>
        <v>2</v>
      </c>
      <c r="N13" s="85" t="str">
        <f t="shared" si="0"/>
        <v>0.043597 2</v>
      </c>
    </row>
    <row r="14" spans="1:14">
      <c r="A14" s="13" t="s">
        <v>19</v>
      </c>
      <c r="B14" s="13">
        <v>12</v>
      </c>
      <c r="C14">
        <v>0</v>
      </c>
      <c r="E14" t="s">
        <v>92</v>
      </c>
    </row>
    <row r="15" spans="1:14">
      <c r="A15" s="14" t="s">
        <v>20</v>
      </c>
      <c r="B15" s="14">
        <v>13</v>
      </c>
      <c r="C15">
        <v>233</v>
      </c>
      <c r="E15" t="s">
        <v>92</v>
      </c>
      <c r="J15">
        <v>1</v>
      </c>
      <c r="M15" s="85">
        <f>J15</f>
        <v>1</v>
      </c>
    </row>
    <row r="16" spans="1:14">
      <c r="A16" s="15" t="s">
        <v>21</v>
      </c>
      <c r="B16" s="15">
        <v>14</v>
      </c>
      <c r="C16">
        <v>45</v>
      </c>
      <c r="E16" t="s">
        <v>91</v>
      </c>
      <c r="J16" t="s">
        <v>76</v>
      </c>
      <c r="K16" t="s">
        <v>77</v>
      </c>
      <c r="N16" s="85">
        <f>K17</f>
        <v>-14.97758</v>
      </c>
    </row>
    <row r="17" spans="1:14">
      <c r="A17" s="16" t="s">
        <v>22</v>
      </c>
      <c r="B17" s="16">
        <v>15</v>
      </c>
      <c r="C17">
        <v>560</v>
      </c>
      <c r="E17" t="s">
        <v>30</v>
      </c>
      <c r="F17">
        <v>500</v>
      </c>
      <c r="G17">
        <v>0</v>
      </c>
      <c r="H17">
        <v>0.94055999999999995</v>
      </c>
      <c r="J17" t="s">
        <v>75</v>
      </c>
      <c r="K17">
        <v>-14.97758</v>
      </c>
      <c r="M17" s="85">
        <f>COUNTA(J18:J30)</f>
        <v>13</v>
      </c>
    </row>
    <row r="18" spans="1:14">
      <c r="A18" s="17" t="s">
        <v>23</v>
      </c>
      <c r="B18" s="17">
        <v>16</v>
      </c>
      <c r="C18">
        <v>1</v>
      </c>
      <c r="E18" t="s">
        <v>95</v>
      </c>
      <c r="J18" t="s">
        <v>47</v>
      </c>
      <c r="K18">
        <v>1.6855999999999999E-2</v>
      </c>
      <c r="L18">
        <f>INDEX(sckey!$A$2:$A$38,MATCH(CAM!J18,sckey!$B$2:$B$38,0))</f>
        <v>15</v>
      </c>
      <c r="N18" s="85" t="str">
        <f>K18&amp;" "&amp;L18</f>
        <v>0.016856 15</v>
      </c>
    </row>
    <row r="19" spans="1:14">
      <c r="A19" s="18" t="s">
        <v>24</v>
      </c>
      <c r="B19" s="18">
        <v>17</v>
      </c>
      <c r="C19">
        <v>487</v>
      </c>
      <c r="E19" t="s">
        <v>30</v>
      </c>
      <c r="F19">
        <v>400</v>
      </c>
      <c r="G19">
        <v>0</v>
      </c>
      <c r="H19">
        <v>0.84512500000000002</v>
      </c>
      <c r="J19" t="s">
        <v>53</v>
      </c>
      <c r="K19">
        <v>-1.75E-4</v>
      </c>
      <c r="L19">
        <f>INDEX(sckey!$A$2:$A$38,MATCH(CAM!J19,sckey!$B$2:$B$38,0))</f>
        <v>12</v>
      </c>
      <c r="N19" s="85" t="str">
        <f t="shared" ref="N19:N30" si="1">K19&amp;" "&amp;L19</f>
        <v>-0.000175 12</v>
      </c>
    </row>
    <row r="20" spans="1:14" ht="15.75" thickBot="1">
      <c r="A20" s="19" t="s">
        <v>25</v>
      </c>
      <c r="B20" s="19">
        <v>18</v>
      </c>
      <c r="C20">
        <v>137</v>
      </c>
      <c r="D20">
        <v>2136</v>
      </c>
      <c r="E20" t="s">
        <v>90</v>
      </c>
      <c r="F20">
        <v>1000</v>
      </c>
      <c r="G20">
        <v>1</v>
      </c>
      <c r="H20">
        <v>0.98419999999999996</v>
      </c>
      <c r="J20" t="s">
        <v>45</v>
      </c>
      <c r="K20">
        <v>-0.168488</v>
      </c>
      <c r="L20">
        <f>INDEX(sckey!$A$2:$A$38,MATCH(CAM!J20,sckey!$B$2:$B$38,0))</f>
        <v>16</v>
      </c>
      <c r="N20" s="85" t="str">
        <f t="shared" si="1"/>
        <v>-0.168488 16</v>
      </c>
    </row>
    <row r="21" spans="1:14" ht="15.75" thickBot="1">
      <c r="A21" s="20" t="s">
        <v>26</v>
      </c>
      <c r="B21" s="20">
        <v>19</v>
      </c>
      <c r="C21">
        <v>29</v>
      </c>
      <c r="E21" t="s">
        <v>92</v>
      </c>
      <c r="J21" t="s">
        <v>65</v>
      </c>
      <c r="K21">
        <v>4.8953999999999998E-2</v>
      </c>
      <c r="L21">
        <f>INDEX(sckey!$A$2:$A$38,MATCH(CAM!J21,sckey!$B$2:$B$38,0))</f>
        <v>36</v>
      </c>
      <c r="N21" s="85" t="str">
        <f t="shared" si="1"/>
        <v>0.048954 36</v>
      </c>
    </row>
    <row r="22" spans="1:14" ht="15.75" thickBot="1">
      <c r="A22" s="21" t="s">
        <v>27</v>
      </c>
      <c r="B22" s="21">
        <v>20</v>
      </c>
      <c r="C22">
        <v>338</v>
      </c>
      <c r="E22" t="s">
        <v>30</v>
      </c>
      <c r="F22">
        <v>300</v>
      </c>
      <c r="G22">
        <v>0</v>
      </c>
      <c r="H22">
        <v>0.89573333333333405</v>
      </c>
      <c r="J22" t="s">
        <v>43</v>
      </c>
      <c r="K22">
        <v>1.4039809999999999</v>
      </c>
      <c r="L22">
        <f>INDEX(sckey!$A$2:$A$38,MATCH(CAM!J22,sckey!$B$2:$B$38,0))</f>
        <v>21</v>
      </c>
      <c r="N22" s="85" t="str">
        <f t="shared" si="1"/>
        <v>1.403981 21</v>
      </c>
    </row>
    <row r="23" spans="1:14">
      <c r="A23" s="22" t="s">
        <v>28</v>
      </c>
      <c r="B23" s="22">
        <v>21</v>
      </c>
      <c r="C23">
        <v>0</v>
      </c>
      <c r="E23" t="s">
        <v>92</v>
      </c>
      <c r="J23" t="s">
        <v>54</v>
      </c>
      <c r="K23">
        <v>8.7049999999999992E-3</v>
      </c>
      <c r="L23">
        <f>INDEX(sckey!$A$2:$A$38,MATCH(CAM!J23,sckey!$B$2:$B$38,0))</f>
        <v>26</v>
      </c>
      <c r="N23" s="85" t="str">
        <f t="shared" si="1"/>
        <v>0.008705 26</v>
      </c>
    </row>
    <row r="24" spans="1:14">
      <c r="A24" s="23" t="s">
        <v>29</v>
      </c>
      <c r="B24" s="23">
        <v>22</v>
      </c>
      <c r="C24">
        <v>0</v>
      </c>
      <c r="E24" t="s">
        <v>92</v>
      </c>
      <c r="J24" t="s">
        <v>59</v>
      </c>
      <c r="K24">
        <v>-6.1644999999999998E-2</v>
      </c>
      <c r="L24">
        <f>INDEX(sckey!$A$2:$A$38,MATCH(CAM!J24,sckey!$B$2:$B$38,0))</f>
        <v>18</v>
      </c>
      <c r="N24" s="85" t="str">
        <f t="shared" si="1"/>
        <v>-0.061645 18</v>
      </c>
    </row>
    <row r="25" spans="1:14">
      <c r="J25" t="s">
        <v>74</v>
      </c>
      <c r="K25">
        <v>-2.0681630000000002</v>
      </c>
      <c r="L25">
        <f>INDEX(sckey!$A$2:$A$38,MATCH(CAM!J25,sckey!$B$2:$B$38,0))</f>
        <v>35</v>
      </c>
      <c r="N25" s="85" t="str">
        <f t="shared" si="1"/>
        <v>-2.068163 35</v>
      </c>
    </row>
    <row r="26" spans="1:14">
      <c r="J26" t="s">
        <v>62</v>
      </c>
      <c r="K26">
        <v>-0.27494800000000003</v>
      </c>
      <c r="L26">
        <f>INDEX(sckey!$A$2:$A$38,MATCH(CAM!J26,sckey!$B$2:$B$38,0))</f>
        <v>4</v>
      </c>
      <c r="N26" s="85" t="str">
        <f t="shared" si="1"/>
        <v>-0.274948 4</v>
      </c>
    </row>
    <row r="27" spans="1:14">
      <c r="A27" t="s">
        <v>112</v>
      </c>
      <c r="B27" t="s">
        <v>2</v>
      </c>
      <c r="J27" t="s">
        <v>63</v>
      </c>
      <c r="K27">
        <v>4.1682999999999998E-2</v>
      </c>
      <c r="L27">
        <f>INDEX(sckey!$A$2:$A$38,MATCH(CAM!J27,sckey!$B$2:$B$38,0))</f>
        <v>6</v>
      </c>
      <c r="N27" s="85" t="str">
        <f t="shared" si="1"/>
        <v>0.041683 6</v>
      </c>
    </row>
    <row r="28" spans="1:14">
      <c r="A28">
        <v>0</v>
      </c>
      <c r="B28">
        <v>482</v>
      </c>
      <c r="J28" t="s">
        <v>36</v>
      </c>
      <c r="K28">
        <v>-3.9410000000000001E-3</v>
      </c>
      <c r="L28">
        <f>INDEX(sckey!$A$2:$A$38,MATCH(CAM!J28,sckey!$B$2:$B$38,0))</f>
        <v>10</v>
      </c>
      <c r="N28" s="85" t="str">
        <f t="shared" si="1"/>
        <v>-0.003941 10</v>
      </c>
    </row>
    <row r="29" spans="1:14">
      <c r="A29">
        <v>1</v>
      </c>
      <c r="B29">
        <v>217</v>
      </c>
      <c r="J29" t="s">
        <v>61</v>
      </c>
      <c r="K29">
        <v>-0.156693</v>
      </c>
      <c r="L29">
        <f>INDEX(sckey!$A$2:$A$38,MATCH(CAM!J29,sckey!$B$2:$B$38,0))</f>
        <v>25</v>
      </c>
      <c r="N29" s="85" t="str">
        <f t="shared" si="1"/>
        <v>-0.156693 25</v>
      </c>
    </row>
    <row r="30" spans="1:14">
      <c r="A30">
        <v>2</v>
      </c>
      <c r="B30">
        <v>44</v>
      </c>
      <c r="J30" t="s">
        <v>37</v>
      </c>
      <c r="K30">
        <v>-2.324093</v>
      </c>
      <c r="L30">
        <f>INDEX(sckey!$A$2:$A$38,MATCH(CAM!J30,sckey!$B$2:$B$38,0))</f>
        <v>19</v>
      </c>
      <c r="N30" s="85" t="str">
        <f t="shared" si="1"/>
        <v>-2.324093 19</v>
      </c>
    </row>
    <row r="31" spans="1:14">
      <c r="A31">
        <v>3</v>
      </c>
      <c r="B31">
        <v>41</v>
      </c>
    </row>
    <row r="32" spans="1:14">
      <c r="A32">
        <v>4</v>
      </c>
      <c r="B32">
        <v>72</v>
      </c>
      <c r="J32">
        <v>2</v>
      </c>
      <c r="M32" s="85">
        <f>J32</f>
        <v>2</v>
      </c>
    </row>
    <row r="33" spans="1:14">
      <c r="A33">
        <v>5</v>
      </c>
      <c r="B33">
        <v>33</v>
      </c>
      <c r="J33" t="s">
        <v>76</v>
      </c>
      <c r="K33" t="s">
        <v>77</v>
      </c>
      <c r="N33" s="85">
        <f>K34</f>
        <v>11.220140000000001</v>
      </c>
    </row>
    <row r="34" spans="1:14">
      <c r="A34">
        <v>6</v>
      </c>
      <c r="B34">
        <v>799</v>
      </c>
      <c r="J34" t="s">
        <v>75</v>
      </c>
      <c r="K34">
        <v>11.220140000000001</v>
      </c>
      <c r="M34" s="85">
        <f>COUNTA(J35:J50)</f>
        <v>16</v>
      </c>
    </row>
    <row r="35" spans="1:14">
      <c r="A35">
        <v>7</v>
      </c>
      <c r="B35">
        <v>315</v>
      </c>
      <c r="J35" t="s">
        <v>45</v>
      </c>
      <c r="K35">
        <v>-0.23494499999999999</v>
      </c>
      <c r="L35">
        <f>INDEX(sckey!$A$2:$A$38,MATCH(CAM!J35,sckey!$B$2:$B$38,0))</f>
        <v>16</v>
      </c>
      <c r="N35" s="85" t="str">
        <f>K35&amp;" "&amp;L35</f>
        <v>-0.234945 16</v>
      </c>
    </row>
    <row r="36" spans="1:14">
      <c r="A36">
        <v>8</v>
      </c>
      <c r="B36">
        <v>133</v>
      </c>
      <c r="J36" t="s">
        <v>36</v>
      </c>
      <c r="K36">
        <v>-1.3853000000000001E-2</v>
      </c>
      <c r="L36">
        <f>INDEX(sckey!$A$2:$A$38,MATCH(CAM!J36,sckey!$B$2:$B$38,0))</f>
        <v>10</v>
      </c>
      <c r="N36" s="85" t="str">
        <f t="shared" ref="N36:N50" si="2">K36&amp;" "&amp;L36</f>
        <v>-0.013853 10</v>
      </c>
    </row>
    <row r="37" spans="1:14">
      <c r="A37">
        <v>9</v>
      </c>
      <c r="B37">
        <v>1533</v>
      </c>
      <c r="J37" t="s">
        <v>38</v>
      </c>
      <c r="K37">
        <v>-1.6331169999999999</v>
      </c>
      <c r="L37">
        <f>INDEX(sckey!$A$2:$A$38,MATCH(CAM!J37,sckey!$B$2:$B$38,0))</f>
        <v>23</v>
      </c>
      <c r="N37" s="85" t="str">
        <f t="shared" si="2"/>
        <v>-1.633117 23</v>
      </c>
    </row>
    <row r="38" spans="1:14">
      <c r="A38">
        <v>10</v>
      </c>
      <c r="B38">
        <v>1946</v>
      </c>
      <c r="J38" t="s">
        <v>59</v>
      </c>
      <c r="K38">
        <v>-9.4114000000000003E-2</v>
      </c>
      <c r="L38">
        <f>INDEX(sckey!$A$2:$A$38,MATCH(CAM!J38,sckey!$B$2:$B$38,0))</f>
        <v>18</v>
      </c>
      <c r="N38" s="85" t="str">
        <f t="shared" si="2"/>
        <v>-0.094114 18</v>
      </c>
    </row>
    <row r="39" spans="1:14">
      <c r="A39">
        <v>11</v>
      </c>
      <c r="B39">
        <v>791</v>
      </c>
      <c r="J39" t="s">
        <v>62</v>
      </c>
      <c r="K39">
        <v>0.225103</v>
      </c>
      <c r="L39">
        <f>INDEX(sckey!$A$2:$A$38,MATCH(CAM!J39,sckey!$B$2:$B$38,0))</f>
        <v>4</v>
      </c>
      <c r="N39" s="85" t="str">
        <f t="shared" si="2"/>
        <v>0.225103 4</v>
      </c>
    </row>
    <row r="40" spans="1:14">
      <c r="A40">
        <v>13</v>
      </c>
      <c r="B40">
        <v>233</v>
      </c>
      <c r="J40" t="s">
        <v>41</v>
      </c>
      <c r="K40">
        <v>-5.6449999999999998E-3</v>
      </c>
      <c r="L40">
        <f>INDEX(sckey!$A$2:$A$38,MATCH(CAM!J40,sckey!$B$2:$B$38,0))</f>
        <v>9</v>
      </c>
      <c r="N40" s="85" t="str">
        <f t="shared" si="2"/>
        <v>-0.005645 9</v>
      </c>
    </row>
    <row r="41" spans="1:14">
      <c r="A41">
        <v>14</v>
      </c>
      <c r="B41">
        <v>45</v>
      </c>
      <c r="J41" t="s">
        <v>39</v>
      </c>
      <c r="K41">
        <v>-0.148121</v>
      </c>
      <c r="L41">
        <f>INDEX(sckey!$A$2:$A$38,MATCH(CAM!J41,sckey!$B$2:$B$38,0))</f>
        <v>24</v>
      </c>
      <c r="N41" s="85" t="str">
        <f t="shared" si="2"/>
        <v>-0.148121 24</v>
      </c>
    </row>
    <row r="42" spans="1:14">
      <c r="A42">
        <v>15</v>
      </c>
      <c r="B42">
        <v>560</v>
      </c>
      <c r="J42" t="s">
        <v>54</v>
      </c>
      <c r="K42">
        <v>8.0319999999999992E-3</v>
      </c>
      <c r="L42">
        <f>INDEX(sckey!$A$2:$A$38,MATCH(CAM!J42,sckey!$B$2:$B$38,0))</f>
        <v>26</v>
      </c>
      <c r="N42" s="85" t="str">
        <f t="shared" si="2"/>
        <v>0.008032 26</v>
      </c>
    </row>
    <row r="43" spans="1:14">
      <c r="A43">
        <v>16</v>
      </c>
      <c r="B43">
        <v>1</v>
      </c>
      <c r="J43" t="s">
        <v>66</v>
      </c>
      <c r="K43">
        <v>8.5523000000000002E-2</v>
      </c>
      <c r="L43">
        <f>INDEX(sckey!$A$2:$A$38,MATCH(CAM!J43,sckey!$B$2:$B$38,0))</f>
        <v>1</v>
      </c>
      <c r="N43" s="85" t="str">
        <f t="shared" si="2"/>
        <v>0.085523 1</v>
      </c>
    </row>
    <row r="44" spans="1:14">
      <c r="A44">
        <v>17</v>
      </c>
      <c r="B44">
        <v>487</v>
      </c>
      <c r="J44" t="s">
        <v>63</v>
      </c>
      <c r="K44">
        <v>-0.13508700000000001</v>
      </c>
      <c r="L44">
        <f>INDEX(sckey!$A$2:$A$38,MATCH(CAM!J44,sckey!$B$2:$B$38,0))</f>
        <v>6</v>
      </c>
      <c r="N44" s="85" t="str">
        <f t="shared" si="2"/>
        <v>-0.135087 6</v>
      </c>
    </row>
    <row r="45" spans="1:14">
      <c r="A45">
        <v>18</v>
      </c>
      <c r="B45">
        <v>137</v>
      </c>
      <c r="J45" t="s">
        <v>47</v>
      </c>
      <c r="K45">
        <v>-0.10091799999999999</v>
      </c>
      <c r="L45">
        <f>INDEX(sckey!$A$2:$A$38,MATCH(CAM!J45,sckey!$B$2:$B$38,0))</f>
        <v>15</v>
      </c>
      <c r="N45" s="85" t="str">
        <f t="shared" si="2"/>
        <v>-0.100918 15</v>
      </c>
    </row>
    <row r="46" spans="1:14">
      <c r="A46">
        <v>19</v>
      </c>
      <c r="B46">
        <v>29</v>
      </c>
      <c r="J46" t="s">
        <v>42</v>
      </c>
      <c r="K46">
        <v>-0.26876</v>
      </c>
      <c r="L46">
        <f>INDEX(sckey!$A$2:$A$38,MATCH(CAM!J46,sckey!$B$2:$B$38,0))</f>
        <v>17</v>
      </c>
      <c r="N46" s="85" t="str">
        <f t="shared" si="2"/>
        <v>-0.26876 17</v>
      </c>
    </row>
    <row r="47" spans="1:14">
      <c r="A47">
        <v>20</v>
      </c>
      <c r="B47">
        <v>338</v>
      </c>
      <c r="J47" t="s">
        <v>55</v>
      </c>
      <c r="K47">
        <v>-5.3010000000000002E-3</v>
      </c>
      <c r="L47">
        <f>INDEX(sckey!$A$2:$A$38,MATCH(CAM!J47,sckey!$B$2:$B$38,0))</f>
        <v>8</v>
      </c>
      <c r="N47" s="85" t="str">
        <f t="shared" si="2"/>
        <v>-0.005301 8</v>
      </c>
    </row>
    <row r="48" spans="1:14">
      <c r="B48">
        <v>69029</v>
      </c>
      <c r="J48" t="s">
        <v>49</v>
      </c>
      <c r="K48">
        <v>1.8370000000000001E-3</v>
      </c>
      <c r="L48">
        <f>INDEX(sckey!$A$2:$A$38,MATCH(CAM!J48,sckey!$B$2:$B$38,0))</f>
        <v>11</v>
      </c>
      <c r="N48" s="85" t="str">
        <f t="shared" si="2"/>
        <v>0.001837 11</v>
      </c>
    </row>
    <row r="49" spans="10:14">
      <c r="J49" t="s">
        <v>37</v>
      </c>
      <c r="K49">
        <v>2.2864870000000002</v>
      </c>
      <c r="L49">
        <f>INDEX(sckey!$A$2:$A$38,MATCH(CAM!J49,sckey!$B$2:$B$38,0))</f>
        <v>19</v>
      </c>
      <c r="N49" s="85" t="str">
        <f t="shared" si="2"/>
        <v>2.286487 19</v>
      </c>
    </row>
    <row r="50" spans="10:14">
      <c r="J50" t="s">
        <v>64</v>
      </c>
      <c r="K50">
        <v>0.51650600000000002</v>
      </c>
      <c r="L50">
        <f>INDEX(sckey!$A$2:$A$38,MATCH(CAM!J50,sckey!$B$2:$B$38,0))</f>
        <v>29</v>
      </c>
      <c r="N50" s="85" t="str">
        <f t="shared" si="2"/>
        <v>0.516506 29</v>
      </c>
    </row>
    <row r="52" spans="10:14">
      <c r="J52" s="36">
        <v>3</v>
      </c>
      <c r="K52" s="36"/>
      <c r="L52" s="36"/>
      <c r="M52" s="86">
        <f>J52</f>
        <v>3</v>
      </c>
      <c r="N52" s="87"/>
    </row>
    <row r="53" spans="10:14">
      <c r="J53" s="36" t="s">
        <v>76</v>
      </c>
      <c r="K53" s="36" t="s">
        <v>77</v>
      </c>
      <c r="L53" s="36"/>
      <c r="M53" s="86"/>
      <c r="N53" s="88">
        <f>K54</f>
        <v>12.996895</v>
      </c>
    </row>
    <row r="54" spans="10:14">
      <c r="J54" s="36" t="s">
        <v>75</v>
      </c>
      <c r="K54" s="36">
        <v>12.996895</v>
      </c>
      <c r="L54" s="36"/>
      <c r="M54" s="89">
        <f>COUNTA(J55:J67)</f>
        <v>13</v>
      </c>
      <c r="N54" s="89"/>
    </row>
    <row r="55" spans="10:14">
      <c r="J55" s="36" t="s">
        <v>55</v>
      </c>
      <c r="K55" s="36">
        <v>-4.2896999999999998E-2</v>
      </c>
      <c r="L55" s="36">
        <f>INDEX(sckey!$A$2:$A$38,MATCH(CAM!J55,sckey!$B$2:$B$38,0))</f>
        <v>8</v>
      </c>
      <c r="M55" s="89"/>
      <c r="N55" s="89" t="str">
        <f>K55&amp;" "&amp;L55</f>
        <v>-0.042897 8</v>
      </c>
    </row>
    <row r="56" spans="10:14">
      <c r="J56" s="36" t="s">
        <v>45</v>
      </c>
      <c r="K56" s="43">
        <v>-0.16985700000000001</v>
      </c>
      <c r="L56" s="36">
        <f>INDEX(sckey!$A$2:$A$38,MATCH(CAM!J56,sckey!$B$2:$B$38,0))</f>
        <v>16</v>
      </c>
      <c r="M56" s="89"/>
      <c r="N56" s="89" t="str">
        <f>K56&amp;" "&amp;L56</f>
        <v>-0.169857 16</v>
      </c>
    </row>
    <row r="57" spans="10:14">
      <c r="J57" s="36" t="s">
        <v>56</v>
      </c>
      <c r="K57" s="36">
        <v>0.16689100000000001</v>
      </c>
      <c r="L57" s="36">
        <f>INDEX(sckey!$A$2:$A$38,MATCH(CAM!J57,sckey!$B$2:$B$38,0))</f>
        <v>3</v>
      </c>
      <c r="M57" s="89"/>
      <c r="N57" s="89" t="str">
        <f t="shared" ref="N57:N67" si="3">K57&amp;" "&amp;L57</f>
        <v>0.166891 3</v>
      </c>
    </row>
    <row r="58" spans="10:14">
      <c r="J58" s="36" t="s">
        <v>47</v>
      </c>
      <c r="K58" s="36">
        <v>7.9533999999999994E-2</v>
      </c>
      <c r="L58" s="36">
        <f>INDEX(sckey!$A$2:$A$38,MATCH(CAM!J58,sckey!$B$2:$B$38,0))</f>
        <v>15</v>
      </c>
      <c r="M58" s="89"/>
      <c r="N58" s="89" t="str">
        <f t="shared" si="3"/>
        <v>0.079534 15</v>
      </c>
    </row>
    <row r="59" spans="10:14">
      <c r="J59" s="36" t="s">
        <v>70</v>
      </c>
      <c r="K59" s="36">
        <v>-5.0952999999999998E-2</v>
      </c>
      <c r="L59" s="36">
        <f>INDEX(sckey!$A$2:$A$38,MATCH(CAM!J59,sckey!$B$2:$B$38,0))</f>
        <v>5</v>
      </c>
      <c r="M59" s="89"/>
      <c r="N59" s="89" t="str">
        <f t="shared" si="3"/>
        <v>-0.050953 5</v>
      </c>
    </row>
    <row r="60" spans="10:14">
      <c r="J60" s="36" t="s">
        <v>43</v>
      </c>
      <c r="K60" s="36">
        <v>-1.2561180000000001</v>
      </c>
      <c r="L60" s="36">
        <f>INDEX(sckey!$A$2:$A$38,MATCH(CAM!J60,sckey!$B$2:$B$38,0))</f>
        <v>21</v>
      </c>
      <c r="M60" s="89"/>
      <c r="N60" s="89" t="str">
        <f t="shared" si="3"/>
        <v>-1.256118 21</v>
      </c>
    </row>
    <row r="61" spans="10:14">
      <c r="J61" s="36" t="s">
        <v>39</v>
      </c>
      <c r="K61" s="43">
        <v>-0.14327400000000001</v>
      </c>
      <c r="L61" s="36">
        <f>INDEX(sckey!$A$2:$A$38,MATCH(CAM!J61,sckey!$B$2:$B$38,0))</f>
        <v>24</v>
      </c>
      <c r="M61" s="89"/>
      <c r="N61" s="89" t="str">
        <f t="shared" si="3"/>
        <v>-0.143274 24</v>
      </c>
    </row>
    <row r="62" spans="10:14">
      <c r="J62" s="36" t="s">
        <v>38</v>
      </c>
      <c r="K62" s="36">
        <v>0.697573</v>
      </c>
      <c r="L62" s="36">
        <f>INDEX(sckey!$A$2:$A$38,MATCH(CAM!J62,sckey!$B$2:$B$38,0))</f>
        <v>23</v>
      </c>
      <c r="M62" s="89"/>
      <c r="N62" s="89" t="str">
        <f t="shared" si="3"/>
        <v>0.697573 23</v>
      </c>
    </row>
    <row r="63" spans="10:14">
      <c r="J63" s="37" t="s">
        <v>65</v>
      </c>
      <c r="K63" s="37">
        <v>-5.6318E-2</v>
      </c>
      <c r="L63" s="36">
        <f>INDEX(sckey!$A$2:$A$38,MATCH(CAM!J63,sckey!$B$2:$B$38,0))</f>
        <v>36</v>
      </c>
      <c r="M63" s="89"/>
      <c r="N63" s="89" t="str">
        <f t="shared" si="3"/>
        <v>-0.056318 36</v>
      </c>
    </row>
    <row r="64" spans="10:14">
      <c r="J64" s="37" t="s">
        <v>73</v>
      </c>
      <c r="K64" s="37">
        <v>0.64221300000000003</v>
      </c>
      <c r="L64" s="36">
        <f>INDEX(sckey!$A$2:$A$38,MATCH(CAM!J64,sckey!$B$2:$B$38,0))</f>
        <v>33</v>
      </c>
      <c r="M64" s="89"/>
      <c r="N64" s="89" t="str">
        <f t="shared" si="3"/>
        <v>0.642213 33</v>
      </c>
    </row>
    <row r="65" spans="10:14">
      <c r="J65" s="37" t="s">
        <v>41</v>
      </c>
      <c r="K65" s="37">
        <v>-2.8679999999999999E-3</v>
      </c>
      <c r="L65" s="36">
        <f>INDEX(sckey!$A$2:$A$38,MATCH(CAM!J65,sckey!$B$2:$B$38,0))</f>
        <v>9</v>
      </c>
      <c r="M65" s="89"/>
      <c r="N65" s="89" t="str">
        <f t="shared" si="3"/>
        <v>-0.002868 9</v>
      </c>
    </row>
    <row r="66" spans="10:14">
      <c r="J66" s="37" t="s">
        <v>44</v>
      </c>
      <c r="K66" s="37">
        <v>5.6099999999999998E-4</v>
      </c>
      <c r="L66" s="36">
        <f>INDEX(sckey!$A$2:$A$38,MATCH(CAM!J66,sckey!$B$2:$B$38,0))</f>
        <v>22</v>
      </c>
      <c r="M66" s="89"/>
      <c r="N66" s="89" t="str">
        <f t="shared" si="3"/>
        <v>0.000561 22</v>
      </c>
    </row>
    <row r="67" spans="10:14">
      <c r="J67" s="37" t="s">
        <v>49</v>
      </c>
      <c r="K67" s="37">
        <v>-1.096E-3</v>
      </c>
      <c r="L67" s="36">
        <f>INDEX(sckey!$A$2:$A$38,MATCH(CAM!J67,sckey!$B$2:$B$38,0))</f>
        <v>11</v>
      </c>
      <c r="M67" s="89"/>
      <c r="N67" s="89" t="str">
        <f t="shared" si="3"/>
        <v>-0.001096 11</v>
      </c>
    </row>
    <row r="68" spans="10:14">
      <c r="J68" t="s">
        <v>34</v>
      </c>
      <c r="M68" s="90"/>
      <c r="N68" s="91"/>
    </row>
    <row r="69" spans="10:14">
      <c r="J69" s="36">
        <v>4</v>
      </c>
      <c r="K69" s="36"/>
      <c r="L69" s="36"/>
      <c r="M69" s="86">
        <f>J69</f>
        <v>4</v>
      </c>
      <c r="N69" s="87"/>
    </row>
    <row r="70" spans="10:14">
      <c r="J70" s="36" t="s">
        <v>76</v>
      </c>
      <c r="K70" s="36" t="s">
        <v>77</v>
      </c>
      <c r="L70" s="36"/>
      <c r="M70" s="86"/>
      <c r="N70" s="88">
        <f>K71</f>
        <v>-1.439705</v>
      </c>
    </row>
    <row r="71" spans="10:14">
      <c r="J71" s="36" t="s">
        <v>75</v>
      </c>
      <c r="K71" s="36">
        <v>-1.439705</v>
      </c>
      <c r="L71" s="36"/>
      <c r="M71" s="89">
        <f>COUNTA(J72:J82)</f>
        <v>11</v>
      </c>
      <c r="N71" s="89"/>
    </row>
    <row r="72" spans="10:14">
      <c r="J72" s="36" t="s">
        <v>52</v>
      </c>
      <c r="K72" s="36">
        <v>-0.27679999999999999</v>
      </c>
      <c r="L72" s="36">
        <f>INDEX(sckey!$A$2:$A$38,MATCH(CAM!J72,sckey!$B$2:$B$38,0))</f>
        <v>7</v>
      </c>
      <c r="M72" s="89"/>
      <c r="N72" s="89" t="str">
        <f>K72&amp;" "&amp;L72</f>
        <v>-0.2768 7</v>
      </c>
    </row>
    <row r="73" spans="10:14">
      <c r="J73" s="36" t="s">
        <v>54</v>
      </c>
      <c r="K73" s="43">
        <v>6.6039999999999996E-3</v>
      </c>
      <c r="L73" s="36">
        <f>INDEX(sckey!$A$2:$A$38,MATCH(CAM!J73,sckey!$B$2:$B$38,0))</f>
        <v>26</v>
      </c>
      <c r="M73" s="89"/>
      <c r="N73" s="89" t="str">
        <f>K73&amp;" "&amp;L73</f>
        <v>0.006604 26</v>
      </c>
    </row>
    <row r="74" spans="10:14">
      <c r="J74" s="36" t="s">
        <v>45</v>
      </c>
      <c r="K74" s="36">
        <v>-0.15307699999999999</v>
      </c>
      <c r="L74" s="36">
        <f>INDEX(sckey!$A$2:$A$38,MATCH(CAM!J74,sckey!$B$2:$B$38,0))</f>
        <v>16</v>
      </c>
      <c r="M74" s="89"/>
      <c r="N74" s="89" t="str">
        <f t="shared" ref="N74:N82" si="4">K74&amp;" "&amp;L74</f>
        <v>-0.153077 16</v>
      </c>
    </row>
    <row r="75" spans="10:14">
      <c r="J75" s="36" t="s">
        <v>73</v>
      </c>
      <c r="K75" s="36">
        <v>1.568419</v>
      </c>
      <c r="L75" s="36">
        <f>INDEX(sckey!$A$2:$A$38,MATCH(CAM!J75,sckey!$B$2:$B$38,0))</f>
        <v>33</v>
      </c>
      <c r="M75" s="89"/>
      <c r="N75" s="89" t="str">
        <f t="shared" si="4"/>
        <v>1.568419 33</v>
      </c>
    </row>
    <row r="76" spans="10:14">
      <c r="J76" s="36" t="s">
        <v>48</v>
      </c>
      <c r="K76" s="36">
        <v>-5.0851629999999997</v>
      </c>
      <c r="L76" s="36">
        <f>INDEX(sckey!$A$2:$A$38,MATCH(CAM!J76,sckey!$B$2:$B$38,0))</f>
        <v>13</v>
      </c>
      <c r="M76" s="89"/>
      <c r="N76" s="89" t="str">
        <f t="shared" si="4"/>
        <v>-5.085163 13</v>
      </c>
    </row>
    <row r="77" spans="10:14">
      <c r="J77" s="36" t="s">
        <v>57</v>
      </c>
      <c r="K77" s="36">
        <v>-1.8995999999999999E-2</v>
      </c>
      <c r="L77" s="36">
        <f>INDEX(sckey!$A$2:$A$38,MATCH(CAM!J77,sckey!$B$2:$B$38,0))</f>
        <v>20</v>
      </c>
      <c r="M77" s="89"/>
      <c r="N77" s="89" t="str">
        <f t="shared" si="4"/>
        <v>-0.018996 20</v>
      </c>
    </row>
    <row r="78" spans="10:14">
      <c r="J78" s="36" t="s">
        <v>59</v>
      </c>
      <c r="K78" s="43">
        <v>-3.6895999999999998E-2</v>
      </c>
      <c r="L78" s="36">
        <f>INDEX(sckey!$A$2:$A$38,MATCH(CAM!J78,sckey!$B$2:$B$38,0))</f>
        <v>18</v>
      </c>
      <c r="M78" s="89"/>
      <c r="N78" s="89" t="str">
        <f t="shared" si="4"/>
        <v>-0.036896 18</v>
      </c>
    </row>
    <row r="79" spans="10:14">
      <c r="J79" s="36" t="s">
        <v>71</v>
      </c>
      <c r="K79" s="36">
        <v>1.8518060000000001</v>
      </c>
      <c r="L79" s="36">
        <f>INDEX(sckey!$A$2:$A$38,MATCH(CAM!J79,sckey!$B$2:$B$38,0))</f>
        <v>30</v>
      </c>
      <c r="M79" s="89"/>
      <c r="N79" s="89" t="str">
        <f t="shared" si="4"/>
        <v>1.851806 30</v>
      </c>
    </row>
    <row r="80" spans="10:14">
      <c r="J80" s="37" t="s">
        <v>55</v>
      </c>
      <c r="K80" s="37">
        <v>-1.1435000000000001E-2</v>
      </c>
      <c r="L80" s="36">
        <f>INDEX(sckey!$A$2:$A$38,MATCH(CAM!J80,sckey!$B$2:$B$38,0))</f>
        <v>8</v>
      </c>
      <c r="M80" s="89"/>
      <c r="N80" s="89" t="str">
        <f t="shared" si="4"/>
        <v>-0.011435 8</v>
      </c>
    </row>
    <row r="81" spans="10:14">
      <c r="J81" s="37" t="s">
        <v>38</v>
      </c>
      <c r="K81" s="37">
        <v>0.52987499999999998</v>
      </c>
      <c r="L81" s="36">
        <f>INDEX(sckey!$A$2:$A$38,MATCH(CAM!J81,sckey!$B$2:$B$38,0))</f>
        <v>23</v>
      </c>
      <c r="M81" s="89"/>
      <c r="N81" s="89" t="str">
        <f t="shared" si="4"/>
        <v>0.529875 23</v>
      </c>
    </row>
    <row r="82" spans="10:14">
      <c r="J82" s="37" t="s">
        <v>63</v>
      </c>
      <c r="K82" s="37">
        <v>1.0212000000000001E-2</v>
      </c>
      <c r="L82" s="36">
        <f>INDEX(sckey!$A$2:$A$38,MATCH(CAM!J82,sckey!$B$2:$B$38,0))</f>
        <v>6</v>
      </c>
      <c r="M82" s="89"/>
      <c r="N82" s="89" t="str">
        <f t="shared" si="4"/>
        <v>0.010212 6</v>
      </c>
    </row>
    <row r="83" spans="10:14">
      <c r="J83" t="s">
        <v>34</v>
      </c>
      <c r="M83" s="90"/>
      <c r="N83" s="91"/>
    </row>
    <row r="84" spans="10:14">
      <c r="J84" s="36">
        <v>5</v>
      </c>
      <c r="K84" s="36"/>
      <c r="L84" s="36"/>
      <c r="M84" s="86">
        <f>J84</f>
        <v>5</v>
      </c>
      <c r="N84" s="87"/>
    </row>
    <row r="85" spans="10:14">
      <c r="J85" s="36" t="s">
        <v>76</v>
      </c>
      <c r="K85" s="36" t="s">
        <v>77</v>
      </c>
      <c r="L85" s="36"/>
      <c r="M85" s="86"/>
      <c r="N85" s="88">
        <f>K86</f>
        <v>13.47217</v>
      </c>
    </row>
    <row r="86" spans="10:14">
      <c r="J86" s="36" t="s">
        <v>75</v>
      </c>
      <c r="K86" s="36">
        <v>13.47217</v>
      </c>
      <c r="L86" s="36"/>
      <c r="M86" s="89">
        <f>COUNTA(J87:J101)</f>
        <v>15</v>
      </c>
      <c r="N86" s="89"/>
    </row>
    <row r="87" spans="10:14">
      <c r="J87" s="36" t="s">
        <v>52</v>
      </c>
      <c r="K87" s="36">
        <v>-0.15586800000000001</v>
      </c>
      <c r="L87" s="36">
        <f>INDEX(sckey!$A$2:$A$38,MATCH(CAM!J87,sckey!$B$2:$B$38,0))</f>
        <v>7</v>
      </c>
      <c r="M87" s="89"/>
      <c r="N87" s="89" t="str">
        <f>K87&amp;" "&amp;L87</f>
        <v>-0.155868 7</v>
      </c>
    </row>
    <row r="88" spans="10:14">
      <c r="J88" s="36" t="s">
        <v>61</v>
      </c>
      <c r="K88" s="43">
        <v>-0.44215599999999999</v>
      </c>
      <c r="L88" s="36">
        <f>INDEX(sckey!$A$2:$A$38,MATCH(CAM!J88,sckey!$B$2:$B$38,0))</f>
        <v>25</v>
      </c>
      <c r="M88" s="89"/>
      <c r="N88" s="89" t="str">
        <f>K88&amp;" "&amp;L88</f>
        <v>-0.442156 25</v>
      </c>
    </row>
    <row r="89" spans="10:14">
      <c r="J89" s="36" t="s">
        <v>36</v>
      </c>
      <c r="K89" s="36">
        <v>-1.1429E-2</v>
      </c>
      <c r="L89" s="36">
        <f>INDEX(sckey!$A$2:$A$38,MATCH(CAM!J89,sckey!$B$2:$B$38,0))</f>
        <v>10</v>
      </c>
      <c r="M89" s="89"/>
      <c r="N89" s="89" t="str">
        <f t="shared" ref="N89:N101" si="5">K89&amp;" "&amp;L89</f>
        <v>-0.011429 10</v>
      </c>
    </row>
    <row r="90" spans="10:14">
      <c r="J90" s="36" t="s">
        <v>45</v>
      </c>
      <c r="K90" s="36">
        <v>-8.4658999999999998E-2</v>
      </c>
      <c r="L90" s="36">
        <f>INDEX(sckey!$A$2:$A$38,MATCH(CAM!J90,sckey!$B$2:$B$38,0))</f>
        <v>16</v>
      </c>
      <c r="M90" s="89"/>
      <c r="N90" s="89" t="str">
        <f t="shared" si="5"/>
        <v>-0.084659 16</v>
      </c>
    </row>
    <row r="91" spans="10:14">
      <c r="J91" s="36" t="s">
        <v>64</v>
      </c>
      <c r="K91" s="36">
        <v>-2.1451289999999998</v>
      </c>
      <c r="L91" s="36">
        <f>INDEX(sckey!$A$2:$A$38,MATCH(CAM!J91,sckey!$B$2:$B$38,0))</f>
        <v>29</v>
      </c>
      <c r="M91" s="89"/>
      <c r="N91" s="89" t="str">
        <f t="shared" si="5"/>
        <v>-2.145129 29</v>
      </c>
    </row>
    <row r="92" spans="10:14">
      <c r="J92" s="36" t="s">
        <v>37</v>
      </c>
      <c r="K92" s="36">
        <v>-3.2530869999999998</v>
      </c>
      <c r="L92" s="36">
        <f>INDEX(sckey!$A$2:$A$38,MATCH(CAM!J92,sckey!$B$2:$B$38,0))</f>
        <v>19</v>
      </c>
      <c r="M92" s="89"/>
      <c r="N92" s="89" t="str">
        <f t="shared" si="5"/>
        <v>-3.253087 19</v>
      </c>
    </row>
    <row r="93" spans="10:14">
      <c r="J93" s="36" t="s">
        <v>59</v>
      </c>
      <c r="K93" s="43">
        <v>-8.7359999999999993E-2</v>
      </c>
      <c r="L93" s="36">
        <f>INDEX(sckey!$A$2:$A$38,MATCH(CAM!J93,sckey!$B$2:$B$38,0))</f>
        <v>18</v>
      </c>
      <c r="M93" s="89"/>
      <c r="N93" s="89" t="str">
        <f t="shared" si="5"/>
        <v>-0.08736 18</v>
      </c>
    </row>
    <row r="94" spans="10:14">
      <c r="J94" s="36" t="s">
        <v>47</v>
      </c>
      <c r="K94" s="36">
        <v>-0.17164599999999999</v>
      </c>
      <c r="L94" s="36">
        <f>INDEX(sckey!$A$2:$A$38,MATCH(CAM!J94,sckey!$B$2:$B$38,0))</f>
        <v>15</v>
      </c>
      <c r="M94" s="89"/>
      <c r="N94" s="89" t="str">
        <f t="shared" si="5"/>
        <v>-0.171646 15</v>
      </c>
    </row>
    <row r="95" spans="10:14">
      <c r="J95" s="37" t="s">
        <v>55</v>
      </c>
      <c r="K95" s="37">
        <v>-2.7538E-2</v>
      </c>
      <c r="L95" s="36">
        <f>INDEX(sckey!$A$2:$A$38,MATCH(CAM!J95,sckey!$B$2:$B$38,0))</f>
        <v>8</v>
      </c>
      <c r="M95" s="89"/>
      <c r="N95" s="89" t="str">
        <f t="shared" si="5"/>
        <v>-0.027538 8</v>
      </c>
    </row>
    <row r="96" spans="10:14">
      <c r="J96" s="37" t="s">
        <v>58</v>
      </c>
      <c r="K96" s="37">
        <v>1.589377</v>
      </c>
      <c r="L96" s="36">
        <f>INDEX(sckey!$A$2:$A$38,MATCH(CAM!J96,sckey!$B$2:$B$38,0))</f>
        <v>34</v>
      </c>
      <c r="M96" s="89"/>
      <c r="N96" s="89" t="str">
        <f t="shared" si="5"/>
        <v>1.589377 34</v>
      </c>
    </row>
    <row r="97" spans="10:14">
      <c r="J97" s="37" t="s">
        <v>41</v>
      </c>
      <c r="K97" s="37">
        <v>-6.8710000000000004E-3</v>
      </c>
      <c r="L97" s="36">
        <f>INDEX(sckey!$A$2:$A$38,MATCH(CAM!J97,sckey!$B$2:$B$38,0))</f>
        <v>9</v>
      </c>
      <c r="M97" s="89"/>
      <c r="N97" s="89" t="str">
        <f t="shared" si="5"/>
        <v>-0.006871 9</v>
      </c>
    </row>
    <row r="98" spans="10:14">
      <c r="J98" s="37" t="s">
        <v>54</v>
      </c>
      <c r="K98" s="37">
        <v>4.2979999999999997E-3</v>
      </c>
      <c r="L98" s="36">
        <f>INDEX(sckey!$A$2:$A$38,MATCH(CAM!J98,sckey!$B$2:$B$38,0))</f>
        <v>26</v>
      </c>
      <c r="M98" s="89"/>
      <c r="N98" s="89" t="str">
        <f t="shared" si="5"/>
        <v>0.004298 26</v>
      </c>
    </row>
    <row r="99" spans="10:14">
      <c r="J99" s="37" t="s">
        <v>51</v>
      </c>
      <c r="K99" s="37">
        <v>1.08389</v>
      </c>
      <c r="L99" s="36">
        <f>INDEX(sckey!$A$2:$A$38,MATCH(CAM!J99,sckey!$B$2:$B$38,0))</f>
        <v>32</v>
      </c>
      <c r="M99" s="89"/>
      <c r="N99" s="89" t="str">
        <f t="shared" si="5"/>
        <v>1.08389 32</v>
      </c>
    </row>
    <row r="100" spans="10:14">
      <c r="J100" s="37" t="s">
        <v>63</v>
      </c>
      <c r="K100" s="37">
        <v>1.4447E-2</v>
      </c>
      <c r="L100" s="36">
        <f>INDEX(sckey!$A$2:$A$38,MATCH(CAM!J100,sckey!$B$2:$B$38,0))</f>
        <v>6</v>
      </c>
      <c r="M100" s="89"/>
      <c r="N100" s="89" t="str">
        <f t="shared" si="5"/>
        <v>0.014447 6</v>
      </c>
    </row>
    <row r="101" spans="10:14">
      <c r="J101" s="37" t="s">
        <v>38</v>
      </c>
      <c r="K101" s="37">
        <v>-0.34389999999999998</v>
      </c>
      <c r="L101" s="36">
        <f>INDEX(sckey!$A$2:$A$38,MATCH(CAM!J101,sckey!$B$2:$B$38,0))</f>
        <v>23</v>
      </c>
      <c r="M101" s="89"/>
      <c r="N101" s="89" t="str">
        <f t="shared" si="5"/>
        <v>-0.3439 23</v>
      </c>
    </row>
    <row r="103" spans="10:14">
      <c r="J103">
        <v>6</v>
      </c>
      <c r="M103" s="85">
        <f>J103</f>
        <v>6</v>
      </c>
    </row>
    <row r="104" spans="10:14">
      <c r="J104" t="s">
        <v>76</v>
      </c>
      <c r="K104" t="s">
        <v>77</v>
      </c>
      <c r="N104" s="85">
        <f>K105</f>
        <v>-26.794775999999999</v>
      </c>
    </row>
    <row r="105" spans="10:14">
      <c r="J105" t="s">
        <v>75</v>
      </c>
      <c r="K105">
        <v>-26.794775999999999</v>
      </c>
      <c r="M105" s="85">
        <f>COUNTA(J106:J115)</f>
        <v>10</v>
      </c>
    </row>
    <row r="106" spans="10:14">
      <c r="J106" t="s">
        <v>40</v>
      </c>
      <c r="K106" s="26">
        <v>-5.8999999999999998E-5</v>
      </c>
      <c r="L106">
        <f>INDEX(sckey!$A$2:$A$38,MATCH(CAM!J106,sckey!$B$2:$B$38,0))</f>
        <v>27</v>
      </c>
      <c r="N106" s="85" t="str">
        <f>K106&amp;" "&amp;L106</f>
        <v>-0.000059 27</v>
      </c>
    </row>
    <row r="107" spans="10:14">
      <c r="J107" t="s">
        <v>38</v>
      </c>
      <c r="K107">
        <v>1.894177</v>
      </c>
      <c r="L107">
        <f>INDEX(sckey!$A$2:$A$38,MATCH(CAM!J107,sckey!$B$2:$B$38,0))</f>
        <v>23</v>
      </c>
      <c r="N107" s="85" t="str">
        <f t="shared" ref="N107:N115" si="6">K107&amp;" "&amp;L107</f>
        <v>1.894177 23</v>
      </c>
    </row>
    <row r="108" spans="10:14">
      <c r="J108" t="s">
        <v>60</v>
      </c>
      <c r="K108">
        <v>6.2330000000000003E-2</v>
      </c>
      <c r="L108">
        <f>INDEX(sckey!$A$2:$A$38,MATCH(CAM!J108,sckey!$B$2:$B$38,0))</f>
        <v>2</v>
      </c>
      <c r="N108" s="85" t="str">
        <f t="shared" si="6"/>
        <v>0.06233 2</v>
      </c>
    </row>
    <row r="109" spans="10:14">
      <c r="J109" t="s">
        <v>59</v>
      </c>
      <c r="K109">
        <v>0.175034</v>
      </c>
      <c r="L109">
        <f>INDEX(sckey!$A$2:$A$38,MATCH(CAM!J109,sckey!$B$2:$B$38,0))</f>
        <v>18</v>
      </c>
      <c r="N109" s="85" t="str">
        <f t="shared" si="6"/>
        <v>0.175034 18</v>
      </c>
    </row>
    <row r="110" spans="10:14">
      <c r="J110" t="s">
        <v>43</v>
      </c>
      <c r="K110">
        <v>1.9317260000000001</v>
      </c>
      <c r="L110">
        <f>INDEX(sckey!$A$2:$A$38,MATCH(CAM!J110,sckey!$B$2:$B$38,0))</f>
        <v>21</v>
      </c>
      <c r="N110" s="85" t="str">
        <f t="shared" si="6"/>
        <v>1.931726 21</v>
      </c>
    </row>
    <row r="111" spans="10:14">
      <c r="J111" t="s">
        <v>55</v>
      </c>
      <c r="K111">
        <v>8.2579999999999997E-3</v>
      </c>
      <c r="L111">
        <f>INDEX(sckey!$A$2:$A$38,MATCH(CAM!J111,sckey!$B$2:$B$38,0))</f>
        <v>8</v>
      </c>
      <c r="N111" s="85" t="str">
        <f t="shared" si="6"/>
        <v>0.008258 8</v>
      </c>
    </row>
    <row r="112" spans="10:14">
      <c r="J112" t="s">
        <v>36</v>
      </c>
      <c r="K112">
        <v>-2.7430000000000002E-3</v>
      </c>
      <c r="L112">
        <f>INDEX(sckey!$A$2:$A$38,MATCH(CAM!J112,sckey!$B$2:$B$38,0))</f>
        <v>10</v>
      </c>
      <c r="N112" s="85" t="str">
        <f t="shared" si="6"/>
        <v>-0.002743 10</v>
      </c>
    </row>
    <row r="113" spans="10:14">
      <c r="J113" t="s">
        <v>45</v>
      </c>
      <c r="K113">
        <v>-0.226803</v>
      </c>
      <c r="L113">
        <f>INDEX(sckey!$A$2:$A$38,MATCH(CAM!J113,sckey!$B$2:$B$38,0))</f>
        <v>16</v>
      </c>
      <c r="N113" s="85" t="str">
        <f t="shared" si="6"/>
        <v>-0.226803 16</v>
      </c>
    </row>
    <row r="114" spans="10:14">
      <c r="J114" t="s">
        <v>37</v>
      </c>
      <c r="K114">
        <v>-4.024654</v>
      </c>
      <c r="L114">
        <f>INDEX(sckey!$A$2:$A$38,MATCH(CAM!J114,sckey!$B$2:$B$38,0))</f>
        <v>19</v>
      </c>
      <c r="N114" s="85" t="str">
        <f t="shared" si="6"/>
        <v>-4.024654 19</v>
      </c>
    </row>
    <row r="115" spans="10:14">
      <c r="J115" t="s">
        <v>53</v>
      </c>
      <c r="K115">
        <v>-1.35E-4</v>
      </c>
      <c r="L115">
        <f>INDEX(sckey!$A$2:$A$38,MATCH(CAM!J115,sckey!$B$2:$B$38,0))</f>
        <v>12</v>
      </c>
      <c r="N115" s="85" t="str">
        <f t="shared" si="6"/>
        <v>-0.000135 12</v>
      </c>
    </row>
    <row r="117" spans="10:14">
      <c r="J117">
        <v>7</v>
      </c>
      <c r="M117" s="85">
        <f>J117</f>
        <v>7</v>
      </c>
    </row>
    <row r="118" spans="10:14">
      <c r="J118" t="s">
        <v>76</v>
      </c>
      <c r="K118" t="s">
        <v>77</v>
      </c>
      <c r="N118" s="85">
        <f>K119</f>
        <v>-34.964717</v>
      </c>
    </row>
    <row r="119" spans="10:14">
      <c r="J119" t="s">
        <v>75</v>
      </c>
      <c r="K119">
        <v>-34.964717</v>
      </c>
      <c r="M119" s="85">
        <f>COUNTA(J120:J130)</f>
        <v>11</v>
      </c>
    </row>
    <row r="120" spans="10:14">
      <c r="J120" t="s">
        <v>36</v>
      </c>
      <c r="K120">
        <v>-1.2845000000000001E-2</v>
      </c>
      <c r="L120">
        <f>INDEX(sckey!$A$2:$A$38,MATCH(CAM!J120,sckey!$B$2:$B$38,0))</f>
        <v>10</v>
      </c>
      <c r="N120" s="85" t="str">
        <f>K120&amp;" "&amp;L120</f>
        <v>-0.012845 10</v>
      </c>
    </row>
    <row r="121" spans="10:14">
      <c r="J121" t="s">
        <v>63</v>
      </c>
      <c r="K121">
        <v>7.1861999999999995E-2</v>
      </c>
      <c r="L121">
        <f>INDEX(sckey!$A$2:$A$38,MATCH(CAM!J121,sckey!$B$2:$B$38,0))</f>
        <v>6</v>
      </c>
      <c r="N121" s="85" t="str">
        <f t="shared" ref="N121:N130" si="7">K121&amp;" "&amp;L121</f>
        <v>0.071862 6</v>
      </c>
    </row>
    <row r="122" spans="10:14">
      <c r="J122" t="s">
        <v>41</v>
      </c>
      <c r="K122">
        <v>-3.0339999999999998E-3</v>
      </c>
      <c r="L122">
        <f>INDEX(sckey!$A$2:$A$38,MATCH(CAM!J122,sckey!$B$2:$B$38,0))</f>
        <v>9</v>
      </c>
      <c r="N122" s="85" t="str">
        <f t="shared" si="7"/>
        <v>-0.003034 9</v>
      </c>
    </row>
    <row r="123" spans="10:14">
      <c r="J123" t="s">
        <v>54</v>
      </c>
      <c r="K123">
        <v>5.5160000000000001E-3</v>
      </c>
      <c r="L123">
        <f>INDEX(sckey!$A$2:$A$38,MATCH(CAM!J123,sckey!$B$2:$B$38,0))</f>
        <v>26</v>
      </c>
      <c r="N123" s="85" t="str">
        <f t="shared" si="7"/>
        <v>0.005516 26</v>
      </c>
    </row>
    <row r="124" spans="10:14">
      <c r="J124" t="s">
        <v>61</v>
      </c>
      <c r="K124">
        <v>0.115532</v>
      </c>
      <c r="L124">
        <f>INDEX(sckey!$A$2:$A$38,MATCH(CAM!J124,sckey!$B$2:$B$38,0))</f>
        <v>25</v>
      </c>
      <c r="N124" s="85" t="str">
        <f t="shared" si="7"/>
        <v>0.115532 25</v>
      </c>
    </row>
    <row r="125" spans="10:14">
      <c r="J125" t="s">
        <v>65</v>
      </c>
      <c r="K125">
        <v>3.7477000000000003E-2</v>
      </c>
      <c r="L125">
        <f>INDEX(sckey!$A$2:$A$38,MATCH(CAM!J125,sckey!$B$2:$B$38,0))</f>
        <v>36</v>
      </c>
      <c r="N125" s="85" t="str">
        <f t="shared" si="7"/>
        <v>0.037477 36</v>
      </c>
    </row>
    <row r="126" spans="10:14">
      <c r="J126" t="s">
        <v>53</v>
      </c>
      <c r="K126">
        <v>2.4000000000000001E-4</v>
      </c>
      <c r="L126">
        <f>INDEX(sckey!$A$2:$A$38,MATCH(CAM!J126,sckey!$B$2:$B$38,0))</f>
        <v>12</v>
      </c>
      <c r="N126" s="85" t="str">
        <f t="shared" si="7"/>
        <v>0.00024 12</v>
      </c>
    </row>
    <row r="127" spans="10:14">
      <c r="J127" t="s">
        <v>45</v>
      </c>
      <c r="K127">
        <v>0.16978299999999999</v>
      </c>
      <c r="L127">
        <f>INDEX(sckey!$A$2:$A$38,MATCH(CAM!J127,sckey!$B$2:$B$38,0))</f>
        <v>16</v>
      </c>
      <c r="N127" s="85" t="str">
        <f t="shared" si="7"/>
        <v>0.169783 16</v>
      </c>
    </row>
    <row r="128" spans="10:14">
      <c r="J128" t="s">
        <v>52</v>
      </c>
      <c r="K128">
        <v>1.8644000000000001E-2</v>
      </c>
      <c r="L128">
        <f>INDEX(sckey!$A$2:$A$38,MATCH(CAM!J128,sckey!$B$2:$B$38,0))</f>
        <v>7</v>
      </c>
      <c r="N128" s="85" t="str">
        <f t="shared" si="7"/>
        <v>0.018644 7</v>
      </c>
    </row>
    <row r="129" spans="10:14">
      <c r="J129" t="s">
        <v>43</v>
      </c>
      <c r="K129">
        <v>2.0464560000000001</v>
      </c>
      <c r="L129">
        <f>INDEX(sckey!$A$2:$A$38,MATCH(CAM!J129,sckey!$B$2:$B$38,0))</f>
        <v>21</v>
      </c>
      <c r="N129" s="85" t="str">
        <f t="shared" si="7"/>
        <v>2.046456 21</v>
      </c>
    </row>
    <row r="130" spans="10:14">
      <c r="J130" t="s">
        <v>55</v>
      </c>
      <c r="K130">
        <v>6.4279999999999997E-3</v>
      </c>
      <c r="L130">
        <f>INDEX(sckey!$A$2:$A$38,MATCH(CAM!J130,sckey!$B$2:$B$38,0))</f>
        <v>8</v>
      </c>
      <c r="N130" s="85" t="str">
        <f t="shared" si="7"/>
        <v>0.006428 8</v>
      </c>
    </row>
    <row r="132" spans="10:14">
      <c r="J132">
        <v>8</v>
      </c>
      <c r="M132" s="85">
        <f>J132</f>
        <v>8</v>
      </c>
    </row>
    <row r="133" spans="10:14">
      <c r="J133" t="s">
        <v>76</v>
      </c>
      <c r="K133" t="s">
        <v>77</v>
      </c>
      <c r="N133" s="85">
        <f>K134</f>
        <v>4.607335</v>
      </c>
    </row>
    <row r="134" spans="10:14">
      <c r="J134" t="s">
        <v>75</v>
      </c>
      <c r="K134">
        <v>4.607335</v>
      </c>
      <c r="M134" s="85">
        <f>COUNTA(J135:J146)</f>
        <v>12</v>
      </c>
    </row>
    <row r="135" spans="10:14">
      <c r="J135" t="s">
        <v>44</v>
      </c>
      <c r="K135">
        <v>-1.7589999999999999E-3</v>
      </c>
      <c r="L135">
        <f>INDEX(sckey!$A$2:$A$38,MATCH(CAM!J135,sckey!$B$2:$B$38,0))</f>
        <v>22</v>
      </c>
      <c r="N135" s="85" t="str">
        <f>K135&amp;" "&amp;L135</f>
        <v>-0.001759 22</v>
      </c>
    </row>
    <row r="136" spans="10:14">
      <c r="J136" t="s">
        <v>36</v>
      </c>
      <c r="K136">
        <v>-1.0995E-2</v>
      </c>
      <c r="L136">
        <f>INDEX(sckey!$A$2:$A$38,MATCH(CAM!J136,sckey!$B$2:$B$38,0))</f>
        <v>10</v>
      </c>
      <c r="N136" s="85" t="str">
        <f t="shared" ref="N136:N146" si="8">K136&amp;" "&amp;L136</f>
        <v>-0.010995 10</v>
      </c>
    </row>
    <row r="137" spans="10:14">
      <c r="J137" t="s">
        <v>56</v>
      </c>
      <c r="K137">
        <v>1.6469000000000001E-2</v>
      </c>
      <c r="L137">
        <f>INDEX(sckey!$A$2:$A$38,MATCH(CAM!J137,sckey!$B$2:$B$38,0))</f>
        <v>3</v>
      </c>
      <c r="N137" s="85" t="str">
        <f t="shared" si="8"/>
        <v>0.016469 3</v>
      </c>
    </row>
    <row r="138" spans="10:14">
      <c r="J138" t="s">
        <v>59</v>
      </c>
      <c r="K138">
        <v>-2.5177999999999999E-2</v>
      </c>
      <c r="L138">
        <f>INDEX(sckey!$A$2:$A$38,MATCH(CAM!J138,sckey!$B$2:$B$38,0))</f>
        <v>18</v>
      </c>
      <c r="N138" s="85" t="str">
        <f t="shared" si="8"/>
        <v>-0.025178 18</v>
      </c>
    </row>
    <row r="139" spans="10:14">
      <c r="J139" t="s">
        <v>41</v>
      </c>
      <c r="K139">
        <v>-5.5500000000000002E-3</v>
      </c>
      <c r="L139">
        <f>INDEX(sckey!$A$2:$A$38,MATCH(CAM!J139,sckey!$B$2:$B$38,0))</f>
        <v>9</v>
      </c>
      <c r="N139" s="85" t="str">
        <f t="shared" si="8"/>
        <v>-0.00555 9</v>
      </c>
    </row>
    <row r="140" spans="10:14">
      <c r="J140" t="s">
        <v>39</v>
      </c>
      <c r="K140">
        <v>-0.120466</v>
      </c>
      <c r="L140">
        <f>INDEX(sckey!$A$2:$A$38,MATCH(CAM!J140,sckey!$B$2:$B$38,0))</f>
        <v>24</v>
      </c>
      <c r="N140" s="85" t="str">
        <f t="shared" si="8"/>
        <v>-0.120466 24</v>
      </c>
    </row>
    <row r="141" spans="10:14">
      <c r="J141" t="s">
        <v>66</v>
      </c>
      <c r="K141">
        <v>-2.9137E-2</v>
      </c>
      <c r="L141">
        <f>INDEX(sckey!$A$2:$A$38,MATCH(CAM!J141,sckey!$B$2:$B$38,0))</f>
        <v>1</v>
      </c>
      <c r="N141" s="85" t="str">
        <f t="shared" si="8"/>
        <v>-0.029137 1</v>
      </c>
    </row>
    <row r="142" spans="10:14">
      <c r="J142" t="s">
        <v>65</v>
      </c>
      <c r="K142">
        <v>-2.1846999999999998E-2</v>
      </c>
      <c r="L142">
        <f>INDEX(sckey!$A$2:$A$38,MATCH(CAM!J142,sckey!$B$2:$B$38,0))</f>
        <v>36</v>
      </c>
      <c r="N142" s="85" t="str">
        <f t="shared" si="8"/>
        <v>-0.021847 36</v>
      </c>
    </row>
    <row r="143" spans="10:14">
      <c r="J143" t="s">
        <v>38</v>
      </c>
      <c r="K143">
        <v>0.480379</v>
      </c>
      <c r="L143">
        <f>INDEX(sckey!$A$2:$A$38,MATCH(CAM!J143,sckey!$B$2:$B$38,0))</f>
        <v>23</v>
      </c>
      <c r="N143" s="85" t="str">
        <f t="shared" si="8"/>
        <v>0.480379 23</v>
      </c>
    </row>
    <row r="144" spans="10:14">
      <c r="J144" t="s">
        <v>55</v>
      </c>
      <c r="K144">
        <v>-7.3819999999999997E-3</v>
      </c>
      <c r="L144">
        <f>INDEX(sckey!$A$2:$A$38,MATCH(CAM!J144,sckey!$B$2:$B$38,0))</f>
        <v>8</v>
      </c>
      <c r="N144" s="85" t="str">
        <f t="shared" si="8"/>
        <v>-0.007382 8</v>
      </c>
    </row>
    <row r="145" spans="10:14">
      <c r="J145" t="s">
        <v>49</v>
      </c>
      <c r="K145">
        <v>-2.3340000000000001E-3</v>
      </c>
      <c r="L145">
        <f>INDEX(sckey!$A$2:$A$38,MATCH(CAM!J145,sckey!$B$2:$B$38,0))</f>
        <v>11</v>
      </c>
      <c r="N145" s="85" t="str">
        <f t="shared" si="8"/>
        <v>-0.002334 11</v>
      </c>
    </row>
    <row r="146" spans="10:14">
      <c r="J146" t="s">
        <v>37</v>
      </c>
      <c r="K146">
        <v>1.3664510000000001</v>
      </c>
      <c r="L146">
        <f>INDEX(sckey!$A$2:$A$38,MATCH(CAM!J146,sckey!$B$2:$B$38,0))</f>
        <v>19</v>
      </c>
      <c r="N146" s="85" t="str">
        <f t="shared" si="8"/>
        <v>1.366451 19</v>
      </c>
    </row>
    <row r="148" spans="10:14">
      <c r="J148">
        <v>9</v>
      </c>
      <c r="M148" s="85">
        <f>J148</f>
        <v>9</v>
      </c>
    </row>
    <row r="149" spans="10:14">
      <c r="J149" t="s">
        <v>76</v>
      </c>
      <c r="K149" t="s">
        <v>77</v>
      </c>
      <c r="N149" s="85">
        <f>K150</f>
        <v>1.338149</v>
      </c>
    </row>
    <row r="150" spans="10:14">
      <c r="J150" t="s">
        <v>75</v>
      </c>
      <c r="K150">
        <v>1.338149</v>
      </c>
      <c r="M150" s="85">
        <f>COUNTA(J151:J162)</f>
        <v>12</v>
      </c>
    </row>
    <row r="151" spans="10:14">
      <c r="J151" t="s">
        <v>66</v>
      </c>
      <c r="K151">
        <v>-7.0599999999999996E-2</v>
      </c>
      <c r="L151">
        <f>INDEX(sckey!$A$2:$A$38,MATCH(CAM!J151,sckey!$B$2:$B$38,0))</f>
        <v>1</v>
      </c>
      <c r="N151" s="85" t="str">
        <f>K151&amp;" "&amp;L151</f>
        <v>-0.0706 1</v>
      </c>
    </row>
    <row r="152" spans="10:14">
      <c r="J152" t="s">
        <v>39</v>
      </c>
      <c r="K152">
        <v>4.3484000000000002E-2</v>
      </c>
      <c r="L152">
        <f>INDEX(sckey!$A$2:$A$38,MATCH(CAM!J152,sckey!$B$2:$B$38,0))</f>
        <v>24</v>
      </c>
      <c r="N152" s="85" t="str">
        <f t="shared" ref="N152:N162" si="9">K152&amp;" "&amp;L152</f>
        <v>0.043484 24</v>
      </c>
    </row>
    <row r="153" spans="10:14">
      <c r="J153" t="s">
        <v>55</v>
      </c>
      <c r="K153">
        <v>5.2620000000000002E-3</v>
      </c>
      <c r="L153">
        <f>INDEX(sckey!$A$2:$A$38,MATCH(CAM!J153,sckey!$B$2:$B$38,0))</f>
        <v>8</v>
      </c>
      <c r="N153" s="85" t="str">
        <f t="shared" si="9"/>
        <v>0.005262 8</v>
      </c>
    </row>
    <row r="154" spans="10:14">
      <c r="J154" t="s">
        <v>57</v>
      </c>
      <c r="K154">
        <v>6.9972000000000006E-2</v>
      </c>
      <c r="L154">
        <f>INDEX(sckey!$A$2:$A$38,MATCH(CAM!J154,sckey!$B$2:$B$38,0))</f>
        <v>20</v>
      </c>
      <c r="N154" s="85" t="str">
        <f t="shared" si="9"/>
        <v>0.069972 20</v>
      </c>
    </row>
    <row r="155" spans="10:14">
      <c r="J155" t="s">
        <v>38</v>
      </c>
      <c r="K155">
        <v>1.935932</v>
      </c>
      <c r="L155">
        <f>INDEX(sckey!$A$2:$A$38,MATCH(CAM!J155,sckey!$B$2:$B$38,0))</f>
        <v>23</v>
      </c>
      <c r="N155" s="85" t="str">
        <f t="shared" si="9"/>
        <v>1.935932 23</v>
      </c>
    </row>
    <row r="156" spans="10:14">
      <c r="J156" t="s">
        <v>60</v>
      </c>
      <c r="K156">
        <v>-6.8931000000000006E-2</v>
      </c>
      <c r="L156">
        <f>INDEX(sckey!$A$2:$A$38,MATCH(CAM!J156,sckey!$B$2:$B$38,0))</f>
        <v>2</v>
      </c>
      <c r="N156" s="85" t="str">
        <f t="shared" si="9"/>
        <v>-0.068931 2</v>
      </c>
    </row>
    <row r="157" spans="10:14">
      <c r="J157" t="s">
        <v>62</v>
      </c>
      <c r="K157">
        <v>0.23144300000000001</v>
      </c>
      <c r="L157">
        <f>INDEX(sckey!$A$2:$A$38,MATCH(CAM!J157,sckey!$B$2:$B$38,0))</f>
        <v>4</v>
      </c>
      <c r="N157" s="85" t="str">
        <f t="shared" si="9"/>
        <v>0.231443 4</v>
      </c>
    </row>
    <row r="158" spans="10:14">
      <c r="J158" t="s">
        <v>45</v>
      </c>
      <c r="K158">
        <v>0.230709</v>
      </c>
      <c r="L158">
        <f>INDEX(sckey!$A$2:$A$38,MATCH(CAM!J158,sckey!$B$2:$B$38,0))</f>
        <v>16</v>
      </c>
      <c r="N158" s="85" t="str">
        <f t="shared" si="9"/>
        <v>0.230709 16</v>
      </c>
    </row>
    <row r="159" spans="10:14">
      <c r="J159" t="s">
        <v>43</v>
      </c>
      <c r="K159">
        <v>0.83163900000000002</v>
      </c>
      <c r="L159">
        <f>INDEX(sckey!$A$2:$A$38,MATCH(CAM!J159,sckey!$B$2:$B$38,0))</f>
        <v>21</v>
      </c>
      <c r="N159" s="85" t="str">
        <f t="shared" si="9"/>
        <v>0.831639 21</v>
      </c>
    </row>
    <row r="160" spans="10:14">
      <c r="J160" t="s">
        <v>37</v>
      </c>
      <c r="K160">
        <v>-7.1722570000000001</v>
      </c>
      <c r="L160">
        <f>INDEX(sckey!$A$2:$A$38,MATCH(CAM!J160,sckey!$B$2:$B$38,0))</f>
        <v>19</v>
      </c>
      <c r="N160" s="85" t="str">
        <f t="shared" si="9"/>
        <v>-7.172257 19</v>
      </c>
    </row>
    <row r="161" spans="10:14">
      <c r="J161" t="s">
        <v>47</v>
      </c>
      <c r="K161">
        <v>0.111327</v>
      </c>
      <c r="L161">
        <f>INDEX(sckey!$A$2:$A$38,MATCH(CAM!J161,sckey!$B$2:$B$38,0))</f>
        <v>15</v>
      </c>
      <c r="N161" s="85" t="str">
        <f t="shared" si="9"/>
        <v>0.111327 15</v>
      </c>
    </row>
    <row r="162" spans="10:14">
      <c r="J162" t="s">
        <v>74</v>
      </c>
      <c r="K162">
        <v>14.816818</v>
      </c>
      <c r="L162">
        <f>INDEX(sckey!$A$2:$A$38,MATCH(CAM!J162,sckey!$B$2:$B$38,0))</f>
        <v>35</v>
      </c>
      <c r="N162" s="85" t="str">
        <f t="shared" si="9"/>
        <v>14.816818 35</v>
      </c>
    </row>
    <row r="164" spans="10:14">
      <c r="J164">
        <v>10</v>
      </c>
      <c r="M164" s="85">
        <f>J164</f>
        <v>10</v>
      </c>
    </row>
    <row r="165" spans="10:14">
      <c r="J165" t="s">
        <v>76</v>
      </c>
      <c r="K165" t="s">
        <v>77</v>
      </c>
      <c r="N165" s="85">
        <f>K166</f>
        <v>-12.590548</v>
      </c>
    </row>
    <row r="166" spans="10:14">
      <c r="J166" t="s">
        <v>75</v>
      </c>
      <c r="K166">
        <v>-12.590548</v>
      </c>
      <c r="M166" s="85">
        <f>COUNTA(J167:J173)</f>
        <v>7</v>
      </c>
    </row>
    <row r="167" spans="10:14">
      <c r="J167" t="s">
        <v>62</v>
      </c>
      <c r="K167">
        <v>-0.20024800000000001</v>
      </c>
      <c r="L167">
        <f>INDEX(sckey!$A$2:$A$38,MATCH(CAM!J167,sckey!$B$2:$B$38,0))</f>
        <v>4</v>
      </c>
      <c r="N167" s="85" t="str">
        <f>K167&amp;" "&amp;L167</f>
        <v>-0.200248 4</v>
      </c>
    </row>
    <row r="168" spans="10:14">
      <c r="J168" t="s">
        <v>39</v>
      </c>
      <c r="K168">
        <v>2.7185999999999998E-2</v>
      </c>
      <c r="L168">
        <f>INDEX(sckey!$A$2:$A$38,MATCH(CAM!J168,sckey!$B$2:$B$38,0))</f>
        <v>24</v>
      </c>
      <c r="N168" s="85" t="str">
        <f t="shared" ref="N168:N173" si="10">K168&amp;" "&amp;L168</f>
        <v>0.027186 24</v>
      </c>
    </row>
    <row r="169" spans="10:14">
      <c r="J169" t="s">
        <v>60</v>
      </c>
      <c r="K169">
        <v>2.8587000000000001E-2</v>
      </c>
      <c r="L169">
        <f>INDEX(sckey!$A$2:$A$38,MATCH(CAM!J169,sckey!$B$2:$B$38,0))</f>
        <v>2</v>
      </c>
      <c r="N169" s="85" t="str">
        <f t="shared" si="10"/>
        <v>0.028587 2</v>
      </c>
    </row>
    <row r="170" spans="10:14">
      <c r="J170" t="s">
        <v>37</v>
      </c>
      <c r="K170">
        <v>4.2146379999999999</v>
      </c>
      <c r="L170">
        <f>INDEX(sckey!$A$2:$A$38,MATCH(CAM!J170,sckey!$B$2:$B$38,0))</f>
        <v>19</v>
      </c>
      <c r="N170" s="85" t="str">
        <f t="shared" si="10"/>
        <v>4.214638 19</v>
      </c>
    </row>
    <row r="171" spans="10:14">
      <c r="J171" t="s">
        <v>35</v>
      </c>
      <c r="K171">
        <v>3.0676999999999999E-2</v>
      </c>
      <c r="L171">
        <f>INDEX(sckey!$A$2:$A$38,MATCH(CAM!J171,sckey!$B$2:$B$38,0))</f>
        <v>0</v>
      </c>
      <c r="N171" s="85" t="str">
        <f t="shared" si="10"/>
        <v>0.030677 0</v>
      </c>
    </row>
    <row r="172" spans="10:14">
      <c r="J172" t="s">
        <v>57</v>
      </c>
      <c r="K172">
        <v>1.6348000000000001E-2</v>
      </c>
      <c r="L172">
        <f>INDEX(sckey!$A$2:$A$38,MATCH(CAM!J172,sckey!$B$2:$B$38,0))</f>
        <v>20</v>
      </c>
      <c r="N172" s="85" t="str">
        <f t="shared" si="10"/>
        <v>0.016348 20</v>
      </c>
    </row>
    <row r="173" spans="10:14">
      <c r="J173" t="s">
        <v>45</v>
      </c>
      <c r="K173">
        <v>8.2930000000000004E-2</v>
      </c>
      <c r="L173">
        <f>INDEX(sckey!$A$2:$A$38,MATCH(CAM!J173,sckey!$B$2:$B$38,0))</f>
        <v>16</v>
      </c>
      <c r="N173" s="85" t="str">
        <f t="shared" si="10"/>
        <v>0.08293 16</v>
      </c>
    </row>
    <row r="175" spans="10:14">
      <c r="J175">
        <v>11</v>
      </c>
      <c r="M175" s="85">
        <f>J175</f>
        <v>11</v>
      </c>
    </row>
    <row r="176" spans="10:14">
      <c r="J176" t="s">
        <v>76</v>
      </c>
      <c r="K176" t="s">
        <v>77</v>
      </c>
      <c r="N176" s="85">
        <f>K177</f>
        <v>19.308793999999999</v>
      </c>
    </row>
    <row r="177" spans="10:14">
      <c r="J177" t="s">
        <v>75</v>
      </c>
      <c r="K177">
        <v>19.308793999999999</v>
      </c>
      <c r="M177" s="85">
        <f>COUNTA(J178:J191)</f>
        <v>14</v>
      </c>
    </row>
    <row r="178" spans="10:14">
      <c r="J178" t="s">
        <v>39</v>
      </c>
      <c r="K178">
        <v>-0.12130100000000001</v>
      </c>
      <c r="L178">
        <f>INDEX(sckey!$A$2:$A$38,MATCH(CAM!J178,sckey!$B$2:$B$38,0))</f>
        <v>24</v>
      </c>
      <c r="N178" s="85" t="str">
        <f>K178&amp;" "&amp;L178</f>
        <v>-0.121301 24</v>
      </c>
    </row>
    <row r="179" spans="10:14">
      <c r="J179" t="s">
        <v>35</v>
      </c>
      <c r="K179">
        <v>-3.7450999999999998E-2</v>
      </c>
      <c r="L179">
        <f>INDEX(sckey!$A$2:$A$38,MATCH(CAM!J179,sckey!$B$2:$B$38,0))</f>
        <v>0</v>
      </c>
      <c r="N179" s="85" t="str">
        <f t="shared" ref="N179:N191" si="11">K179&amp;" "&amp;L179</f>
        <v>-0.037451 0</v>
      </c>
    </row>
    <row r="180" spans="10:14">
      <c r="J180" t="s">
        <v>41</v>
      </c>
      <c r="K180">
        <v>-4.0049999999999999E-3</v>
      </c>
      <c r="L180">
        <f>INDEX(sckey!$A$2:$A$38,MATCH(CAM!J180,sckey!$B$2:$B$38,0))</f>
        <v>9</v>
      </c>
      <c r="N180" s="85" t="str">
        <f t="shared" si="11"/>
        <v>-0.004005 9</v>
      </c>
    </row>
    <row r="181" spans="10:14">
      <c r="J181" t="s">
        <v>62</v>
      </c>
      <c r="K181">
        <v>-0.104575</v>
      </c>
      <c r="L181">
        <f>INDEX(sckey!$A$2:$A$38,MATCH(CAM!J181,sckey!$B$2:$B$38,0))</f>
        <v>4</v>
      </c>
      <c r="N181" s="85" t="str">
        <f t="shared" si="11"/>
        <v>-0.104575 4</v>
      </c>
    </row>
    <row r="182" spans="10:14">
      <c r="J182" t="s">
        <v>54</v>
      </c>
      <c r="K182">
        <v>2.8310000000000002E-3</v>
      </c>
      <c r="L182">
        <f>INDEX(sckey!$A$2:$A$38,MATCH(CAM!J182,sckey!$B$2:$B$38,0))</f>
        <v>26</v>
      </c>
      <c r="N182" s="85" t="str">
        <f t="shared" si="11"/>
        <v>0.002831 26</v>
      </c>
    </row>
    <row r="183" spans="10:14">
      <c r="J183" t="s">
        <v>38</v>
      </c>
      <c r="K183">
        <v>-0.49371500000000001</v>
      </c>
      <c r="L183">
        <f>INDEX(sckey!$A$2:$A$38,MATCH(CAM!J183,sckey!$B$2:$B$38,0))</f>
        <v>23</v>
      </c>
      <c r="N183" s="85" t="str">
        <f t="shared" si="11"/>
        <v>-0.493715 23</v>
      </c>
    </row>
    <row r="184" spans="10:14">
      <c r="J184" t="s">
        <v>45</v>
      </c>
      <c r="K184">
        <v>0.134462</v>
      </c>
      <c r="L184">
        <f>INDEX(sckey!$A$2:$A$38,MATCH(CAM!J184,sckey!$B$2:$B$38,0))</f>
        <v>16</v>
      </c>
      <c r="N184" s="85" t="str">
        <f t="shared" si="11"/>
        <v>0.134462 16</v>
      </c>
    </row>
    <row r="185" spans="10:14">
      <c r="J185" t="s">
        <v>37</v>
      </c>
      <c r="K185">
        <v>-5.2701330000000004</v>
      </c>
      <c r="L185">
        <f>INDEX(sckey!$A$2:$A$38,MATCH(CAM!J185,sckey!$B$2:$B$38,0))</f>
        <v>19</v>
      </c>
      <c r="N185" s="85" t="str">
        <f t="shared" si="11"/>
        <v>-5.270133 19</v>
      </c>
    </row>
    <row r="186" spans="10:14">
      <c r="J186" t="s">
        <v>53</v>
      </c>
      <c r="K186">
        <v>1.12E-4</v>
      </c>
      <c r="L186">
        <f>INDEX(sckey!$A$2:$A$38,MATCH(CAM!J186,sckey!$B$2:$B$38,0))</f>
        <v>12</v>
      </c>
      <c r="N186" s="85" t="str">
        <f t="shared" si="11"/>
        <v>0.000112 12</v>
      </c>
    </row>
    <row r="187" spans="10:14">
      <c r="J187" t="s">
        <v>65</v>
      </c>
      <c r="K187">
        <v>-2.5833999999999999E-2</v>
      </c>
      <c r="L187">
        <f>INDEX(sckey!$A$2:$A$38,MATCH(CAM!J187,sckey!$B$2:$B$38,0))</f>
        <v>36</v>
      </c>
      <c r="N187" s="85" t="str">
        <f t="shared" si="11"/>
        <v>-0.025834 36</v>
      </c>
    </row>
    <row r="188" spans="10:14">
      <c r="J188" t="s">
        <v>55</v>
      </c>
      <c r="K188">
        <v>-5.9849999999999999E-3</v>
      </c>
      <c r="L188">
        <f>INDEX(sckey!$A$2:$A$38,MATCH(CAM!J188,sckey!$B$2:$B$38,0))</f>
        <v>8</v>
      </c>
      <c r="N188" s="85" t="str">
        <f t="shared" si="11"/>
        <v>-0.005985 8</v>
      </c>
    </row>
    <row r="189" spans="10:14">
      <c r="J189" t="s">
        <v>57</v>
      </c>
      <c r="K189">
        <v>-1.6351999999999998E-2</v>
      </c>
      <c r="L189">
        <f>INDEX(sckey!$A$2:$A$38,MATCH(CAM!J189,sckey!$B$2:$B$38,0))</f>
        <v>20</v>
      </c>
      <c r="N189" s="85" t="str">
        <f t="shared" si="11"/>
        <v>-0.016352 20</v>
      </c>
    </row>
    <row r="190" spans="10:14">
      <c r="J190" t="s">
        <v>52</v>
      </c>
      <c r="K190">
        <v>-1.2904000000000001E-2</v>
      </c>
      <c r="L190">
        <f>INDEX(sckey!$A$2:$A$38,MATCH(CAM!J190,sckey!$B$2:$B$38,0))</f>
        <v>7</v>
      </c>
      <c r="N190" s="85" t="str">
        <f t="shared" si="11"/>
        <v>-0.012904 7</v>
      </c>
    </row>
    <row r="191" spans="10:14">
      <c r="J191" t="s">
        <v>43</v>
      </c>
      <c r="K191">
        <v>-0.75182300000000002</v>
      </c>
      <c r="L191">
        <f>INDEX(sckey!$A$2:$A$38,MATCH(CAM!J191,sckey!$B$2:$B$38,0))</f>
        <v>21</v>
      </c>
      <c r="N191" s="85" t="str">
        <f t="shared" si="11"/>
        <v>-0.751823 21</v>
      </c>
    </row>
    <row r="193" spans="10:14">
      <c r="J193">
        <v>12</v>
      </c>
      <c r="M193" s="85">
        <v>12</v>
      </c>
    </row>
    <row r="194" spans="10:14">
      <c r="K194">
        <v>-0.486398</v>
      </c>
      <c r="N194" s="85">
        <v>-0.486398</v>
      </c>
    </row>
    <row r="195" spans="10:14">
      <c r="J195">
        <v>15</v>
      </c>
      <c r="M195" s="85">
        <v>15</v>
      </c>
    </row>
    <row r="196" spans="10:14">
      <c r="K196" t="s">
        <v>340</v>
      </c>
      <c r="N196" s="85" t="s">
        <v>340</v>
      </c>
    </row>
    <row r="197" spans="10:14">
      <c r="K197" t="s">
        <v>341</v>
      </c>
      <c r="N197" s="85" t="s">
        <v>341</v>
      </c>
    </row>
    <row r="198" spans="10:14">
      <c r="K198" t="s">
        <v>342</v>
      </c>
      <c r="N198" s="85" t="s">
        <v>342</v>
      </c>
    </row>
    <row r="199" spans="10:14">
      <c r="K199" t="s">
        <v>343</v>
      </c>
      <c r="N199" s="85" t="s">
        <v>343</v>
      </c>
    </row>
    <row r="200" spans="10:14">
      <c r="K200" t="s">
        <v>344</v>
      </c>
      <c r="N200" s="85" t="s">
        <v>344</v>
      </c>
    </row>
    <row r="201" spans="10:14">
      <c r="K201" t="s">
        <v>345</v>
      </c>
      <c r="N201" s="85" t="s">
        <v>345</v>
      </c>
    </row>
    <row r="202" spans="10:14">
      <c r="K202" t="s">
        <v>346</v>
      </c>
      <c r="N202" s="85" t="s">
        <v>346</v>
      </c>
    </row>
    <row r="203" spans="10:14">
      <c r="K203" t="s">
        <v>347</v>
      </c>
      <c r="N203" s="85" t="s">
        <v>347</v>
      </c>
    </row>
    <row r="204" spans="10:14">
      <c r="K204" t="s">
        <v>348</v>
      </c>
      <c r="N204" s="85" t="s">
        <v>348</v>
      </c>
    </row>
    <row r="205" spans="10:14">
      <c r="K205" t="s">
        <v>349</v>
      </c>
      <c r="N205" s="85" t="s">
        <v>349</v>
      </c>
    </row>
    <row r="206" spans="10:14">
      <c r="K206" t="s">
        <v>350</v>
      </c>
      <c r="N206" s="85" t="s">
        <v>350</v>
      </c>
    </row>
    <row r="207" spans="10:14">
      <c r="K207" t="s">
        <v>351</v>
      </c>
      <c r="N207" s="85" t="s">
        <v>351</v>
      </c>
    </row>
    <row r="208" spans="10:14">
      <c r="K208" t="s">
        <v>352</v>
      </c>
      <c r="N208" s="85" t="s">
        <v>352</v>
      </c>
    </row>
    <row r="209" spans="10:14">
      <c r="K209" t="s">
        <v>353</v>
      </c>
      <c r="N209" s="85" t="s">
        <v>353</v>
      </c>
    </row>
    <row r="210" spans="10:14">
      <c r="K210" t="s">
        <v>354</v>
      </c>
      <c r="N210" s="85" t="s">
        <v>354</v>
      </c>
    </row>
    <row r="212" spans="10:14">
      <c r="J212">
        <v>13</v>
      </c>
      <c r="M212" s="85">
        <v>13</v>
      </c>
    </row>
    <row r="213" spans="10:14">
      <c r="K213">
        <v>-2.4971640000000002</v>
      </c>
      <c r="N213" s="85">
        <v>-2.4971640000000002</v>
      </c>
    </row>
    <row r="214" spans="10:14">
      <c r="J214">
        <v>13</v>
      </c>
      <c r="M214" s="85">
        <v>13</v>
      </c>
    </row>
    <row r="215" spans="10:14">
      <c r="K215" t="s">
        <v>355</v>
      </c>
      <c r="N215" s="85" t="s">
        <v>355</v>
      </c>
    </row>
    <row r="216" spans="10:14">
      <c r="K216" t="s">
        <v>356</v>
      </c>
      <c r="N216" s="85" t="s">
        <v>356</v>
      </c>
    </row>
    <row r="217" spans="10:14">
      <c r="K217" t="s">
        <v>357</v>
      </c>
      <c r="N217" s="85" t="s">
        <v>357</v>
      </c>
    </row>
    <row r="218" spans="10:14">
      <c r="K218" t="s">
        <v>358</v>
      </c>
      <c r="N218" s="85" t="s">
        <v>358</v>
      </c>
    </row>
    <row r="219" spans="10:14">
      <c r="K219" t="s">
        <v>359</v>
      </c>
      <c r="N219" s="85" t="s">
        <v>359</v>
      </c>
    </row>
    <row r="220" spans="10:14">
      <c r="K220" t="s">
        <v>360</v>
      </c>
      <c r="N220" s="85" t="s">
        <v>360</v>
      </c>
    </row>
    <row r="221" spans="10:14">
      <c r="K221" t="s">
        <v>361</v>
      </c>
      <c r="N221" s="85" t="s">
        <v>361</v>
      </c>
    </row>
    <row r="222" spans="10:14">
      <c r="K222" t="s">
        <v>362</v>
      </c>
      <c r="N222" s="85" t="s">
        <v>362</v>
      </c>
    </row>
    <row r="223" spans="10:14">
      <c r="K223" t="s">
        <v>363</v>
      </c>
      <c r="N223" s="85" t="s">
        <v>363</v>
      </c>
    </row>
    <row r="224" spans="10:14">
      <c r="K224" t="s">
        <v>364</v>
      </c>
      <c r="N224" s="85" t="s">
        <v>364</v>
      </c>
    </row>
    <row r="225" spans="10:14">
      <c r="K225" t="s">
        <v>365</v>
      </c>
      <c r="N225" s="85" t="s">
        <v>365</v>
      </c>
    </row>
    <row r="226" spans="10:14">
      <c r="K226" t="s">
        <v>366</v>
      </c>
      <c r="N226" s="85" t="s">
        <v>366</v>
      </c>
    </row>
    <row r="227" spans="10:14">
      <c r="K227" t="s">
        <v>367</v>
      </c>
      <c r="N227" s="85" t="s">
        <v>367</v>
      </c>
    </row>
    <row r="229" spans="10:14">
      <c r="J229">
        <v>14</v>
      </c>
      <c r="M229" s="85">
        <f>J229</f>
        <v>14</v>
      </c>
    </row>
    <row r="230" spans="10:14">
      <c r="J230" t="s">
        <v>76</v>
      </c>
      <c r="K230" t="s">
        <v>77</v>
      </c>
      <c r="N230" s="85">
        <f>K231</f>
        <v>-11.280063999999999</v>
      </c>
    </row>
    <row r="231" spans="10:14">
      <c r="J231" t="s">
        <v>75</v>
      </c>
      <c r="K231">
        <v>-11.280063999999999</v>
      </c>
      <c r="M231" s="85">
        <f>COUNTA(J232:J245)</f>
        <v>14</v>
      </c>
    </row>
    <row r="232" spans="10:14">
      <c r="J232" t="s">
        <v>37</v>
      </c>
      <c r="K232">
        <v>10.92414</v>
      </c>
      <c r="L232">
        <f>INDEX(sckey!$A$2:$A$38,MATCH(CAM!J232,sckey!$B$2:$B$38,0))</f>
        <v>19</v>
      </c>
      <c r="N232" s="85" t="str">
        <f>K232&amp;" "&amp;L232</f>
        <v>10.92414 19</v>
      </c>
    </row>
    <row r="233" spans="10:14">
      <c r="J233" t="s">
        <v>42</v>
      </c>
      <c r="K233">
        <v>0.67802200000000001</v>
      </c>
      <c r="L233">
        <f>INDEX(sckey!$A$2:$A$38,MATCH(CAM!J233,sckey!$B$2:$B$38,0))</f>
        <v>17</v>
      </c>
      <c r="N233" s="85" t="str">
        <f t="shared" ref="N233:N245" si="12">K233&amp;" "&amp;L233</f>
        <v>0.678022 17</v>
      </c>
    </row>
    <row r="234" spans="10:14">
      <c r="J234" t="s">
        <v>36</v>
      </c>
      <c r="K234">
        <v>-3.5739999999999999E-3</v>
      </c>
      <c r="L234">
        <f>INDEX(sckey!$A$2:$A$38,MATCH(CAM!J234,sckey!$B$2:$B$38,0))</f>
        <v>10</v>
      </c>
      <c r="N234" s="85" t="str">
        <f t="shared" si="12"/>
        <v>-0.003574 10</v>
      </c>
    </row>
    <row r="235" spans="10:14">
      <c r="J235" t="s">
        <v>66</v>
      </c>
      <c r="K235">
        <v>-5.8478000000000002E-2</v>
      </c>
      <c r="L235">
        <f>INDEX(sckey!$A$2:$A$38,MATCH(CAM!J235,sckey!$B$2:$B$38,0))</f>
        <v>1</v>
      </c>
      <c r="N235" s="85" t="str">
        <f t="shared" si="12"/>
        <v>-0.058478 1</v>
      </c>
    </row>
    <row r="236" spans="10:14">
      <c r="J236" t="s">
        <v>60</v>
      </c>
      <c r="K236">
        <v>2.9072000000000001E-2</v>
      </c>
      <c r="L236">
        <f>INDEX(sckey!$A$2:$A$38,MATCH(CAM!J236,sckey!$B$2:$B$38,0))</f>
        <v>2</v>
      </c>
      <c r="N236" s="85" t="str">
        <f t="shared" si="12"/>
        <v>0.029072 2</v>
      </c>
    </row>
    <row r="237" spans="10:14">
      <c r="J237" t="s">
        <v>56</v>
      </c>
      <c r="K237">
        <v>-0.27115499999999998</v>
      </c>
      <c r="L237">
        <f>INDEX(sckey!$A$2:$A$38,MATCH(CAM!J237,sckey!$B$2:$B$38,0))</f>
        <v>3</v>
      </c>
      <c r="N237" s="85" t="str">
        <f t="shared" si="12"/>
        <v>-0.271155 3</v>
      </c>
    </row>
    <row r="238" spans="10:14">
      <c r="J238" t="s">
        <v>38</v>
      </c>
      <c r="K238">
        <v>-0.44983899999999999</v>
      </c>
      <c r="L238">
        <f>INDEX(sckey!$A$2:$A$38,MATCH(CAM!J238,sckey!$B$2:$B$38,0))</f>
        <v>23</v>
      </c>
      <c r="N238" s="85" t="str">
        <f t="shared" si="12"/>
        <v>-0.449839 23</v>
      </c>
    </row>
    <row r="239" spans="10:14">
      <c r="J239" t="s">
        <v>53</v>
      </c>
      <c r="K239">
        <v>-2.2699999999999999E-4</v>
      </c>
      <c r="L239">
        <f>INDEX(sckey!$A$2:$A$38,MATCH(CAM!J239,sckey!$B$2:$B$38,0))</f>
        <v>12</v>
      </c>
      <c r="N239" s="85" t="str">
        <f t="shared" si="12"/>
        <v>-0.000227 12</v>
      </c>
    </row>
    <row r="240" spans="10:14">
      <c r="J240" t="s">
        <v>46</v>
      </c>
      <c r="K240">
        <v>-9.8017999999999994E-2</v>
      </c>
      <c r="L240">
        <f>INDEX(sckey!$A$2:$A$38,MATCH(CAM!J240,sckey!$B$2:$B$38,0))</f>
        <v>14</v>
      </c>
      <c r="N240" s="85" t="str">
        <f t="shared" si="12"/>
        <v>-0.098018 14</v>
      </c>
    </row>
    <row r="241" spans="10:14">
      <c r="J241" t="s">
        <v>45</v>
      </c>
      <c r="K241">
        <v>-6.9319000000000006E-2</v>
      </c>
      <c r="L241">
        <f>INDEX(sckey!$A$2:$A$38,MATCH(CAM!J241,sckey!$B$2:$B$38,0))</f>
        <v>16</v>
      </c>
      <c r="N241" s="85" t="str">
        <f t="shared" si="12"/>
        <v>-0.069319 16</v>
      </c>
    </row>
    <row r="242" spans="10:14">
      <c r="J242" t="s">
        <v>55</v>
      </c>
      <c r="K242">
        <v>3.418E-3</v>
      </c>
      <c r="L242">
        <f>INDEX(sckey!$A$2:$A$38,MATCH(CAM!J242,sckey!$B$2:$B$38,0))</f>
        <v>8</v>
      </c>
      <c r="N242" s="85" t="str">
        <f t="shared" si="12"/>
        <v>0.003418 8</v>
      </c>
    </row>
    <row r="243" spans="10:14">
      <c r="J243" t="s">
        <v>59</v>
      </c>
      <c r="K243">
        <v>-1.8266999999999999E-2</v>
      </c>
      <c r="L243">
        <f>INDEX(sckey!$A$2:$A$38,MATCH(CAM!J243,sckey!$B$2:$B$38,0))</f>
        <v>18</v>
      </c>
      <c r="N243" s="85" t="str">
        <f t="shared" si="12"/>
        <v>-0.018267 18</v>
      </c>
    </row>
    <row r="244" spans="10:14">
      <c r="J244" t="s">
        <v>64</v>
      </c>
      <c r="K244">
        <v>-14.142965</v>
      </c>
      <c r="L244">
        <f>INDEX(sckey!$A$2:$A$38,MATCH(CAM!J244,sckey!$B$2:$B$38,0))</f>
        <v>29</v>
      </c>
      <c r="N244" s="85" t="str">
        <f t="shared" si="12"/>
        <v>-14.142965 29</v>
      </c>
    </row>
    <row r="245" spans="10:14">
      <c r="J245" t="s">
        <v>63</v>
      </c>
      <c r="K245">
        <v>3.3715000000000002E-2</v>
      </c>
      <c r="L245">
        <f>INDEX(sckey!$A$2:$A$38,MATCH(CAM!J245,sckey!$B$2:$B$38,0))</f>
        <v>6</v>
      </c>
      <c r="N245" s="85" t="str">
        <f t="shared" si="12"/>
        <v>0.033715 6</v>
      </c>
    </row>
    <row r="247" spans="10:14">
      <c r="J247">
        <v>15</v>
      </c>
      <c r="M247" s="85">
        <f>J247</f>
        <v>15</v>
      </c>
    </row>
    <row r="248" spans="10:14">
      <c r="J248" t="s">
        <v>76</v>
      </c>
      <c r="K248" t="s">
        <v>77</v>
      </c>
      <c r="N248" s="85">
        <f>K249</f>
        <v>10.34418</v>
      </c>
    </row>
    <row r="249" spans="10:14">
      <c r="J249" t="s">
        <v>75</v>
      </c>
      <c r="K249">
        <v>10.34418</v>
      </c>
      <c r="M249" s="85">
        <f>COUNTA(J250:J261)</f>
        <v>12</v>
      </c>
    </row>
    <row r="250" spans="10:14">
      <c r="J250" t="s">
        <v>36</v>
      </c>
      <c r="K250">
        <v>-1.7576000000000001E-2</v>
      </c>
      <c r="L250">
        <f>INDEX(sckey!$A$2:$A$38,MATCH(CAM!J250,sckey!$B$2:$B$38,0))</f>
        <v>10</v>
      </c>
      <c r="N250" s="85" t="str">
        <f>K250&amp;" "&amp;L250</f>
        <v>-0.017576 10</v>
      </c>
    </row>
    <row r="251" spans="10:14">
      <c r="J251" t="s">
        <v>52</v>
      </c>
      <c r="K251">
        <v>-2.1107999999999998E-2</v>
      </c>
      <c r="L251">
        <f>INDEX(sckey!$A$2:$A$38,MATCH(CAM!J251,sckey!$B$2:$B$38,0))</f>
        <v>7</v>
      </c>
      <c r="N251" s="85" t="str">
        <f t="shared" ref="N251:N261" si="13">K251&amp;" "&amp;L251</f>
        <v>-0.021108 7</v>
      </c>
    </row>
    <row r="252" spans="10:14">
      <c r="J252" t="s">
        <v>55</v>
      </c>
      <c r="K252">
        <v>-2.3643000000000001E-2</v>
      </c>
      <c r="L252">
        <f>INDEX(sckey!$A$2:$A$38,MATCH(CAM!J252,sckey!$B$2:$B$38,0))</f>
        <v>8</v>
      </c>
      <c r="N252" s="85" t="str">
        <f t="shared" si="13"/>
        <v>-0.023643 8</v>
      </c>
    </row>
    <row r="253" spans="10:14">
      <c r="J253" t="s">
        <v>35</v>
      </c>
      <c r="K253">
        <v>9.8738000000000006E-2</v>
      </c>
      <c r="L253">
        <f>INDEX(sckey!$A$2:$A$38,MATCH(CAM!J253,sckey!$B$2:$B$38,0))</f>
        <v>0</v>
      </c>
      <c r="N253" s="85" t="str">
        <f t="shared" si="13"/>
        <v>0.098738 0</v>
      </c>
    </row>
    <row r="254" spans="10:14">
      <c r="J254" t="s">
        <v>53</v>
      </c>
      <c r="K254">
        <v>-6.8400000000000004E-4</v>
      </c>
      <c r="L254">
        <f>INDEX(sckey!$A$2:$A$38,MATCH(CAM!J254,sckey!$B$2:$B$38,0))</f>
        <v>12</v>
      </c>
      <c r="N254" s="85" t="str">
        <f t="shared" si="13"/>
        <v>-0.000684 12</v>
      </c>
    </row>
    <row r="255" spans="10:14">
      <c r="J255" t="s">
        <v>42</v>
      </c>
      <c r="K255">
        <v>-1.059323</v>
      </c>
      <c r="L255">
        <f>INDEX(sckey!$A$2:$A$38,MATCH(CAM!J255,sckey!$B$2:$B$38,0))</f>
        <v>17</v>
      </c>
      <c r="N255" s="85" t="str">
        <f t="shared" si="13"/>
        <v>-1.059323 17</v>
      </c>
    </row>
    <row r="256" spans="10:14">
      <c r="J256" t="s">
        <v>47</v>
      </c>
      <c r="K256">
        <v>6.4202999999999996E-2</v>
      </c>
      <c r="L256">
        <f>INDEX(sckey!$A$2:$A$38,MATCH(CAM!J256,sckey!$B$2:$B$38,0))</f>
        <v>15</v>
      </c>
      <c r="N256" s="85" t="str">
        <f t="shared" si="13"/>
        <v>0.064203 15</v>
      </c>
    </row>
    <row r="257" spans="10:14">
      <c r="J257" t="s">
        <v>60</v>
      </c>
      <c r="K257">
        <v>-6.8134E-2</v>
      </c>
      <c r="L257">
        <f>INDEX(sckey!$A$2:$A$38,MATCH(CAM!J257,sckey!$B$2:$B$38,0))</f>
        <v>2</v>
      </c>
      <c r="N257" s="85" t="str">
        <f t="shared" si="13"/>
        <v>-0.068134 2</v>
      </c>
    </row>
    <row r="258" spans="10:14">
      <c r="J258" t="s">
        <v>46</v>
      </c>
      <c r="K258">
        <v>0.110121</v>
      </c>
      <c r="L258">
        <f>INDEX(sckey!$A$2:$A$38,MATCH(CAM!J258,sckey!$B$2:$B$38,0))</f>
        <v>14</v>
      </c>
      <c r="N258" s="85" t="str">
        <f t="shared" si="13"/>
        <v>0.110121 14</v>
      </c>
    </row>
    <row r="259" spans="10:14">
      <c r="J259" t="s">
        <v>38</v>
      </c>
      <c r="K259">
        <v>-0.74105299999999996</v>
      </c>
      <c r="L259">
        <f>INDEX(sckey!$A$2:$A$38,MATCH(CAM!J259,sckey!$B$2:$B$38,0))</f>
        <v>23</v>
      </c>
      <c r="N259" s="85" t="str">
        <f t="shared" si="13"/>
        <v>-0.741053 23</v>
      </c>
    </row>
    <row r="260" spans="10:14">
      <c r="J260" t="s">
        <v>48</v>
      </c>
      <c r="K260">
        <v>2.395302</v>
      </c>
      <c r="L260">
        <f>INDEX(sckey!$A$2:$A$38,MATCH(CAM!J260,sckey!$B$2:$B$38,0))</f>
        <v>13</v>
      </c>
      <c r="N260" s="85" t="str">
        <f t="shared" si="13"/>
        <v>2.395302 13</v>
      </c>
    </row>
    <row r="261" spans="10:14">
      <c r="J261" t="s">
        <v>41</v>
      </c>
      <c r="K261">
        <v>-2.2989999999999998E-3</v>
      </c>
      <c r="L261">
        <f>INDEX(sckey!$A$2:$A$38,MATCH(CAM!J261,sckey!$B$2:$B$38,0))</f>
        <v>9</v>
      </c>
      <c r="N261" s="85" t="str">
        <f t="shared" si="13"/>
        <v>-0.002299 9</v>
      </c>
    </row>
    <row r="263" spans="10:14">
      <c r="J263">
        <v>16</v>
      </c>
      <c r="M263" s="85">
        <f>J263</f>
        <v>16</v>
      </c>
    </row>
    <row r="264" spans="10:14">
      <c r="J264" t="s">
        <v>76</v>
      </c>
      <c r="K264" t="s">
        <v>77</v>
      </c>
      <c r="N264" s="85">
        <f>K265</f>
        <v>15.969580000000001</v>
      </c>
    </row>
    <row r="265" spans="10:14">
      <c r="J265" t="s">
        <v>75</v>
      </c>
      <c r="K265">
        <v>15.969580000000001</v>
      </c>
      <c r="M265" s="85">
        <f>COUNTA(J266:J277)</f>
        <v>12</v>
      </c>
    </row>
    <row r="266" spans="10:14">
      <c r="J266" t="s">
        <v>43</v>
      </c>
      <c r="K266">
        <v>0.87253099999999995</v>
      </c>
      <c r="L266">
        <f>INDEX(sckey!$A$2:$A$38,MATCH(CAM!J266,sckey!$B$2:$B$38,0))</f>
        <v>21</v>
      </c>
      <c r="N266" s="85" t="str">
        <f>K266&amp;" "&amp;L266</f>
        <v>0.872531 21</v>
      </c>
    </row>
    <row r="267" spans="10:14">
      <c r="J267" t="s">
        <v>38</v>
      </c>
      <c r="K267">
        <v>2.4849190000000001</v>
      </c>
      <c r="L267">
        <f>INDEX(sckey!$A$2:$A$38,MATCH(CAM!J267,sckey!$B$2:$B$38,0))</f>
        <v>23</v>
      </c>
      <c r="N267" s="85" t="str">
        <f t="shared" ref="N267:N277" si="14">K267&amp;" "&amp;L267</f>
        <v>2.484919 23</v>
      </c>
    </row>
    <row r="268" spans="10:14">
      <c r="J268" t="s">
        <v>60</v>
      </c>
      <c r="K268">
        <v>-8.0510999999999999E-2</v>
      </c>
      <c r="L268">
        <f>INDEX(sckey!$A$2:$A$38,MATCH(CAM!J268,sckey!$B$2:$B$38,0))</f>
        <v>2</v>
      </c>
      <c r="N268" s="85" t="str">
        <f t="shared" si="14"/>
        <v>-0.080511 2</v>
      </c>
    </row>
    <row r="269" spans="10:14">
      <c r="J269" t="s">
        <v>46</v>
      </c>
      <c r="K269">
        <v>-0.17644099999999999</v>
      </c>
      <c r="L269">
        <f>INDEX(sckey!$A$2:$A$38,MATCH(CAM!J269,sckey!$B$2:$B$38,0))</f>
        <v>14</v>
      </c>
      <c r="N269" s="85" t="str">
        <f t="shared" si="14"/>
        <v>-0.176441 14</v>
      </c>
    </row>
    <row r="270" spans="10:14">
      <c r="J270" t="s">
        <v>62</v>
      </c>
      <c r="K270">
        <v>0.52972200000000003</v>
      </c>
      <c r="L270">
        <f>INDEX(sckey!$A$2:$A$38,MATCH(CAM!J270,sckey!$B$2:$B$38,0))</f>
        <v>4</v>
      </c>
      <c r="N270" s="85" t="str">
        <f t="shared" si="14"/>
        <v>0.529722 4</v>
      </c>
    </row>
    <row r="271" spans="10:14">
      <c r="J271" t="s">
        <v>55</v>
      </c>
      <c r="K271">
        <v>-0.10212</v>
      </c>
      <c r="L271">
        <f>INDEX(sckey!$A$2:$A$38,MATCH(CAM!J271,sckey!$B$2:$B$38,0))</f>
        <v>8</v>
      </c>
      <c r="N271" s="85" t="str">
        <f t="shared" si="14"/>
        <v>-0.10212 8</v>
      </c>
    </row>
    <row r="272" spans="10:14">
      <c r="J272" t="s">
        <v>59</v>
      </c>
      <c r="K272">
        <v>-8.1011E-2</v>
      </c>
      <c r="L272">
        <f>INDEX(sckey!$A$2:$A$38,MATCH(CAM!J272,sckey!$B$2:$B$38,0))</f>
        <v>18</v>
      </c>
      <c r="N272" s="85" t="str">
        <f t="shared" si="14"/>
        <v>-0.081011 18</v>
      </c>
    </row>
    <row r="273" spans="10:14">
      <c r="J273" t="s">
        <v>63</v>
      </c>
      <c r="K273">
        <v>-0.13818800000000001</v>
      </c>
      <c r="L273">
        <f>INDEX(sckey!$A$2:$A$38,MATCH(CAM!J273,sckey!$B$2:$B$38,0))</f>
        <v>6</v>
      </c>
      <c r="N273" s="85" t="str">
        <f t="shared" si="14"/>
        <v>-0.138188 6</v>
      </c>
    </row>
    <row r="274" spans="10:14">
      <c r="J274" t="s">
        <v>74</v>
      </c>
      <c r="K274">
        <v>-2.7859039999999999</v>
      </c>
      <c r="L274">
        <f>INDEX(sckey!$A$2:$A$38,MATCH(CAM!J274,sckey!$B$2:$B$38,0))</f>
        <v>35</v>
      </c>
      <c r="N274" s="85" t="str">
        <f t="shared" si="14"/>
        <v>-2.785904 35</v>
      </c>
    </row>
    <row r="275" spans="10:14">
      <c r="J275" t="s">
        <v>53</v>
      </c>
      <c r="K275">
        <v>-1.3799999999999999E-4</v>
      </c>
      <c r="L275">
        <f>INDEX(sckey!$A$2:$A$38,MATCH(CAM!J275,sckey!$B$2:$B$38,0))</f>
        <v>12</v>
      </c>
      <c r="N275" s="85" t="str">
        <f t="shared" si="14"/>
        <v>-0.000138 12</v>
      </c>
    </row>
    <row r="276" spans="10:14">
      <c r="J276" t="s">
        <v>65</v>
      </c>
      <c r="K276">
        <v>-2.1319000000000001E-2</v>
      </c>
      <c r="L276">
        <f>INDEX(sckey!$A$2:$A$38,MATCH(CAM!J276,sckey!$B$2:$B$38,0))</f>
        <v>36</v>
      </c>
      <c r="N276" s="85" t="str">
        <f t="shared" si="14"/>
        <v>-0.021319 36</v>
      </c>
    </row>
    <row r="277" spans="10:14">
      <c r="J277" t="s">
        <v>37</v>
      </c>
      <c r="K277">
        <v>9.2899150000000006</v>
      </c>
      <c r="L277">
        <f>INDEX(sckey!$A$2:$A$38,MATCH(CAM!J277,sckey!$B$2:$B$38,0))</f>
        <v>19</v>
      </c>
      <c r="N277" s="85" t="str">
        <f t="shared" si="14"/>
        <v>9.289915 19</v>
      </c>
    </row>
    <row r="279" spans="10:14">
      <c r="J279">
        <v>17</v>
      </c>
      <c r="M279" s="85">
        <f>J279</f>
        <v>17</v>
      </c>
    </row>
    <row r="280" spans="10:14">
      <c r="J280" t="s">
        <v>76</v>
      </c>
      <c r="K280" t="s">
        <v>77</v>
      </c>
      <c r="N280" s="85">
        <f>K281</f>
        <v>0.17391699999999999</v>
      </c>
    </row>
    <row r="281" spans="10:14">
      <c r="J281" t="s">
        <v>75</v>
      </c>
      <c r="K281">
        <v>0.17391699999999999</v>
      </c>
      <c r="M281" s="85">
        <f>COUNTA(J282:J286)</f>
        <v>5</v>
      </c>
    </row>
    <row r="282" spans="10:14">
      <c r="J282" t="s">
        <v>49</v>
      </c>
      <c r="K282">
        <v>-6.927E-3</v>
      </c>
      <c r="L282">
        <f>INDEX(sckey!$A$2:$A$38,MATCH(CAM!J282,sckey!$B$2:$B$38,0))</f>
        <v>11</v>
      </c>
      <c r="N282" s="85" t="str">
        <f>K282&amp;" "&amp;L282</f>
        <v>-0.006927 11</v>
      </c>
    </row>
    <row r="283" spans="10:14">
      <c r="J283" t="s">
        <v>41</v>
      </c>
      <c r="K283">
        <v>3.82E-3</v>
      </c>
      <c r="L283">
        <f>INDEX(sckey!$A$2:$A$38,MATCH(CAM!J283,sckey!$B$2:$B$38,0))</f>
        <v>9</v>
      </c>
      <c r="N283" s="85" t="str">
        <f t="shared" ref="N283:N286" si="15">K283&amp;" "&amp;L283</f>
        <v>0.00382 9</v>
      </c>
    </row>
    <row r="284" spans="10:14">
      <c r="J284" t="s">
        <v>61</v>
      </c>
      <c r="K284">
        <v>-0.22014900000000001</v>
      </c>
      <c r="L284">
        <f>INDEX(sckey!$A$2:$A$38,MATCH(CAM!J284,sckey!$B$2:$B$38,0))</f>
        <v>25</v>
      </c>
      <c r="N284" s="85" t="str">
        <f t="shared" si="15"/>
        <v>-0.220149 25</v>
      </c>
    </row>
    <row r="285" spans="10:14">
      <c r="J285" t="s">
        <v>44</v>
      </c>
      <c r="K285">
        <v>1.797E-3</v>
      </c>
      <c r="L285">
        <f>INDEX(sckey!$A$2:$A$38,MATCH(CAM!J285,sckey!$B$2:$B$38,0))</f>
        <v>22</v>
      </c>
      <c r="N285" s="85" t="str">
        <f t="shared" si="15"/>
        <v>0.001797 22</v>
      </c>
    </row>
    <row r="286" spans="10:14">
      <c r="J286" t="s">
        <v>40</v>
      </c>
      <c r="K286" s="26">
        <v>2.4000000000000001E-5</v>
      </c>
      <c r="L286">
        <f>INDEX(sckey!$A$2:$A$38,MATCH(CAM!J286,sckey!$B$2:$B$38,0))</f>
        <v>27</v>
      </c>
      <c r="N286" s="85" t="str">
        <f t="shared" si="15"/>
        <v>0.000024 27</v>
      </c>
    </row>
    <row r="288" spans="10:14">
      <c r="J288">
        <v>18</v>
      </c>
      <c r="M288" s="85">
        <f>J288</f>
        <v>18</v>
      </c>
    </row>
    <row r="289" spans="10:14">
      <c r="J289" t="s">
        <v>76</v>
      </c>
      <c r="K289" t="s">
        <v>77</v>
      </c>
      <c r="N289" s="85">
        <f>K290</f>
        <v>1.264532</v>
      </c>
    </row>
    <row r="290" spans="10:14">
      <c r="J290" t="s">
        <v>75</v>
      </c>
      <c r="K290">
        <v>1.264532</v>
      </c>
      <c r="M290" s="85">
        <f>COUNTA(J291:J295)</f>
        <v>5</v>
      </c>
    </row>
    <row r="291" spans="10:14">
      <c r="J291" t="s">
        <v>41</v>
      </c>
      <c r="K291">
        <v>2.1576999999999999E-2</v>
      </c>
      <c r="L291">
        <f>INDEX(sckey!$A$2:$A$38,MATCH(CAM!J291,sckey!$B$2:$B$38,0))</f>
        <v>9</v>
      </c>
      <c r="N291" s="85" t="str">
        <f>K291&amp;" "&amp;L291</f>
        <v>0.021577 9</v>
      </c>
    </row>
    <row r="292" spans="10:14">
      <c r="J292" t="s">
        <v>61</v>
      </c>
      <c r="K292">
        <v>-0.374886</v>
      </c>
      <c r="L292">
        <f>INDEX(sckey!$A$2:$A$38,MATCH(CAM!J292,sckey!$B$2:$B$38,0))</f>
        <v>25</v>
      </c>
      <c r="N292" s="85" t="str">
        <f t="shared" ref="N292:N295" si="16">K292&amp;" "&amp;L292</f>
        <v>-0.374886 25</v>
      </c>
    </row>
    <row r="293" spans="10:14">
      <c r="J293" t="s">
        <v>36</v>
      </c>
      <c r="K293">
        <v>-6.7169999999999999E-3</v>
      </c>
      <c r="L293">
        <f>INDEX(sckey!$A$2:$A$38,MATCH(CAM!J293,sckey!$B$2:$B$38,0))</f>
        <v>10</v>
      </c>
      <c r="N293" s="85" t="str">
        <f t="shared" si="16"/>
        <v>-0.006717 10</v>
      </c>
    </row>
    <row r="294" spans="10:14">
      <c r="J294" t="s">
        <v>54</v>
      </c>
      <c r="K294">
        <v>-4.0590000000000001E-3</v>
      </c>
      <c r="L294">
        <f>INDEX(sckey!$A$2:$A$38,MATCH(CAM!J294,sckey!$B$2:$B$38,0))</f>
        <v>26</v>
      </c>
      <c r="N294" s="85" t="str">
        <f t="shared" si="16"/>
        <v>-0.004059 26</v>
      </c>
    </row>
    <row r="295" spans="10:14">
      <c r="J295" t="s">
        <v>66</v>
      </c>
      <c r="K295">
        <v>-9.6620000000000004E-3</v>
      </c>
      <c r="L295">
        <f>INDEX(sckey!$A$2:$A$38,MATCH(CAM!J295,sckey!$B$2:$B$38,0))</f>
        <v>1</v>
      </c>
      <c r="N295" s="85" t="str">
        <f t="shared" si="16"/>
        <v>-0.009662 1</v>
      </c>
    </row>
    <row r="297" spans="10:14">
      <c r="J297">
        <v>19</v>
      </c>
      <c r="M297" s="85">
        <v>19</v>
      </c>
    </row>
    <row r="298" spans="10:14">
      <c r="K298">
        <v>38.265987000000003</v>
      </c>
      <c r="N298" s="85">
        <v>38.265987000000003</v>
      </c>
    </row>
    <row r="299" spans="10:14">
      <c r="J299">
        <v>15</v>
      </c>
      <c r="M299" s="85">
        <v>15</v>
      </c>
    </row>
    <row r="300" spans="10:14">
      <c r="K300" t="s">
        <v>378</v>
      </c>
      <c r="N300" s="85" t="s">
        <v>378</v>
      </c>
    </row>
    <row r="301" spans="10:14">
      <c r="K301" t="s">
        <v>379</v>
      </c>
      <c r="N301" s="85" t="s">
        <v>379</v>
      </c>
    </row>
    <row r="302" spans="10:14">
      <c r="K302" t="s">
        <v>380</v>
      </c>
      <c r="N302" s="85" t="s">
        <v>380</v>
      </c>
    </row>
    <row r="303" spans="10:14">
      <c r="K303" t="s">
        <v>381</v>
      </c>
      <c r="N303" s="85" t="s">
        <v>381</v>
      </c>
    </row>
    <row r="304" spans="10:14">
      <c r="K304" t="s">
        <v>382</v>
      </c>
      <c r="N304" s="85" t="s">
        <v>382</v>
      </c>
    </row>
    <row r="305" spans="10:14">
      <c r="K305" t="s">
        <v>383</v>
      </c>
      <c r="N305" s="85" t="s">
        <v>383</v>
      </c>
    </row>
    <row r="306" spans="10:14">
      <c r="K306" t="s">
        <v>384</v>
      </c>
      <c r="N306" s="85" t="s">
        <v>384</v>
      </c>
    </row>
    <row r="307" spans="10:14">
      <c r="K307" t="s">
        <v>385</v>
      </c>
      <c r="N307" s="85" t="s">
        <v>385</v>
      </c>
    </row>
    <row r="308" spans="10:14">
      <c r="K308" t="s">
        <v>386</v>
      </c>
      <c r="N308" s="85" t="s">
        <v>386</v>
      </c>
    </row>
    <row r="309" spans="10:14">
      <c r="K309" t="s">
        <v>387</v>
      </c>
      <c r="N309" s="85" t="s">
        <v>387</v>
      </c>
    </row>
    <row r="310" spans="10:14">
      <c r="K310" t="s">
        <v>388</v>
      </c>
      <c r="N310" s="85" t="s">
        <v>388</v>
      </c>
    </row>
    <row r="311" spans="10:14">
      <c r="K311" t="s">
        <v>389</v>
      </c>
      <c r="N311" s="85" t="s">
        <v>389</v>
      </c>
    </row>
    <row r="312" spans="10:14">
      <c r="K312" t="s">
        <v>390</v>
      </c>
      <c r="N312" s="85" t="s">
        <v>390</v>
      </c>
    </row>
    <row r="313" spans="10:14">
      <c r="K313" t="s">
        <v>391</v>
      </c>
      <c r="N313" s="85" t="s">
        <v>391</v>
      </c>
    </row>
    <row r="314" spans="10:14">
      <c r="K314" t="s">
        <v>392</v>
      </c>
      <c r="N314" s="85" t="s">
        <v>392</v>
      </c>
    </row>
    <row r="316" spans="10:14">
      <c r="J316">
        <v>20</v>
      </c>
      <c r="M316" s="85">
        <f>J316</f>
        <v>20</v>
      </c>
    </row>
    <row r="317" spans="10:14">
      <c r="J317" t="s">
        <v>76</v>
      </c>
      <c r="K317" t="s">
        <v>77</v>
      </c>
      <c r="N317" s="85">
        <f>K318</f>
        <v>-7.419829</v>
      </c>
    </row>
    <row r="318" spans="10:14">
      <c r="J318" t="s">
        <v>75</v>
      </c>
      <c r="K318">
        <v>-7.419829</v>
      </c>
      <c r="M318" s="85">
        <f>COUNTA(J319:J326)</f>
        <v>8</v>
      </c>
    </row>
    <row r="319" spans="10:14">
      <c r="J319" t="s">
        <v>39</v>
      </c>
      <c r="K319">
        <v>-8.1682000000000005E-2</v>
      </c>
      <c r="L319">
        <f>INDEX(sckey!$A$2:$A$38,MATCH(CAM!J319,sckey!$B$2:$B$38,0))</f>
        <v>24</v>
      </c>
      <c r="N319" s="85" t="str">
        <f>K319&amp;" "&amp;L319</f>
        <v>-0.081682 24</v>
      </c>
    </row>
    <row r="320" spans="10:14">
      <c r="J320" t="s">
        <v>42</v>
      </c>
      <c r="K320">
        <v>0.21292900000000001</v>
      </c>
      <c r="L320">
        <f>INDEX(sckey!$A$2:$A$38,MATCH(CAM!J320,sckey!$B$2:$B$38,0))</f>
        <v>17</v>
      </c>
      <c r="N320" s="85" t="str">
        <f t="shared" ref="N320:N326" si="17">K320&amp;" "&amp;L320</f>
        <v>0.212929 17</v>
      </c>
    </row>
    <row r="321" spans="10:14">
      <c r="J321" t="s">
        <v>38</v>
      </c>
      <c r="K321">
        <v>-1.023636</v>
      </c>
      <c r="L321">
        <f>INDEX(sckey!$A$2:$A$38,MATCH(CAM!J321,sckey!$B$2:$B$38,0))</f>
        <v>23</v>
      </c>
      <c r="N321" s="85" t="str">
        <f t="shared" si="17"/>
        <v>-1.023636 23</v>
      </c>
    </row>
    <row r="322" spans="10:14">
      <c r="J322" t="s">
        <v>72</v>
      </c>
      <c r="K322">
        <v>0.68653200000000003</v>
      </c>
      <c r="L322">
        <f>INDEX(sckey!$A$2:$A$38,MATCH(CAM!J322,sckey!$B$2:$B$38,0))</f>
        <v>31</v>
      </c>
      <c r="N322" s="85" t="str">
        <f t="shared" si="17"/>
        <v>0.686532 31</v>
      </c>
    </row>
    <row r="323" spans="10:14">
      <c r="J323" t="s">
        <v>54</v>
      </c>
      <c r="K323">
        <v>3.0530000000000002E-3</v>
      </c>
      <c r="L323">
        <f>INDEX(sckey!$A$2:$A$38,MATCH(CAM!J323,sckey!$B$2:$B$38,0))</f>
        <v>26</v>
      </c>
      <c r="N323" s="85" t="str">
        <f t="shared" si="17"/>
        <v>0.003053 26</v>
      </c>
    </row>
    <row r="324" spans="10:14">
      <c r="J324" t="s">
        <v>51</v>
      </c>
      <c r="K324">
        <v>-1.7808109999999999</v>
      </c>
      <c r="L324">
        <f>INDEX(sckey!$A$2:$A$38,MATCH(CAM!J324,sckey!$B$2:$B$38,0))</f>
        <v>32</v>
      </c>
      <c r="N324" s="85" t="str">
        <f t="shared" si="17"/>
        <v>-1.780811 32</v>
      </c>
    </row>
    <row r="325" spans="10:14">
      <c r="J325" t="s">
        <v>73</v>
      </c>
      <c r="K325">
        <v>-1.135121</v>
      </c>
      <c r="L325">
        <f>INDEX(sckey!$A$2:$A$38,MATCH(CAM!J325,sckey!$B$2:$B$38,0))</f>
        <v>33</v>
      </c>
      <c r="N325" s="85" t="str">
        <f t="shared" si="17"/>
        <v>-1.135121 33</v>
      </c>
    </row>
    <row r="326" spans="10:14">
      <c r="J326" t="s">
        <v>65</v>
      </c>
      <c r="K326">
        <v>5.0355999999999998E-2</v>
      </c>
      <c r="L326">
        <f>INDEX(sckey!$A$2:$A$38,MATCH(CAM!J326,sckey!$B$2:$B$38,0))</f>
        <v>36</v>
      </c>
      <c r="N326" s="85" t="str">
        <f t="shared" si="17"/>
        <v>0.050356 36</v>
      </c>
    </row>
    <row r="328" spans="10:14">
      <c r="M328" s="85">
        <v>21</v>
      </c>
    </row>
    <row r="329" spans="10:14">
      <c r="N329" s="85">
        <v>-14.228914</v>
      </c>
    </row>
    <row r="330" spans="10:14">
      <c r="M330" s="85">
        <v>14</v>
      </c>
    </row>
    <row r="331" spans="10:14">
      <c r="N331" s="85" t="s">
        <v>409</v>
      </c>
    </row>
    <row r="332" spans="10:14">
      <c r="N332" s="85" t="s">
        <v>410</v>
      </c>
    </row>
    <row r="333" spans="10:14">
      <c r="N333" s="85" t="s">
        <v>411</v>
      </c>
    </row>
    <row r="334" spans="10:14">
      <c r="N334" s="85" t="s">
        <v>412</v>
      </c>
    </row>
    <row r="335" spans="10:14">
      <c r="N335" s="85" t="s">
        <v>413</v>
      </c>
    </row>
    <row r="336" spans="10:14">
      <c r="N336" s="85" t="s">
        <v>414</v>
      </c>
    </row>
    <row r="337" spans="13:14">
      <c r="N337" s="85" t="s">
        <v>415</v>
      </c>
    </row>
    <row r="338" spans="13:14">
      <c r="N338" s="85" t="s">
        <v>416</v>
      </c>
    </row>
    <row r="339" spans="13:14">
      <c r="N339" s="85" t="s">
        <v>417</v>
      </c>
    </row>
    <row r="340" spans="13:14">
      <c r="N340" s="85" t="s">
        <v>418</v>
      </c>
    </row>
    <row r="341" spans="13:14">
      <c r="N341" s="85" t="s">
        <v>419</v>
      </c>
    </row>
    <row r="342" spans="13:14">
      <c r="N342" s="85" t="s">
        <v>420</v>
      </c>
    </row>
    <row r="343" spans="13:14">
      <c r="N343" s="85" t="s">
        <v>421</v>
      </c>
    </row>
    <row r="344" spans="13:14">
      <c r="N344" s="85" t="s">
        <v>422</v>
      </c>
    </row>
    <row r="346" spans="13:14">
      <c r="M346" s="85">
        <v>22</v>
      </c>
    </row>
    <row r="347" spans="13:14">
      <c r="N347" s="85">
        <v>0.48383599999999999</v>
      </c>
    </row>
    <row r="348" spans="13:14">
      <c r="M348" s="85">
        <v>8</v>
      </c>
    </row>
    <row r="349" spans="13:14">
      <c r="N349" s="85" t="s">
        <v>423</v>
      </c>
    </row>
    <row r="350" spans="13:14">
      <c r="N350" s="85" t="s">
        <v>424</v>
      </c>
    </row>
    <row r="351" spans="13:14">
      <c r="N351" s="85" t="s">
        <v>425</v>
      </c>
    </row>
    <row r="352" spans="13:14">
      <c r="N352" s="85" t="s">
        <v>426</v>
      </c>
    </row>
    <row r="353" spans="14:14">
      <c r="N353" s="85" t="s">
        <v>427</v>
      </c>
    </row>
    <row r="354" spans="14:14">
      <c r="N354" s="85" t="s">
        <v>428</v>
      </c>
    </row>
    <row r="355" spans="14:14">
      <c r="N355" s="85" t="s">
        <v>429</v>
      </c>
    </row>
    <row r="356" spans="14:14">
      <c r="N356" s="85" t="s">
        <v>430</v>
      </c>
    </row>
  </sheetData>
  <conditionalFormatting sqref="B1">
    <cfRule type="expression" dxfId="51" priority="2">
      <formula>OR($F1="",$G1="",$H1="")</formula>
    </cfRule>
  </conditionalFormatting>
  <conditionalFormatting sqref="C2:C24">
    <cfRule type="expression" dxfId="50" priority="1">
      <formula>OR($F2="",$G2="",$H2="")</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42A514-24D1-4960-B423-F83D5E2F123D}">
  <sheetPr>
    <tabColor theme="9" tint="0.79998168889431442"/>
  </sheetPr>
  <dimension ref="A1:R347"/>
  <sheetViews>
    <sheetView zoomScale="80" zoomScaleNormal="80" workbookViewId="0">
      <selection activeCell="D21" sqref="D21"/>
    </sheetView>
  </sheetViews>
  <sheetFormatPr defaultRowHeight="15"/>
  <cols>
    <col min="1" max="1" width="36.140625" bestFit="1" customWidth="1"/>
    <col min="2" max="2" width="7.140625" bestFit="1" customWidth="1"/>
    <col min="4" max="4" width="20.5703125" bestFit="1" customWidth="1"/>
    <col min="5" max="5" width="17" bestFit="1" customWidth="1"/>
    <col min="6" max="6" width="16.7109375" bestFit="1" customWidth="1"/>
    <col min="7" max="7" width="12" bestFit="1" customWidth="1"/>
    <col min="13" max="13" width="9.140625" style="85"/>
    <col min="14" max="14" width="18.7109375" style="85" customWidth="1"/>
    <col min="17" max="17" width="17.140625" bestFit="1" customWidth="1"/>
  </cols>
  <sheetData>
    <row r="1" spans="1:14">
      <c r="A1" t="s">
        <v>0</v>
      </c>
      <c r="B1" t="s">
        <v>1</v>
      </c>
      <c r="C1" t="s">
        <v>2</v>
      </c>
      <c r="D1" t="s">
        <v>31</v>
      </c>
      <c r="E1" t="s">
        <v>4</v>
      </c>
      <c r="F1" t="s">
        <v>5</v>
      </c>
      <c r="G1" t="s">
        <v>6</v>
      </c>
      <c r="H1" t="s">
        <v>6</v>
      </c>
      <c r="J1" t="s">
        <v>34</v>
      </c>
      <c r="M1" s="92" t="s">
        <v>1539</v>
      </c>
      <c r="N1" s="93" t="s">
        <v>1540</v>
      </c>
    </row>
    <row r="2" spans="1:14">
      <c r="A2" s="1" t="s">
        <v>7</v>
      </c>
      <c r="B2" s="1">
        <v>0</v>
      </c>
      <c r="C2">
        <v>25</v>
      </c>
      <c r="D2" s="48" t="s">
        <v>120</v>
      </c>
      <c r="G2">
        <v>0.92115000000000002</v>
      </c>
      <c r="H2">
        <v>0.92115000000000002</v>
      </c>
      <c r="J2" s="38">
        <v>0</v>
      </c>
      <c r="K2" s="38"/>
      <c r="L2" s="38" t="s">
        <v>1538</v>
      </c>
      <c r="M2" s="86">
        <f>J2</f>
        <v>0</v>
      </c>
      <c r="N2" s="87"/>
    </row>
    <row r="3" spans="1:14">
      <c r="A3" s="2" t="s">
        <v>8</v>
      </c>
      <c r="B3" s="2">
        <v>1</v>
      </c>
      <c r="C3">
        <v>2183</v>
      </c>
      <c r="D3" s="37" t="s">
        <v>30</v>
      </c>
      <c r="E3">
        <v>1000</v>
      </c>
      <c r="G3">
        <v>0.98832799999999998</v>
      </c>
      <c r="J3" s="38" t="s">
        <v>76</v>
      </c>
      <c r="K3" s="38" t="s">
        <v>77</v>
      </c>
      <c r="L3" s="38"/>
      <c r="M3" s="86"/>
      <c r="N3" s="88">
        <f>K4</f>
        <v>9.3594679999999997</v>
      </c>
    </row>
    <row r="4" spans="1:14">
      <c r="A4" s="3" t="s">
        <v>9</v>
      </c>
      <c r="B4" s="3">
        <v>2</v>
      </c>
      <c r="C4">
        <v>981</v>
      </c>
      <c r="D4" s="37" t="s">
        <v>30</v>
      </c>
      <c r="E4">
        <v>450</v>
      </c>
      <c r="G4">
        <v>0.99865680000000001</v>
      </c>
      <c r="J4" s="38" t="s">
        <v>75</v>
      </c>
      <c r="K4" s="38">
        <v>9.3594679999999997</v>
      </c>
      <c r="L4" s="38"/>
      <c r="M4" s="89">
        <f>COUNTA(J5:J18)</f>
        <v>14</v>
      </c>
      <c r="N4" s="89"/>
    </row>
    <row r="5" spans="1:14">
      <c r="A5" s="4" t="s">
        <v>10</v>
      </c>
      <c r="B5" s="4">
        <v>3</v>
      </c>
      <c r="C5">
        <v>103</v>
      </c>
      <c r="D5" s="50" t="s">
        <v>121</v>
      </c>
      <c r="G5">
        <v>0.90384374999999995</v>
      </c>
      <c r="J5" s="38" t="s">
        <v>56</v>
      </c>
      <c r="K5" s="38">
        <v>0.11158</v>
      </c>
      <c r="L5" s="38">
        <f>INDEX(sckey!$A$2:$A$38,MATCH(CAN!J5,sckey!$B$2:$B$38,0))</f>
        <v>3</v>
      </c>
      <c r="M5" s="89"/>
      <c r="N5" s="89" t="str">
        <f>K5&amp;" "&amp;L5</f>
        <v>0.11158 3</v>
      </c>
    </row>
    <row r="6" spans="1:14">
      <c r="A6" s="5" t="s">
        <v>11</v>
      </c>
      <c r="B6" s="5">
        <v>4</v>
      </c>
      <c r="C6">
        <v>928</v>
      </c>
      <c r="D6" s="49" t="s">
        <v>30</v>
      </c>
      <c r="E6">
        <v>500</v>
      </c>
      <c r="G6">
        <v>0.98092800000000002</v>
      </c>
      <c r="J6" s="38" t="s">
        <v>61</v>
      </c>
      <c r="K6" s="38">
        <v>-0.76581900000000003</v>
      </c>
      <c r="L6" s="38">
        <f>INDEX(sckey!$A$2:$A$38,MATCH(CAN!J6,sckey!$B$2:$B$38,0))</f>
        <v>25</v>
      </c>
      <c r="M6" s="89"/>
      <c r="N6" s="89" t="str">
        <f>K6&amp;" "&amp;L6</f>
        <v>-0.765819 25</v>
      </c>
    </row>
    <row r="7" spans="1:14">
      <c r="A7" s="6" t="s">
        <v>12</v>
      </c>
      <c r="B7" s="6">
        <v>5</v>
      </c>
      <c r="C7">
        <v>441</v>
      </c>
      <c r="D7" s="49" t="s">
        <v>30</v>
      </c>
      <c r="E7">
        <v>300</v>
      </c>
      <c r="G7">
        <v>0.97822222222222199</v>
      </c>
      <c r="J7" s="38" t="s">
        <v>48</v>
      </c>
      <c r="K7" s="38">
        <v>-3.8408540000000002</v>
      </c>
      <c r="L7" s="38">
        <f>INDEX(sckey!$A$2:$A$38,MATCH(CAN!J7,sckey!$B$2:$B$38,0))</f>
        <v>13</v>
      </c>
      <c r="M7" s="89"/>
      <c r="N7" s="89" t="str">
        <f t="shared" ref="N7:N18" si="0">K7&amp;" "&amp;L7</f>
        <v>-3.840854 13</v>
      </c>
    </row>
    <row r="8" spans="1:14">
      <c r="A8" s="7" t="s">
        <v>13</v>
      </c>
      <c r="B8" s="7">
        <v>6</v>
      </c>
      <c r="C8">
        <v>180</v>
      </c>
      <c r="D8" s="50" t="s">
        <v>121</v>
      </c>
      <c r="G8">
        <v>0.78174999999999994</v>
      </c>
      <c r="J8" s="38" t="s">
        <v>40</v>
      </c>
      <c r="K8" s="57">
        <v>-2.5000000000000001E-5</v>
      </c>
      <c r="L8" s="38">
        <f>INDEX(sckey!$A$2:$A$38,MATCH(CAN!J8,sckey!$B$2:$B$38,0))</f>
        <v>27</v>
      </c>
      <c r="M8" s="89"/>
      <c r="N8" s="89" t="str">
        <f t="shared" si="0"/>
        <v>-0.000025 27</v>
      </c>
    </row>
    <row r="9" spans="1:14">
      <c r="A9" s="8" t="s">
        <v>14</v>
      </c>
      <c r="B9" s="8">
        <v>7</v>
      </c>
      <c r="C9">
        <v>364</v>
      </c>
      <c r="D9" s="49" t="s">
        <v>30</v>
      </c>
      <c r="E9">
        <v>300</v>
      </c>
      <c r="G9">
        <v>0.9844444</v>
      </c>
      <c r="J9" s="38" t="s">
        <v>47</v>
      </c>
      <c r="K9" s="38">
        <v>0.18473800000000001</v>
      </c>
      <c r="L9" s="38">
        <f>INDEX(sckey!$A$2:$A$38,MATCH(CAN!J9,sckey!$B$2:$B$38,0))</f>
        <v>15</v>
      </c>
      <c r="M9" s="89"/>
      <c r="N9" s="89" t="str">
        <f t="shared" si="0"/>
        <v>0.184738 15</v>
      </c>
    </row>
    <row r="10" spans="1:14">
      <c r="A10" s="32" t="s">
        <v>15</v>
      </c>
      <c r="B10" s="32">
        <v>8</v>
      </c>
      <c r="C10" s="33">
        <v>609</v>
      </c>
      <c r="D10" s="54" t="s">
        <v>30</v>
      </c>
      <c r="E10" s="33">
        <v>400</v>
      </c>
      <c r="F10" s="33"/>
      <c r="G10" s="33">
        <v>0.97345000000000004</v>
      </c>
      <c r="J10" s="38" t="s">
        <v>72</v>
      </c>
      <c r="K10" s="38">
        <v>-16.939696000000001</v>
      </c>
      <c r="L10" s="38">
        <f>INDEX(sckey!$A$2:$A$38,MATCH(CAN!J10,sckey!$B$2:$B$38,0))</f>
        <v>31</v>
      </c>
      <c r="M10" s="89"/>
      <c r="N10" s="89" t="str">
        <f t="shared" si="0"/>
        <v>-16.939696 31</v>
      </c>
    </row>
    <row r="11" spans="1:14">
      <c r="A11" s="10" t="s">
        <v>16</v>
      </c>
      <c r="B11" s="10">
        <v>9</v>
      </c>
      <c r="C11">
        <v>18383</v>
      </c>
      <c r="D11" t="s">
        <v>30</v>
      </c>
      <c r="E11">
        <v>2000</v>
      </c>
      <c r="F11">
        <v>1</v>
      </c>
      <c r="G11">
        <v>0.89575800000000005</v>
      </c>
      <c r="J11" s="38" t="s">
        <v>36</v>
      </c>
      <c r="K11" s="38">
        <v>-9.6520000000000009E-3</v>
      </c>
      <c r="L11" s="38">
        <f>INDEX(sckey!$A$2:$A$38,MATCH(CAN!J11,sckey!$B$2:$B$38,0))</f>
        <v>10</v>
      </c>
      <c r="M11" s="89"/>
      <c r="N11" s="89" t="str">
        <f t="shared" si="0"/>
        <v>-0.009652 10</v>
      </c>
    </row>
    <row r="12" spans="1:14">
      <c r="A12" s="11" t="s">
        <v>17</v>
      </c>
      <c r="B12" s="11">
        <v>10</v>
      </c>
      <c r="C12">
        <v>21171</v>
      </c>
      <c r="D12" t="s">
        <v>30</v>
      </c>
      <c r="E12">
        <v>2000</v>
      </c>
      <c r="F12">
        <v>1</v>
      </c>
      <c r="G12">
        <v>0.75614199999999998</v>
      </c>
      <c r="J12" s="38" t="s">
        <v>37</v>
      </c>
      <c r="K12" s="38">
        <v>-9.4334950000000006</v>
      </c>
      <c r="L12" s="38">
        <f>INDEX(sckey!$A$2:$A$38,MATCH(CAN!J12,sckey!$B$2:$B$38,0))</f>
        <v>19</v>
      </c>
      <c r="M12" s="89"/>
      <c r="N12" s="89" t="str">
        <f t="shared" si="0"/>
        <v>-9.433495 19</v>
      </c>
    </row>
    <row r="13" spans="1:14">
      <c r="A13" s="12" t="s">
        <v>18</v>
      </c>
      <c r="B13" s="12">
        <v>11</v>
      </c>
      <c r="C13">
        <v>13588</v>
      </c>
      <c r="D13" t="s">
        <v>30</v>
      </c>
      <c r="E13">
        <v>2000</v>
      </c>
      <c r="F13">
        <v>1</v>
      </c>
      <c r="G13">
        <v>0.81618999999999997</v>
      </c>
      <c r="J13" s="38" t="s">
        <v>59</v>
      </c>
      <c r="K13" s="38">
        <v>7.9990000000000006E-2</v>
      </c>
      <c r="L13" s="38">
        <f>INDEX(sckey!$A$2:$A$38,MATCH(CAN!J13,sckey!$B$2:$B$38,0))</f>
        <v>18</v>
      </c>
      <c r="M13" s="89"/>
      <c r="N13" s="89" t="str">
        <f t="shared" si="0"/>
        <v>0.07999 18</v>
      </c>
    </row>
    <row r="14" spans="1:14">
      <c r="A14" s="13" t="s">
        <v>19</v>
      </c>
      <c r="B14" s="13">
        <v>12</v>
      </c>
      <c r="C14">
        <v>16433</v>
      </c>
      <c r="D14" t="s">
        <v>30</v>
      </c>
      <c r="E14">
        <v>2000</v>
      </c>
      <c r="F14">
        <v>1</v>
      </c>
      <c r="G14">
        <v>0.94020499999999996</v>
      </c>
      <c r="J14" s="38" t="s">
        <v>64</v>
      </c>
      <c r="K14" s="38">
        <v>-2.788462</v>
      </c>
      <c r="L14" s="38">
        <f>INDEX(sckey!$A$2:$A$38,MATCH(CAN!J14,sckey!$B$2:$B$38,0))</f>
        <v>29</v>
      </c>
      <c r="M14" s="89"/>
      <c r="N14" s="89" t="str">
        <f t="shared" si="0"/>
        <v>-2.788462 29</v>
      </c>
    </row>
    <row r="15" spans="1:14">
      <c r="A15" s="14" t="s">
        <v>20</v>
      </c>
      <c r="B15" s="14">
        <v>13</v>
      </c>
      <c r="C15">
        <v>11887</v>
      </c>
      <c r="D15" t="s">
        <v>30</v>
      </c>
      <c r="E15">
        <v>2000</v>
      </c>
      <c r="F15">
        <v>1</v>
      </c>
      <c r="G15">
        <v>0.83581899999999998</v>
      </c>
      <c r="J15" s="38" t="s">
        <v>45</v>
      </c>
      <c r="K15" s="38">
        <v>-0.15388399999999999</v>
      </c>
      <c r="L15" s="38">
        <f>INDEX(sckey!$A$2:$A$38,MATCH(CAN!J15,sckey!$B$2:$B$38,0))</f>
        <v>16</v>
      </c>
      <c r="M15" s="89"/>
      <c r="N15" s="89" t="str">
        <f t="shared" si="0"/>
        <v>-0.153884 16</v>
      </c>
    </row>
    <row r="16" spans="1:14">
      <c r="A16" s="15" t="s">
        <v>21</v>
      </c>
      <c r="B16" s="15">
        <v>14</v>
      </c>
      <c r="C16" s="63">
        <v>1</v>
      </c>
      <c r="D16" s="64" t="s">
        <v>1541</v>
      </c>
      <c r="G16">
        <v>0.85853599999999997</v>
      </c>
      <c r="J16" s="38" t="s">
        <v>35</v>
      </c>
      <c r="K16" s="38">
        <v>-3.9371000000000003E-2</v>
      </c>
      <c r="L16" s="38">
        <f>INDEX(sckey!$A$2:$A$38,MATCH(CAN!J16,sckey!$B$2:$B$38,0))</f>
        <v>0</v>
      </c>
      <c r="M16" s="89"/>
      <c r="N16" s="89" t="str">
        <f t="shared" si="0"/>
        <v>-0.039371 0</v>
      </c>
    </row>
    <row r="17" spans="1:14">
      <c r="A17" s="16" t="s">
        <v>22</v>
      </c>
      <c r="B17" s="16">
        <v>15</v>
      </c>
      <c r="C17" s="63">
        <v>0</v>
      </c>
      <c r="D17" s="64" t="s">
        <v>1542</v>
      </c>
      <c r="G17">
        <v>0.82081199999999999</v>
      </c>
      <c r="J17" s="42" t="s">
        <v>55</v>
      </c>
      <c r="K17" s="42">
        <v>1.3745E-2</v>
      </c>
      <c r="L17" s="38">
        <f>INDEX(sckey!$A$2:$A$38,MATCH(CAN!J17,sckey!$B$2:$B$38,0))</f>
        <v>8</v>
      </c>
      <c r="M17" s="89"/>
      <c r="N17" s="89" t="str">
        <f t="shared" si="0"/>
        <v>0.013745 8</v>
      </c>
    </row>
    <row r="18" spans="1:14">
      <c r="A18" s="17" t="s">
        <v>23</v>
      </c>
      <c r="B18" s="17">
        <v>16</v>
      </c>
      <c r="C18" s="63">
        <v>0</v>
      </c>
      <c r="D18" s="64" t="s">
        <v>1542</v>
      </c>
      <c r="G18">
        <v>0.92566000000000004</v>
      </c>
      <c r="J18" s="42" t="s">
        <v>71</v>
      </c>
      <c r="K18" s="42">
        <v>-1.5700240000000001</v>
      </c>
      <c r="L18" s="38">
        <f>INDEX(sckey!$A$2:$A$38,MATCH(CAN!J18,sckey!$B$2:$B$38,0))</f>
        <v>30</v>
      </c>
      <c r="M18" s="89"/>
      <c r="N18" s="89" t="str">
        <f t="shared" si="0"/>
        <v>-1.570024 30</v>
      </c>
    </row>
    <row r="19" spans="1:14">
      <c r="A19" s="18" t="s">
        <v>24</v>
      </c>
      <c r="B19" s="18">
        <v>17</v>
      </c>
      <c r="C19" s="63">
        <v>375</v>
      </c>
      <c r="D19" s="64" t="s">
        <v>646</v>
      </c>
      <c r="G19">
        <v>0.96410289999999998</v>
      </c>
      <c r="J19" t="s">
        <v>34</v>
      </c>
      <c r="M19" s="90"/>
      <c r="N19" s="91"/>
    </row>
    <row r="20" spans="1:14" ht="15.75" thickBot="1">
      <c r="A20" s="19" t="s">
        <v>25</v>
      </c>
      <c r="B20" s="19">
        <v>18</v>
      </c>
      <c r="C20" s="63">
        <v>154</v>
      </c>
      <c r="D20" s="64" t="s">
        <v>652</v>
      </c>
      <c r="G20">
        <v>0.99288799999999999</v>
      </c>
      <c r="H20">
        <v>0.98832799999999998</v>
      </c>
      <c r="J20" s="36">
        <v>1</v>
      </c>
      <c r="K20" s="36"/>
      <c r="L20" s="36"/>
      <c r="M20" s="86">
        <f>J20</f>
        <v>1</v>
      </c>
      <c r="N20" s="87"/>
    </row>
    <row r="21" spans="1:14" ht="15.75" thickBot="1">
      <c r="A21" s="20" t="s">
        <v>26</v>
      </c>
      <c r="B21" s="20">
        <v>19</v>
      </c>
      <c r="C21">
        <v>824</v>
      </c>
      <c r="D21" t="s">
        <v>30</v>
      </c>
      <c r="E21">
        <v>500</v>
      </c>
      <c r="F21">
        <v>1</v>
      </c>
      <c r="G21">
        <v>0.95753600000000005</v>
      </c>
      <c r="J21" s="36" t="s">
        <v>76</v>
      </c>
      <c r="K21" s="36" t="s">
        <v>77</v>
      </c>
      <c r="L21" s="36"/>
      <c r="M21" s="86"/>
      <c r="N21" s="88">
        <f>K22</f>
        <v>-48.374360000000003</v>
      </c>
    </row>
    <row r="22" spans="1:14" ht="15.75" thickBot="1">
      <c r="A22" s="21" t="s">
        <v>27</v>
      </c>
      <c r="B22" s="21">
        <v>20</v>
      </c>
      <c r="C22">
        <v>1303</v>
      </c>
      <c r="D22" t="s">
        <v>30</v>
      </c>
      <c r="E22">
        <v>500</v>
      </c>
      <c r="F22">
        <v>1</v>
      </c>
      <c r="G22">
        <v>0.90390400000000004</v>
      </c>
      <c r="J22" s="36" t="s">
        <v>75</v>
      </c>
      <c r="K22" s="36">
        <v>-48.374360000000003</v>
      </c>
      <c r="L22" s="36"/>
      <c r="M22" s="89">
        <f>COUNTA(J23:J34)</f>
        <v>12</v>
      </c>
      <c r="N22" s="89"/>
    </row>
    <row r="23" spans="1:14">
      <c r="A23" s="22" t="s">
        <v>28</v>
      </c>
      <c r="B23" s="22">
        <v>21</v>
      </c>
      <c r="C23">
        <v>4367</v>
      </c>
      <c r="D23" t="s">
        <v>30</v>
      </c>
      <c r="E23">
        <v>2000</v>
      </c>
      <c r="F23">
        <v>1</v>
      </c>
      <c r="G23">
        <v>0.95710399999999995</v>
      </c>
      <c r="J23" s="36" t="s">
        <v>37</v>
      </c>
      <c r="K23" s="36">
        <v>16.239999999999998</v>
      </c>
      <c r="L23" s="36">
        <f>INDEX(sckey!$A$2:$A$38,MATCH(CAN!J23,sckey!$B$2:$B$38,0))</f>
        <v>19</v>
      </c>
      <c r="M23" s="89"/>
      <c r="N23" s="89" t="str">
        <f>K23&amp;" "&amp;L23</f>
        <v>16.24 19</v>
      </c>
    </row>
    <row r="24" spans="1:14">
      <c r="A24" s="23" t="s">
        <v>29</v>
      </c>
      <c r="B24" s="23">
        <v>22</v>
      </c>
      <c r="C24">
        <v>1472</v>
      </c>
      <c r="D24" t="s">
        <v>30</v>
      </c>
      <c r="E24">
        <v>500</v>
      </c>
      <c r="F24">
        <v>1</v>
      </c>
      <c r="G24">
        <v>0.98969600000000002</v>
      </c>
      <c r="J24" s="36" t="s">
        <v>47</v>
      </c>
      <c r="K24" s="36">
        <v>0.116588</v>
      </c>
      <c r="L24" s="36">
        <f>INDEX(sckey!$A$2:$A$38,MATCH(CAN!J24,sckey!$B$2:$B$38,0))</f>
        <v>15</v>
      </c>
      <c r="M24" s="89"/>
      <c r="N24" s="89" t="str">
        <f>K24&amp;" "&amp;L24</f>
        <v>0.116588 15</v>
      </c>
    </row>
    <row r="25" spans="1:14">
      <c r="J25" s="36" t="s">
        <v>53</v>
      </c>
      <c r="K25" s="36">
        <v>-4.5800000000000002E-4</v>
      </c>
      <c r="L25" s="36">
        <f>INDEX(sckey!$A$2:$A$38,MATCH(CAN!J25,sckey!$B$2:$B$38,0))</f>
        <v>12</v>
      </c>
      <c r="M25" s="89"/>
      <c r="N25" s="89" t="str">
        <f t="shared" ref="N25:N34" si="1">K25&amp;" "&amp;L25</f>
        <v>-0.000458 12</v>
      </c>
    </row>
    <row r="26" spans="1:14">
      <c r="A26" t="s">
        <v>112</v>
      </c>
      <c r="B26" t="s">
        <v>2</v>
      </c>
      <c r="J26" s="36" t="s">
        <v>63</v>
      </c>
      <c r="K26" s="36">
        <v>1.2123159999999999</v>
      </c>
      <c r="L26" s="36">
        <f>INDEX(sckey!$A$2:$A$38,MATCH(CAN!J26,sckey!$B$2:$B$38,0))</f>
        <v>6</v>
      </c>
      <c r="M26" s="89"/>
      <c r="N26" s="89" t="str">
        <f t="shared" si="1"/>
        <v>1.212316 6</v>
      </c>
    </row>
    <row r="27" spans="1:14">
      <c r="A27">
        <v>0</v>
      </c>
      <c r="B27">
        <v>25</v>
      </c>
      <c r="J27" s="36" t="s">
        <v>38</v>
      </c>
      <c r="K27" s="36">
        <v>-0.88227999999999995</v>
      </c>
      <c r="L27" s="36">
        <f>INDEX(sckey!$A$2:$A$38,MATCH(CAN!J27,sckey!$B$2:$B$38,0))</f>
        <v>23</v>
      </c>
      <c r="M27" s="89"/>
      <c r="N27" s="89" t="str">
        <f t="shared" si="1"/>
        <v>-0.88228 23</v>
      </c>
    </row>
    <row r="28" spans="1:14">
      <c r="A28">
        <v>1</v>
      </c>
      <c r="B28">
        <v>2183</v>
      </c>
      <c r="J28" s="36" t="s">
        <v>52</v>
      </c>
      <c r="K28" s="36">
        <v>-1.0426470000000001</v>
      </c>
      <c r="L28" s="36">
        <f>INDEX(sckey!$A$2:$A$38,MATCH(CAN!J28,sckey!$B$2:$B$38,0))</f>
        <v>7</v>
      </c>
      <c r="M28" s="89"/>
      <c r="N28" s="89" t="str">
        <f t="shared" si="1"/>
        <v>-1.042647 7</v>
      </c>
    </row>
    <row r="29" spans="1:14">
      <c r="A29">
        <v>2</v>
      </c>
      <c r="B29">
        <v>981</v>
      </c>
      <c r="J29" s="36" t="s">
        <v>66</v>
      </c>
      <c r="K29" s="36">
        <v>-0.988456</v>
      </c>
      <c r="L29" s="36">
        <f>INDEX(sckey!$A$2:$A$38,MATCH(CAN!J29,sckey!$B$2:$B$38,0))</f>
        <v>1</v>
      </c>
      <c r="M29" s="89"/>
      <c r="N29" s="89" t="str">
        <f t="shared" si="1"/>
        <v>-0.988456 1</v>
      </c>
    </row>
    <row r="30" spans="1:14">
      <c r="A30">
        <v>3</v>
      </c>
      <c r="B30">
        <v>103</v>
      </c>
      <c r="J30" s="36" t="s">
        <v>55</v>
      </c>
      <c r="K30" s="36">
        <v>-0.17837500000000001</v>
      </c>
      <c r="L30" s="36">
        <f>INDEX(sckey!$A$2:$A$38,MATCH(CAN!J30,sckey!$B$2:$B$38,0))</f>
        <v>8</v>
      </c>
      <c r="M30" s="89"/>
      <c r="N30" s="89" t="str">
        <f t="shared" si="1"/>
        <v>-0.178375 8</v>
      </c>
    </row>
    <row r="31" spans="1:14">
      <c r="A31">
        <v>4</v>
      </c>
      <c r="B31">
        <v>928</v>
      </c>
      <c r="J31" s="36" t="s">
        <v>49</v>
      </c>
      <c r="K31" s="36">
        <v>-7.2820000000000003E-3</v>
      </c>
      <c r="L31" s="36">
        <f>INDEX(sckey!$A$2:$A$38,MATCH(CAN!J31,sckey!$B$2:$B$38,0))</f>
        <v>11</v>
      </c>
      <c r="M31" s="89"/>
      <c r="N31" s="89" t="str">
        <f t="shared" si="1"/>
        <v>-0.007282 11</v>
      </c>
    </row>
    <row r="32" spans="1:14">
      <c r="A32">
        <v>5</v>
      </c>
      <c r="B32">
        <v>441</v>
      </c>
      <c r="J32" s="36" t="s">
        <v>44</v>
      </c>
      <c r="K32" s="36">
        <v>-6.2090000000000001E-3</v>
      </c>
      <c r="L32" s="36">
        <f>INDEX(sckey!$A$2:$A$38,MATCH(CAN!J32,sckey!$B$2:$B$38,0))</f>
        <v>22</v>
      </c>
      <c r="M32" s="89"/>
      <c r="N32" s="89" t="str">
        <f t="shared" si="1"/>
        <v>-0.006209 22</v>
      </c>
    </row>
    <row r="33" spans="1:18">
      <c r="A33">
        <v>6</v>
      </c>
      <c r="B33">
        <v>180</v>
      </c>
      <c r="J33" s="36" t="s">
        <v>41</v>
      </c>
      <c r="K33" s="36">
        <v>8.4083000000000005E-2</v>
      </c>
      <c r="L33" s="36">
        <f>INDEX(sckey!$A$2:$A$38,MATCH(CAN!J33,sckey!$B$2:$B$38,0))</f>
        <v>9</v>
      </c>
      <c r="M33" s="89"/>
      <c r="N33" s="89" t="str">
        <f t="shared" si="1"/>
        <v>0.084083 9</v>
      </c>
    </row>
    <row r="34" spans="1:18">
      <c r="A34">
        <v>7</v>
      </c>
      <c r="B34">
        <v>364</v>
      </c>
      <c r="J34" s="36" t="s">
        <v>71</v>
      </c>
      <c r="K34" s="36">
        <v>-1.832255</v>
      </c>
      <c r="L34" s="36">
        <f>INDEX(sckey!$A$2:$A$38,MATCH(CAN!J34,sckey!$B$2:$B$38,0))</f>
        <v>30</v>
      </c>
      <c r="M34" s="89"/>
      <c r="N34" s="89" t="str">
        <f t="shared" si="1"/>
        <v>-1.832255 30</v>
      </c>
    </row>
    <row r="35" spans="1:18">
      <c r="A35">
        <v>8</v>
      </c>
      <c r="B35">
        <v>609</v>
      </c>
      <c r="M35" s="90"/>
      <c r="N35" s="91"/>
      <c r="Q35" t="s">
        <v>1474</v>
      </c>
    </row>
    <row r="36" spans="1:18">
      <c r="A36">
        <v>9</v>
      </c>
      <c r="B36">
        <v>18383</v>
      </c>
      <c r="H36" t="s">
        <v>1460</v>
      </c>
      <c r="J36" s="36"/>
      <c r="K36" s="36"/>
      <c r="L36" s="36"/>
      <c r="M36" s="94">
        <v>2</v>
      </c>
      <c r="Q36" s="70">
        <v>2</v>
      </c>
    </row>
    <row r="37" spans="1:18">
      <c r="A37">
        <v>10</v>
      </c>
      <c r="B37">
        <v>21171</v>
      </c>
      <c r="J37" s="36"/>
      <c r="K37" s="36"/>
      <c r="L37" s="36"/>
      <c r="M37" s="94"/>
      <c r="N37" s="94">
        <v>-45.402141</v>
      </c>
      <c r="Q37" s="70"/>
      <c r="R37" s="70">
        <v>-47.486038999999998</v>
      </c>
    </row>
    <row r="38" spans="1:18">
      <c r="A38">
        <v>11</v>
      </c>
      <c r="B38">
        <v>13588</v>
      </c>
      <c r="J38" s="36"/>
      <c r="K38" s="36"/>
      <c r="L38" s="36"/>
      <c r="M38" s="94">
        <v>9</v>
      </c>
      <c r="Q38" s="70">
        <v>13</v>
      </c>
    </row>
    <row r="39" spans="1:18">
      <c r="A39">
        <v>12</v>
      </c>
      <c r="B39">
        <v>16433</v>
      </c>
      <c r="J39" s="36"/>
      <c r="K39" s="36"/>
      <c r="L39" s="36"/>
      <c r="M39" s="94" t="s">
        <v>1451</v>
      </c>
      <c r="Q39" s="70"/>
      <c r="R39" t="s">
        <v>1461</v>
      </c>
    </row>
    <row r="40" spans="1:18">
      <c r="A40">
        <v>13</v>
      </c>
      <c r="B40">
        <v>11887</v>
      </c>
      <c r="J40" s="36"/>
      <c r="K40" s="36"/>
      <c r="L40" s="36"/>
      <c r="M40" s="94" t="s">
        <v>1452</v>
      </c>
      <c r="Q40" s="70"/>
      <c r="R40" t="s">
        <v>1462</v>
      </c>
    </row>
    <row r="41" spans="1:18">
      <c r="A41">
        <v>14</v>
      </c>
      <c r="B41">
        <v>1</v>
      </c>
      <c r="J41" s="36"/>
      <c r="K41" s="36"/>
      <c r="L41" s="36"/>
      <c r="M41" s="94" t="s">
        <v>1453</v>
      </c>
      <c r="Q41" s="70"/>
      <c r="R41" t="s">
        <v>1463</v>
      </c>
    </row>
    <row r="42" spans="1:18">
      <c r="A42">
        <v>17</v>
      </c>
      <c r="B42">
        <v>375</v>
      </c>
      <c r="J42" s="36"/>
      <c r="K42" s="36"/>
      <c r="L42" s="36"/>
      <c r="M42" s="94" t="s">
        <v>1454</v>
      </c>
      <c r="Q42" s="70"/>
      <c r="R42" t="s">
        <v>1464</v>
      </c>
    </row>
    <row r="43" spans="1:18">
      <c r="A43">
        <v>18</v>
      </c>
      <c r="B43">
        <v>154</v>
      </c>
      <c r="J43" s="36"/>
      <c r="K43" s="36"/>
      <c r="L43" s="36"/>
      <c r="M43" s="94" t="s">
        <v>1455</v>
      </c>
      <c r="Q43" s="70"/>
      <c r="R43" t="s">
        <v>1465</v>
      </c>
    </row>
    <row r="44" spans="1:18">
      <c r="A44">
        <v>19</v>
      </c>
      <c r="B44">
        <v>824</v>
      </c>
      <c r="J44" s="36"/>
      <c r="K44" s="36"/>
      <c r="L44" s="36"/>
      <c r="M44" s="94" t="s">
        <v>1456</v>
      </c>
      <c r="Q44" s="70"/>
      <c r="R44" t="s">
        <v>1466</v>
      </c>
    </row>
    <row r="45" spans="1:18">
      <c r="A45">
        <v>20</v>
      </c>
      <c r="B45">
        <v>1303</v>
      </c>
      <c r="J45" s="36"/>
      <c r="K45" s="36"/>
      <c r="L45" s="36"/>
      <c r="M45" s="94" t="s">
        <v>1457</v>
      </c>
      <c r="Q45" s="70"/>
      <c r="R45" t="s">
        <v>1467</v>
      </c>
    </row>
    <row r="46" spans="1:18">
      <c r="A46">
        <v>21</v>
      </c>
      <c r="B46">
        <v>4367</v>
      </c>
      <c r="J46" s="36"/>
      <c r="K46" s="36"/>
      <c r="L46" s="36"/>
      <c r="M46" s="94" t="s">
        <v>1458</v>
      </c>
      <c r="Q46" s="70"/>
      <c r="R46" t="s">
        <v>1468</v>
      </c>
    </row>
    <row r="47" spans="1:18">
      <c r="A47">
        <v>22</v>
      </c>
      <c r="B47">
        <v>1472</v>
      </c>
      <c r="J47" s="36"/>
      <c r="K47" s="36"/>
      <c r="L47" s="36"/>
      <c r="M47" s="94" t="s">
        <v>1459</v>
      </c>
      <c r="Q47" s="70"/>
      <c r="R47" t="s">
        <v>1469</v>
      </c>
    </row>
    <row r="48" spans="1:18">
      <c r="B48">
        <v>86289</v>
      </c>
      <c r="J48" t="s">
        <v>34</v>
      </c>
      <c r="M48" s="90"/>
      <c r="N48" s="91"/>
      <c r="R48" t="s">
        <v>1470</v>
      </c>
    </row>
    <row r="49" spans="8:18">
      <c r="H49">
        <v>0.90384374999999995</v>
      </c>
      <c r="J49" s="52">
        <v>3</v>
      </c>
      <c r="K49" s="52"/>
      <c r="L49" s="52"/>
      <c r="M49" s="86">
        <f>J49</f>
        <v>3</v>
      </c>
      <c r="N49" s="87"/>
      <c r="R49" t="s">
        <v>1471</v>
      </c>
    </row>
    <row r="50" spans="8:18">
      <c r="J50" s="52" t="s">
        <v>76</v>
      </c>
      <c r="K50" s="52" t="s">
        <v>77</v>
      </c>
      <c r="L50" s="52"/>
      <c r="M50" s="86"/>
      <c r="N50" s="88">
        <f>K51</f>
        <v>12.996895</v>
      </c>
      <c r="R50" t="s">
        <v>1472</v>
      </c>
    </row>
    <row r="51" spans="8:18">
      <c r="J51" s="52" t="s">
        <v>75</v>
      </c>
      <c r="K51" s="52">
        <v>12.996895</v>
      </c>
      <c r="L51" s="52"/>
      <c r="M51" s="89">
        <f>COUNTA(J52:J64)</f>
        <v>13</v>
      </c>
      <c r="N51" s="89"/>
      <c r="R51" t="s">
        <v>1473</v>
      </c>
    </row>
    <row r="52" spans="8:18">
      <c r="J52" s="52" t="s">
        <v>55</v>
      </c>
      <c r="K52" s="52">
        <v>-4.2896999999999998E-2</v>
      </c>
      <c r="L52" s="52">
        <f>INDEX(sckey!$A$2:$A$38,MATCH(CAN!J52,sckey!$B$2:$B$38,0))</f>
        <v>8</v>
      </c>
      <c r="M52" s="89"/>
      <c r="N52" s="89" t="str">
        <f>K52&amp;" "&amp;L52</f>
        <v>-0.042897 8</v>
      </c>
    </row>
    <row r="53" spans="8:18">
      <c r="J53" s="52" t="s">
        <v>45</v>
      </c>
      <c r="K53" s="56">
        <v>-0.16985700000000001</v>
      </c>
      <c r="L53" s="52">
        <f>INDEX(sckey!$A$2:$A$38,MATCH(CAN!J53,sckey!$B$2:$B$38,0))</f>
        <v>16</v>
      </c>
      <c r="M53" s="89"/>
      <c r="N53" s="89" t="str">
        <f>K53&amp;" "&amp;L53</f>
        <v>-0.169857 16</v>
      </c>
    </row>
    <row r="54" spans="8:18">
      <c r="J54" s="52" t="s">
        <v>56</v>
      </c>
      <c r="K54" s="52">
        <v>0.16689100000000001</v>
      </c>
      <c r="L54" s="52">
        <f>INDEX(sckey!$A$2:$A$38,MATCH(CAN!J54,sckey!$B$2:$B$38,0))</f>
        <v>3</v>
      </c>
      <c r="M54" s="89"/>
      <c r="N54" s="89" t="str">
        <f t="shared" ref="N54:N64" si="2">K54&amp;" "&amp;L54</f>
        <v>0.166891 3</v>
      </c>
    </row>
    <row r="55" spans="8:18">
      <c r="J55" s="52" t="s">
        <v>47</v>
      </c>
      <c r="K55" s="52">
        <v>7.9533999999999994E-2</v>
      </c>
      <c r="L55" s="52">
        <f>INDEX(sckey!$A$2:$A$38,MATCH(CAN!J55,sckey!$B$2:$B$38,0))</f>
        <v>15</v>
      </c>
      <c r="M55" s="89"/>
      <c r="N55" s="89" t="str">
        <f t="shared" si="2"/>
        <v>0.079534 15</v>
      </c>
    </row>
    <row r="56" spans="8:18">
      <c r="J56" s="52" t="s">
        <v>70</v>
      </c>
      <c r="K56" s="52">
        <v>-5.0952999999999998E-2</v>
      </c>
      <c r="L56" s="52">
        <f>INDEX(sckey!$A$2:$A$38,MATCH(CAN!J56,sckey!$B$2:$B$38,0))</f>
        <v>5</v>
      </c>
      <c r="M56" s="89"/>
      <c r="N56" s="89" t="str">
        <f t="shared" si="2"/>
        <v>-0.050953 5</v>
      </c>
    </row>
    <row r="57" spans="8:18">
      <c r="J57" s="52" t="s">
        <v>43</v>
      </c>
      <c r="K57" s="52">
        <v>-1.2561180000000001</v>
      </c>
      <c r="L57" s="52">
        <f>INDEX(sckey!$A$2:$A$38,MATCH(CAN!J57,sckey!$B$2:$B$38,0))</f>
        <v>21</v>
      </c>
      <c r="M57" s="89"/>
      <c r="N57" s="89" t="str">
        <f t="shared" si="2"/>
        <v>-1.256118 21</v>
      </c>
    </row>
    <row r="58" spans="8:18">
      <c r="J58" s="52" t="s">
        <v>39</v>
      </c>
      <c r="K58" s="56">
        <v>-0.14327400000000001</v>
      </c>
      <c r="L58" s="52">
        <f>INDEX(sckey!$A$2:$A$38,MATCH(CAN!J58,sckey!$B$2:$B$38,0))</f>
        <v>24</v>
      </c>
      <c r="M58" s="89"/>
      <c r="N58" s="89" t="str">
        <f t="shared" si="2"/>
        <v>-0.143274 24</v>
      </c>
    </row>
    <row r="59" spans="8:18">
      <c r="J59" s="52" t="s">
        <v>38</v>
      </c>
      <c r="K59" s="52">
        <v>0.697573</v>
      </c>
      <c r="L59" s="52">
        <f>INDEX(sckey!$A$2:$A$38,MATCH(CAN!J59,sckey!$B$2:$B$38,0))</f>
        <v>23</v>
      </c>
      <c r="M59" s="89"/>
      <c r="N59" s="89" t="str">
        <f t="shared" si="2"/>
        <v>0.697573 23</v>
      </c>
    </row>
    <row r="60" spans="8:18">
      <c r="J60" s="53" t="s">
        <v>65</v>
      </c>
      <c r="K60" s="53">
        <v>-5.6318E-2</v>
      </c>
      <c r="L60" s="52">
        <f>INDEX(sckey!$A$2:$A$38,MATCH(CAN!J60,sckey!$B$2:$B$38,0))</f>
        <v>36</v>
      </c>
      <c r="M60" s="89"/>
      <c r="N60" s="89" t="str">
        <f t="shared" si="2"/>
        <v>-0.056318 36</v>
      </c>
    </row>
    <row r="61" spans="8:18">
      <c r="J61" s="53" t="s">
        <v>73</v>
      </c>
      <c r="K61" s="53">
        <v>0.64221300000000003</v>
      </c>
      <c r="L61" s="52">
        <f>INDEX(sckey!$A$2:$A$38,MATCH(CAN!J61,sckey!$B$2:$B$38,0))</f>
        <v>33</v>
      </c>
      <c r="M61" s="89"/>
      <c r="N61" s="89" t="str">
        <f t="shared" si="2"/>
        <v>0.642213 33</v>
      </c>
    </row>
    <row r="62" spans="8:18">
      <c r="J62" s="53" t="s">
        <v>41</v>
      </c>
      <c r="K62" s="53">
        <v>-2.8679999999999999E-3</v>
      </c>
      <c r="L62" s="52">
        <f>INDEX(sckey!$A$2:$A$38,MATCH(CAN!J62,sckey!$B$2:$B$38,0))</f>
        <v>9</v>
      </c>
      <c r="M62" s="89"/>
      <c r="N62" s="89" t="str">
        <f t="shared" si="2"/>
        <v>-0.002868 9</v>
      </c>
    </row>
    <row r="63" spans="8:18">
      <c r="J63" s="53" t="s">
        <v>44</v>
      </c>
      <c r="K63" s="53">
        <v>5.6099999999999998E-4</v>
      </c>
      <c r="L63" s="52">
        <f>INDEX(sckey!$A$2:$A$38,MATCH(CAN!J63,sckey!$B$2:$B$38,0))</f>
        <v>22</v>
      </c>
      <c r="M63" s="89"/>
      <c r="N63" s="89" t="str">
        <f t="shared" si="2"/>
        <v>0.000561 22</v>
      </c>
    </row>
    <row r="64" spans="8:18">
      <c r="J64" s="53" t="s">
        <v>49</v>
      </c>
      <c r="K64" s="53">
        <v>-1.096E-3</v>
      </c>
      <c r="L64" s="52">
        <f>INDEX(sckey!$A$2:$A$38,MATCH(CAN!J64,sckey!$B$2:$B$38,0))</f>
        <v>11</v>
      </c>
      <c r="M64" s="89"/>
      <c r="N64" s="89" t="str">
        <f t="shared" si="2"/>
        <v>-0.001096 11</v>
      </c>
    </row>
    <row r="65" spans="8:14">
      <c r="J65" t="s">
        <v>34</v>
      </c>
      <c r="M65" s="90"/>
      <c r="N65" s="91"/>
    </row>
    <row r="66" spans="8:14">
      <c r="H66">
        <v>0.98092800000000002</v>
      </c>
      <c r="J66" s="36">
        <v>4</v>
      </c>
      <c r="K66" s="36"/>
      <c r="L66" s="36"/>
      <c r="M66" s="86">
        <f>J66</f>
        <v>4</v>
      </c>
      <c r="N66" s="87"/>
    </row>
    <row r="67" spans="8:14">
      <c r="J67" s="36" t="s">
        <v>76</v>
      </c>
      <c r="K67" s="36" t="s">
        <v>77</v>
      </c>
      <c r="L67" s="36"/>
      <c r="M67" s="86"/>
      <c r="N67" s="88">
        <f>K68</f>
        <v>-83.736202000000006</v>
      </c>
    </row>
    <row r="68" spans="8:14">
      <c r="J68" s="36" t="s">
        <v>75</v>
      </c>
      <c r="K68" s="36">
        <v>-83.736202000000006</v>
      </c>
      <c r="L68" s="36"/>
      <c r="M68" s="89">
        <f>COUNTA(J69:J78)</f>
        <v>10</v>
      </c>
      <c r="N68" s="89"/>
    </row>
    <row r="69" spans="8:14">
      <c r="J69" s="36" t="s">
        <v>37</v>
      </c>
      <c r="K69" s="36">
        <v>46.699221999999999</v>
      </c>
      <c r="L69" s="36">
        <f>INDEX(sckey!$A$2:$A$38,MATCH(CAN!J69,sckey!$B$2:$B$38,0))</f>
        <v>19</v>
      </c>
      <c r="M69" s="89"/>
      <c r="N69" s="89" t="str">
        <f>K69&amp;" "&amp;L69</f>
        <v>46.699222 19</v>
      </c>
    </row>
    <row r="70" spans="8:14">
      <c r="J70" s="36" t="s">
        <v>48</v>
      </c>
      <c r="K70" s="36">
        <v>-18.816998000000002</v>
      </c>
      <c r="L70" s="36">
        <f>INDEX(sckey!$A$2:$A$38,MATCH(CAN!J70,sckey!$B$2:$B$38,0))</f>
        <v>13</v>
      </c>
      <c r="M70" s="89"/>
      <c r="N70" s="89" t="str">
        <f>K70&amp;" "&amp;L70</f>
        <v>-18.816998 13</v>
      </c>
    </row>
    <row r="71" spans="8:14">
      <c r="J71" s="36" t="s">
        <v>36</v>
      </c>
      <c r="K71" s="36">
        <v>-9.3729999999999994E-3</v>
      </c>
      <c r="L71" s="36">
        <f>INDEX(sckey!$A$2:$A$38,MATCH(CAN!J71,sckey!$B$2:$B$38,0))</f>
        <v>10</v>
      </c>
      <c r="M71" s="89"/>
      <c r="N71" s="89" t="str">
        <f t="shared" ref="N71:N78" si="3">K71&amp;" "&amp;L71</f>
        <v>-0.009373 10</v>
      </c>
    </row>
    <row r="72" spans="8:14">
      <c r="J72" s="36" t="s">
        <v>52</v>
      </c>
      <c r="K72" s="36">
        <v>-0.53655699999999995</v>
      </c>
      <c r="L72" s="36">
        <f>INDEX(sckey!$A$2:$A$38,MATCH(CAN!J72,sckey!$B$2:$B$38,0))</f>
        <v>7</v>
      </c>
      <c r="M72" s="89"/>
      <c r="N72" s="89" t="str">
        <f t="shared" si="3"/>
        <v>-0.536557 7</v>
      </c>
    </row>
    <row r="73" spans="8:14">
      <c r="J73" s="36" t="s">
        <v>51</v>
      </c>
      <c r="K73" s="36">
        <v>4.0107730000000004</v>
      </c>
      <c r="L73" s="36">
        <f>INDEX(sckey!$A$2:$A$38,MATCH(CAN!J73,sckey!$B$2:$B$38,0))</f>
        <v>32</v>
      </c>
      <c r="M73" s="89"/>
      <c r="N73" s="89" t="str">
        <f t="shared" si="3"/>
        <v>4.010773 32</v>
      </c>
    </row>
    <row r="74" spans="8:14">
      <c r="J74" s="36" t="s">
        <v>71</v>
      </c>
      <c r="K74" s="36">
        <v>4.8723960000000002</v>
      </c>
      <c r="L74" s="36">
        <f>INDEX(sckey!$A$2:$A$38,MATCH(CAN!J74,sckey!$B$2:$B$38,0))</f>
        <v>30</v>
      </c>
      <c r="M74" s="89"/>
      <c r="N74" s="89" t="str">
        <f t="shared" si="3"/>
        <v>4.872396 30</v>
      </c>
    </row>
    <row r="75" spans="8:14">
      <c r="J75" s="36" t="s">
        <v>45</v>
      </c>
      <c r="K75" s="36">
        <v>0.862344</v>
      </c>
      <c r="L75" s="36">
        <f>INDEX(sckey!$A$2:$A$38,MATCH(CAN!J75,sckey!$B$2:$B$38,0))</f>
        <v>16</v>
      </c>
      <c r="M75" s="89"/>
      <c r="N75" s="89" t="str">
        <f t="shared" si="3"/>
        <v>0.862344 16</v>
      </c>
    </row>
    <row r="76" spans="8:14">
      <c r="J76" s="36" t="s">
        <v>41</v>
      </c>
      <c r="K76" s="36">
        <v>5.0521999999999997E-2</v>
      </c>
      <c r="L76" s="36">
        <f>INDEX(sckey!$A$2:$A$38,MATCH(CAN!J76,sckey!$B$2:$B$38,0))</f>
        <v>9</v>
      </c>
      <c r="M76" s="89"/>
      <c r="N76" s="89" t="str">
        <f t="shared" si="3"/>
        <v>0.050522 9</v>
      </c>
    </row>
    <row r="77" spans="8:14">
      <c r="J77" s="36" t="s">
        <v>43</v>
      </c>
      <c r="K77" s="36">
        <v>2.9460350000000002</v>
      </c>
      <c r="L77" s="36">
        <f>INDEX(sckey!$A$2:$A$38,MATCH(CAN!J77,sckey!$B$2:$B$38,0))</f>
        <v>21</v>
      </c>
      <c r="M77" s="89"/>
      <c r="N77" s="89" t="str">
        <f t="shared" si="3"/>
        <v>2.946035 21</v>
      </c>
    </row>
    <row r="78" spans="8:14">
      <c r="J78" s="36" t="s">
        <v>55</v>
      </c>
      <c r="K78" s="36">
        <v>6.9637000000000004E-2</v>
      </c>
      <c r="L78" s="36">
        <f>INDEX(sckey!$A$2:$A$38,MATCH(CAN!J78,sckey!$B$2:$B$38,0))</f>
        <v>8</v>
      </c>
      <c r="M78" s="89"/>
      <c r="N78" s="89" t="str">
        <f t="shared" si="3"/>
        <v>0.069637 8</v>
      </c>
    </row>
    <row r="79" spans="8:14">
      <c r="J79" t="s">
        <v>34</v>
      </c>
      <c r="M79" s="90"/>
      <c r="N79" s="91"/>
    </row>
    <row r="80" spans="8:14">
      <c r="H80">
        <v>0.97822222222222199</v>
      </c>
      <c r="J80" s="36">
        <v>5</v>
      </c>
      <c r="K80" s="36"/>
      <c r="L80" s="36"/>
      <c r="M80" s="86">
        <f>J80</f>
        <v>5</v>
      </c>
      <c r="N80" s="87"/>
    </row>
    <row r="81" spans="8:14">
      <c r="J81" s="36" t="s">
        <v>76</v>
      </c>
      <c r="K81" s="36" t="s">
        <v>77</v>
      </c>
      <c r="L81" s="36"/>
      <c r="M81" s="86"/>
      <c r="N81" s="88">
        <f>K82</f>
        <v>-74.799192000000005</v>
      </c>
    </row>
    <row r="82" spans="8:14">
      <c r="J82" s="36" t="s">
        <v>75</v>
      </c>
      <c r="K82" s="36">
        <v>-74.799192000000005</v>
      </c>
      <c r="L82" s="36"/>
      <c r="M82" s="89">
        <f>COUNTA(J83:J88)</f>
        <v>6</v>
      </c>
      <c r="N82" s="89"/>
    </row>
    <row r="83" spans="8:14">
      <c r="J83" s="36" t="s">
        <v>63</v>
      </c>
      <c r="K83" s="36">
        <v>0.72847799999999996</v>
      </c>
      <c r="L83" s="36">
        <f>INDEX(sckey!$A$2:$A$38,MATCH(CAN!J83,sckey!$B$2:$B$38,0))</f>
        <v>6</v>
      </c>
      <c r="M83" s="89"/>
      <c r="N83" s="89" t="str">
        <f>K83&amp;" "&amp;L83</f>
        <v>0.728478 6</v>
      </c>
    </row>
    <row r="84" spans="8:14">
      <c r="J84" s="36" t="s">
        <v>55</v>
      </c>
      <c r="K84" s="36">
        <v>-0.27237099999999997</v>
      </c>
      <c r="L84" s="36">
        <f>INDEX(sckey!$A$2:$A$38,MATCH(CAN!J84,sckey!$B$2:$B$38,0))</f>
        <v>8</v>
      </c>
      <c r="M84" s="89"/>
      <c r="N84" s="89" t="str">
        <f>K84&amp;" "&amp;L84</f>
        <v>-0.272371 8</v>
      </c>
    </row>
    <row r="85" spans="8:14">
      <c r="J85" s="36" t="s">
        <v>65</v>
      </c>
      <c r="K85" s="36">
        <v>0.39872800000000003</v>
      </c>
      <c r="L85" s="36">
        <f>INDEX(sckey!$A$2:$A$38,MATCH(CAN!J85,sckey!$B$2:$B$38,0))</f>
        <v>36</v>
      </c>
      <c r="M85" s="89"/>
      <c r="N85" s="89" t="str">
        <f t="shared" ref="N85:N88" si="4">K85&amp;" "&amp;L85</f>
        <v>0.398728 36</v>
      </c>
    </row>
    <row r="86" spans="8:14">
      <c r="J86" s="36" t="s">
        <v>59</v>
      </c>
      <c r="K86" s="36">
        <v>0.21088999999999999</v>
      </c>
      <c r="L86" s="36">
        <f>INDEX(sckey!$A$2:$A$38,MATCH(CAN!J86,sckey!$B$2:$B$38,0))</f>
        <v>18</v>
      </c>
      <c r="M86" s="89"/>
      <c r="N86" s="89" t="str">
        <f t="shared" si="4"/>
        <v>0.21089 18</v>
      </c>
    </row>
    <row r="87" spans="8:14">
      <c r="J87" s="36" t="s">
        <v>66</v>
      </c>
      <c r="K87" s="36">
        <v>-0.50470999999999999</v>
      </c>
      <c r="L87" s="36">
        <f>INDEX(sckey!$A$2:$A$38,MATCH(CAN!J87,sckey!$B$2:$B$38,0))</f>
        <v>1</v>
      </c>
      <c r="M87" s="89"/>
      <c r="N87" s="89" t="str">
        <f t="shared" si="4"/>
        <v>-0.50471 1</v>
      </c>
    </row>
    <row r="88" spans="8:14">
      <c r="J88" s="36" t="s">
        <v>44</v>
      </c>
      <c r="K88" s="36">
        <v>4.5409999999999999E-3</v>
      </c>
      <c r="L88" s="36">
        <f>INDEX(sckey!$A$2:$A$38,MATCH(CAN!J88,sckey!$B$2:$B$38,0))</f>
        <v>22</v>
      </c>
      <c r="M88" s="89"/>
      <c r="N88" s="89" t="str">
        <f t="shared" si="4"/>
        <v>0.004541 22</v>
      </c>
    </row>
    <row r="89" spans="8:14">
      <c r="J89" t="s">
        <v>34</v>
      </c>
      <c r="M89" s="90"/>
      <c r="N89" s="91"/>
    </row>
    <row r="90" spans="8:14">
      <c r="H90">
        <v>0.78174999999999994</v>
      </c>
      <c r="J90" s="52">
        <v>6</v>
      </c>
      <c r="K90" s="52"/>
      <c r="L90" s="52"/>
      <c r="M90" s="86">
        <f>J90</f>
        <v>6</v>
      </c>
      <c r="N90" s="87"/>
    </row>
    <row r="91" spans="8:14">
      <c r="J91" s="52" t="s">
        <v>76</v>
      </c>
      <c r="K91" s="52" t="s">
        <v>77</v>
      </c>
      <c r="L91" s="52"/>
      <c r="M91" s="86"/>
      <c r="N91" s="88">
        <f>K92</f>
        <v>-5.3877329999999999</v>
      </c>
    </row>
    <row r="92" spans="8:14">
      <c r="J92" s="52" t="s">
        <v>75</v>
      </c>
      <c r="K92" s="52">
        <v>-5.3877329999999999</v>
      </c>
      <c r="L92" s="52"/>
      <c r="M92" s="89">
        <f>COUNTA(J93:J103)</f>
        <v>11</v>
      </c>
      <c r="N92" s="89"/>
    </row>
    <row r="93" spans="8:14">
      <c r="J93" s="52" t="s">
        <v>54</v>
      </c>
      <c r="K93" s="52">
        <v>4.3E-3</v>
      </c>
      <c r="L93" s="52">
        <f>INDEX(sckey!$A$2:$A$38,MATCH(CAN!J93,sckey!$B$2:$B$38,0))</f>
        <v>26</v>
      </c>
      <c r="M93" s="89"/>
      <c r="N93" s="89" t="str">
        <f>K93&amp;" "&amp;L93</f>
        <v>0.0043 26</v>
      </c>
    </row>
    <row r="94" spans="8:14">
      <c r="J94" s="52" t="s">
        <v>36</v>
      </c>
      <c r="K94" s="56">
        <v>-6.7140000000000003E-3</v>
      </c>
      <c r="L94" s="52">
        <f>INDEX(sckey!$A$2:$A$38,MATCH(CAN!J94,sckey!$B$2:$B$38,0))</f>
        <v>10</v>
      </c>
      <c r="M94" s="89"/>
      <c r="N94" s="89" t="str">
        <f>K94&amp;" "&amp;L94</f>
        <v>-0.006714 10</v>
      </c>
    </row>
    <row r="95" spans="8:14">
      <c r="J95" s="52" t="s">
        <v>41</v>
      </c>
      <c r="K95" s="52">
        <v>-6.0219999999999996E-3</v>
      </c>
      <c r="L95" s="52">
        <f>INDEX(sckey!$A$2:$A$38,MATCH(CAN!J95,sckey!$B$2:$B$38,0))</f>
        <v>9</v>
      </c>
      <c r="M95" s="89"/>
      <c r="N95" s="89" t="str">
        <f t="shared" ref="N95:N103" si="5">K95&amp;" "&amp;L95</f>
        <v>-0.006022 9</v>
      </c>
    </row>
    <row r="96" spans="8:14">
      <c r="J96" s="52" t="s">
        <v>38</v>
      </c>
      <c r="K96" s="52">
        <v>0.95322899999999999</v>
      </c>
      <c r="L96" s="52">
        <f>INDEX(sckey!$A$2:$A$38,MATCH(CAN!J96,sckey!$B$2:$B$38,0))</f>
        <v>23</v>
      </c>
      <c r="M96" s="89"/>
      <c r="N96" s="89" t="str">
        <f t="shared" si="5"/>
        <v>0.953229 23</v>
      </c>
    </row>
    <row r="97" spans="8:14">
      <c r="J97" s="52" t="s">
        <v>44</v>
      </c>
      <c r="K97" s="52">
        <v>-1.054E-3</v>
      </c>
      <c r="L97" s="52">
        <f>INDEX(sckey!$A$2:$A$38,MATCH(CAN!J97,sckey!$B$2:$B$38,0))</f>
        <v>22</v>
      </c>
      <c r="M97" s="89"/>
      <c r="N97" s="89" t="str">
        <f t="shared" si="5"/>
        <v>-0.001054 22</v>
      </c>
    </row>
    <row r="98" spans="8:14">
      <c r="J98" s="52" t="s">
        <v>71</v>
      </c>
      <c r="K98" s="52">
        <v>1.7393149999999999</v>
      </c>
      <c r="L98" s="52">
        <f>INDEX(sckey!$A$2:$A$38,MATCH(CAN!J98,sckey!$B$2:$B$38,0))</f>
        <v>30</v>
      </c>
      <c r="M98" s="89"/>
      <c r="N98" s="89" t="str">
        <f t="shared" si="5"/>
        <v>1.739315 30</v>
      </c>
    </row>
    <row r="99" spans="8:14">
      <c r="J99" s="52" t="s">
        <v>59</v>
      </c>
      <c r="K99" s="56">
        <v>1.7087000000000001E-2</v>
      </c>
      <c r="L99" s="52">
        <f>INDEX(sckey!$A$2:$A$38,MATCH(CAN!J99,sckey!$B$2:$B$38,0))</f>
        <v>18</v>
      </c>
      <c r="M99" s="89"/>
      <c r="N99" s="89" t="str">
        <f t="shared" si="5"/>
        <v>0.017087 18</v>
      </c>
    </row>
    <row r="100" spans="8:14">
      <c r="J100" s="52" t="s">
        <v>73</v>
      </c>
      <c r="K100" s="52">
        <v>0.90393199999999996</v>
      </c>
      <c r="L100" s="52">
        <f>INDEX(sckey!$A$2:$A$38,MATCH(CAN!J100,sckey!$B$2:$B$38,0))</f>
        <v>33</v>
      </c>
      <c r="M100" s="89"/>
      <c r="N100" s="89" t="str">
        <f t="shared" si="5"/>
        <v>0.903932 33</v>
      </c>
    </row>
    <row r="101" spans="8:14">
      <c r="J101" s="53" t="s">
        <v>40</v>
      </c>
      <c r="K101" s="58">
        <v>4.1E-5</v>
      </c>
      <c r="L101" s="52">
        <f>INDEX(sckey!$A$2:$A$38,MATCH(CAN!J101,sckey!$B$2:$B$38,0))</f>
        <v>27</v>
      </c>
      <c r="M101" s="89"/>
      <c r="N101" s="89" t="str">
        <f t="shared" si="5"/>
        <v>0.000041 27</v>
      </c>
    </row>
    <row r="102" spans="8:14">
      <c r="J102" s="53" t="s">
        <v>51</v>
      </c>
      <c r="K102" s="53">
        <v>0.71116000000000001</v>
      </c>
      <c r="L102" s="52">
        <f>INDEX(sckey!$A$2:$A$38,MATCH(CAN!J102,sckey!$B$2:$B$38,0))</f>
        <v>32</v>
      </c>
      <c r="M102" s="89"/>
      <c r="N102" s="89" t="str">
        <f t="shared" si="5"/>
        <v>0.71116 32</v>
      </c>
    </row>
    <row r="103" spans="8:14">
      <c r="J103" s="53" t="s">
        <v>52</v>
      </c>
      <c r="K103" s="53">
        <v>-1.5616E-2</v>
      </c>
      <c r="L103" s="52">
        <f>INDEX(sckey!$A$2:$A$38,MATCH(CAN!J103,sckey!$B$2:$B$38,0))</f>
        <v>7</v>
      </c>
      <c r="M103" s="89"/>
      <c r="N103" s="89" t="str">
        <f t="shared" si="5"/>
        <v>-0.015616 7</v>
      </c>
    </row>
    <row r="104" spans="8:14">
      <c r="J104" t="s">
        <v>34</v>
      </c>
      <c r="M104" s="90"/>
      <c r="N104" s="91"/>
    </row>
    <row r="105" spans="8:14">
      <c r="H105">
        <v>0.9844444</v>
      </c>
      <c r="J105" s="36">
        <v>7</v>
      </c>
      <c r="K105" s="36"/>
      <c r="L105" s="36"/>
      <c r="M105" s="86">
        <f>J105</f>
        <v>7</v>
      </c>
      <c r="N105" s="87"/>
    </row>
    <row r="106" spans="8:14">
      <c r="J106" s="36" t="s">
        <v>76</v>
      </c>
      <c r="K106" s="36" t="s">
        <v>77</v>
      </c>
      <c r="L106" s="36"/>
      <c r="M106" s="86"/>
      <c r="N106" s="88">
        <f>K107</f>
        <v>58.409011999999997</v>
      </c>
    </row>
    <row r="107" spans="8:14">
      <c r="J107" s="36" t="s">
        <v>75</v>
      </c>
      <c r="K107" s="36">
        <v>58.409011999999997</v>
      </c>
      <c r="L107" s="36"/>
      <c r="M107" s="89">
        <f>COUNTA(J108:J115)</f>
        <v>8</v>
      </c>
      <c r="N107" s="89"/>
    </row>
    <row r="108" spans="8:14">
      <c r="J108" s="36" t="s">
        <v>36</v>
      </c>
      <c r="K108" s="36">
        <v>-3.2319000000000001E-2</v>
      </c>
      <c r="L108" s="36">
        <f>INDEX(sckey!$A$2:$A$38,MATCH(CAN!J108,sckey!$B$2:$B$38,0))</f>
        <v>10</v>
      </c>
      <c r="M108" s="89"/>
      <c r="N108" s="89" t="str">
        <f>K108&amp;" "&amp;L108</f>
        <v>-0.032319 10</v>
      </c>
    </row>
    <row r="109" spans="8:14">
      <c r="J109" s="36" t="s">
        <v>52</v>
      </c>
      <c r="K109" s="36">
        <v>-0.16699600000000001</v>
      </c>
      <c r="L109" s="36">
        <f>INDEX(sckey!$A$2:$A$38,MATCH(CAN!J109,sckey!$B$2:$B$38,0))</f>
        <v>7</v>
      </c>
      <c r="M109" s="89"/>
      <c r="N109" s="89" t="str">
        <f>K109&amp;" "&amp;L109</f>
        <v>-0.166996 7</v>
      </c>
    </row>
    <row r="110" spans="8:14">
      <c r="J110" s="36" t="s">
        <v>53</v>
      </c>
      <c r="K110" s="36">
        <v>-6.5600000000000001E-4</v>
      </c>
      <c r="L110" s="36">
        <f>INDEX(sckey!$A$2:$A$38,MATCH(CAN!J110,sckey!$B$2:$B$38,0))</f>
        <v>12</v>
      </c>
      <c r="M110" s="89"/>
      <c r="N110" s="89" t="str">
        <f t="shared" ref="N110:N115" si="6">K110&amp;" "&amp;L110</f>
        <v>-0.000656 12</v>
      </c>
    </row>
    <row r="111" spans="8:14">
      <c r="J111" s="36" t="s">
        <v>60</v>
      </c>
      <c r="K111" s="36">
        <v>-0.35787099999999999</v>
      </c>
      <c r="L111" s="36">
        <f>INDEX(sckey!$A$2:$A$38,MATCH(CAN!J111,sckey!$B$2:$B$38,0))</f>
        <v>2</v>
      </c>
      <c r="M111" s="89"/>
      <c r="N111" s="89" t="str">
        <f t="shared" si="6"/>
        <v>-0.357871 2</v>
      </c>
    </row>
    <row r="112" spans="8:14">
      <c r="J112" s="36" t="s">
        <v>47</v>
      </c>
      <c r="K112" s="36">
        <v>0.38846999999999998</v>
      </c>
      <c r="L112" s="36">
        <f>INDEX(sckey!$A$2:$A$38,MATCH(CAN!J112,sckey!$B$2:$B$38,0))</f>
        <v>15</v>
      </c>
      <c r="M112" s="89"/>
      <c r="N112" s="89" t="str">
        <f t="shared" si="6"/>
        <v>0.38847 15</v>
      </c>
    </row>
    <row r="113" spans="8:14">
      <c r="J113" s="36" t="s">
        <v>42</v>
      </c>
      <c r="K113" s="36">
        <v>1.1466879999999999</v>
      </c>
      <c r="L113" s="36">
        <f>INDEX(sckey!$A$2:$A$38,MATCH(CAN!J113,sckey!$B$2:$B$38,0))</f>
        <v>17</v>
      </c>
      <c r="M113" s="89"/>
      <c r="N113" s="89" t="str">
        <f t="shared" si="6"/>
        <v>1.146688 17</v>
      </c>
    </row>
    <row r="114" spans="8:14">
      <c r="J114" s="36" t="s">
        <v>71</v>
      </c>
      <c r="K114" s="36">
        <v>8.7168559999999999</v>
      </c>
      <c r="L114" s="36">
        <f>INDEX(sckey!$A$2:$A$38,MATCH(CAN!J114,sckey!$B$2:$B$38,0))</f>
        <v>30</v>
      </c>
      <c r="M114" s="89"/>
      <c r="N114" s="89" t="str">
        <f t="shared" si="6"/>
        <v>8.716856 30</v>
      </c>
    </row>
    <row r="115" spans="8:14">
      <c r="J115" s="36" t="s">
        <v>54</v>
      </c>
      <c r="K115" s="36">
        <v>-1.8294999999999999E-2</v>
      </c>
      <c r="L115" s="36">
        <f>INDEX(sckey!$A$2:$A$38,MATCH(CAN!J115,sckey!$B$2:$B$38,0))</f>
        <v>26</v>
      </c>
      <c r="M115" s="89"/>
      <c r="N115" s="89" t="str">
        <f t="shared" si="6"/>
        <v>-0.018295 26</v>
      </c>
    </row>
    <row r="116" spans="8:14">
      <c r="J116" t="s">
        <v>34</v>
      </c>
      <c r="M116" s="90"/>
      <c r="N116" s="91"/>
    </row>
    <row r="117" spans="8:14">
      <c r="H117">
        <v>0.97345000000000004</v>
      </c>
      <c r="J117" s="36">
        <v>8</v>
      </c>
      <c r="K117" s="36"/>
      <c r="L117" s="36"/>
      <c r="M117" s="86">
        <f>J117</f>
        <v>8</v>
      </c>
      <c r="N117" s="87"/>
    </row>
    <row r="118" spans="8:14">
      <c r="J118" s="36" t="s">
        <v>76</v>
      </c>
      <c r="K118" s="36" t="s">
        <v>77</v>
      </c>
      <c r="L118" s="36"/>
      <c r="M118" s="86"/>
      <c r="N118" s="88">
        <f>K119</f>
        <v>-23.430275999999999</v>
      </c>
    </row>
    <row r="119" spans="8:14">
      <c r="J119" s="36" t="s">
        <v>75</v>
      </c>
      <c r="K119" s="36">
        <v>-23.430275999999999</v>
      </c>
      <c r="L119" s="36"/>
      <c r="M119" s="89">
        <f>COUNTA(J120:J135)</f>
        <v>16</v>
      </c>
      <c r="N119" s="89"/>
    </row>
    <row r="120" spans="8:14">
      <c r="J120" s="36" t="s">
        <v>36</v>
      </c>
      <c r="K120" s="36">
        <v>-2.0084000000000001E-2</v>
      </c>
      <c r="L120" s="36">
        <f>INDEX(sckey!$A$2:$A$38,MATCH(CAN!J120,sckey!$B$2:$B$38,0))</f>
        <v>10</v>
      </c>
      <c r="M120" s="89"/>
      <c r="N120" s="89" t="str">
        <f>K120&amp;" "&amp;L120</f>
        <v>-0.020084 10</v>
      </c>
    </row>
    <row r="121" spans="8:14">
      <c r="J121" s="36" t="s">
        <v>53</v>
      </c>
      <c r="K121" s="43">
        <v>-1.7E-5</v>
      </c>
      <c r="L121" s="36">
        <f>INDEX(sckey!$A$2:$A$38,MATCH(CAN!J121,sckey!$B$2:$B$38,0))</f>
        <v>12</v>
      </c>
      <c r="M121" s="89"/>
      <c r="N121" s="89" t="str">
        <f>K121&amp;" "&amp;L121</f>
        <v>-0.000017 12</v>
      </c>
    </row>
    <row r="122" spans="8:14">
      <c r="J122" s="36" t="s">
        <v>38</v>
      </c>
      <c r="K122" s="36">
        <v>1.540457</v>
      </c>
      <c r="L122" s="36">
        <f>INDEX(sckey!$A$2:$A$38,MATCH(CAN!J122,sckey!$B$2:$B$38,0))</f>
        <v>23</v>
      </c>
      <c r="M122" s="89"/>
      <c r="N122" s="89" t="str">
        <f t="shared" ref="N122:N135" si="7">K122&amp;" "&amp;L122</f>
        <v>1.540457 23</v>
      </c>
    </row>
    <row r="123" spans="8:14">
      <c r="J123" s="36" t="s">
        <v>61</v>
      </c>
      <c r="K123" s="36">
        <v>-0.21356900000000001</v>
      </c>
      <c r="L123" s="36">
        <f>INDEX(sckey!$A$2:$A$38,MATCH(CAN!J123,sckey!$B$2:$B$38,0))</f>
        <v>25</v>
      </c>
      <c r="M123" s="89"/>
      <c r="N123" s="89" t="str">
        <f t="shared" si="7"/>
        <v>-0.213569 25</v>
      </c>
    </row>
    <row r="124" spans="8:14">
      <c r="J124" s="36" t="s">
        <v>45</v>
      </c>
      <c r="K124" s="36">
        <v>0.51625200000000004</v>
      </c>
      <c r="L124" s="36">
        <f>INDEX(sckey!$A$2:$A$38,MATCH(CAN!J124,sckey!$B$2:$B$38,0))</f>
        <v>16</v>
      </c>
      <c r="M124" s="89"/>
      <c r="N124" s="89" t="str">
        <f t="shared" si="7"/>
        <v>0.516252 16</v>
      </c>
    </row>
    <row r="125" spans="8:14">
      <c r="J125" s="36" t="s">
        <v>42</v>
      </c>
      <c r="K125" s="36">
        <v>1.2815529999999999</v>
      </c>
      <c r="L125" s="36">
        <f>INDEX(sckey!$A$2:$A$38,MATCH(CAN!J125,sckey!$B$2:$B$38,0))</f>
        <v>17</v>
      </c>
      <c r="M125" s="89"/>
      <c r="N125" s="89" t="str">
        <f t="shared" si="7"/>
        <v>1.281553 17</v>
      </c>
    </row>
    <row r="126" spans="8:14">
      <c r="J126" s="36" t="s">
        <v>74</v>
      </c>
      <c r="K126" s="36">
        <v>-2.8793160000000002</v>
      </c>
      <c r="L126" s="36">
        <f>INDEX(sckey!$A$2:$A$38,MATCH(CAN!J126,sckey!$B$2:$B$38,0))</f>
        <v>35</v>
      </c>
      <c r="M126" s="89"/>
      <c r="N126" s="89" t="str">
        <f t="shared" si="7"/>
        <v>-2.879316 35</v>
      </c>
    </row>
    <row r="127" spans="8:14">
      <c r="J127" s="36" t="s">
        <v>57</v>
      </c>
      <c r="K127" s="36">
        <v>-1.7326999999999999E-2</v>
      </c>
      <c r="L127" s="36">
        <f>INDEX(sckey!$A$2:$A$38,MATCH(CAN!J127,sckey!$B$2:$B$38,0))</f>
        <v>20</v>
      </c>
      <c r="M127" s="89"/>
      <c r="N127" s="89" t="str">
        <f t="shared" si="7"/>
        <v>-0.017327 20</v>
      </c>
    </row>
    <row r="128" spans="8:14">
      <c r="J128" s="36" t="s">
        <v>66</v>
      </c>
      <c r="K128" s="36">
        <v>-0.26518999999999998</v>
      </c>
      <c r="L128" s="36">
        <f>INDEX(sckey!$A$2:$A$38,MATCH(CAN!J128,sckey!$B$2:$B$38,0))</f>
        <v>1</v>
      </c>
      <c r="M128" s="89"/>
      <c r="N128" s="89" t="str">
        <f t="shared" si="7"/>
        <v>-0.26519 1</v>
      </c>
    </row>
    <row r="129" spans="10:14">
      <c r="J129" s="36" t="s">
        <v>40</v>
      </c>
      <c r="K129" s="36">
        <v>2.4000000000000001E-4</v>
      </c>
      <c r="L129" s="36">
        <f>INDEX(sckey!$A$2:$A$38,MATCH(CAN!J129,sckey!$B$2:$B$38,0))</f>
        <v>27</v>
      </c>
      <c r="M129" s="89"/>
      <c r="N129" s="89" t="str">
        <f t="shared" si="7"/>
        <v>0.00024 27</v>
      </c>
    </row>
    <row r="130" spans="10:14">
      <c r="J130" s="36" t="s">
        <v>44</v>
      </c>
      <c r="K130" s="36">
        <v>-5.1310000000000001E-3</v>
      </c>
      <c r="L130" s="36">
        <f>INDEX(sckey!$A$2:$A$38,MATCH(CAN!J130,sckey!$B$2:$B$38,0))</f>
        <v>22</v>
      </c>
      <c r="M130" s="89"/>
      <c r="N130" s="89" t="str">
        <f t="shared" si="7"/>
        <v>-0.005131 22</v>
      </c>
    </row>
    <row r="131" spans="10:14">
      <c r="J131" s="37" t="s">
        <v>43</v>
      </c>
      <c r="K131" s="37">
        <v>3.4619019999999998</v>
      </c>
      <c r="L131" s="36">
        <f>INDEX(sckey!$A$2:$A$38,MATCH(CAN!J131,sckey!$B$2:$B$38,0))</f>
        <v>21</v>
      </c>
      <c r="M131" s="89"/>
      <c r="N131" s="89" t="str">
        <f t="shared" si="7"/>
        <v>3.461902 21</v>
      </c>
    </row>
    <row r="132" spans="10:14">
      <c r="J132" s="37" t="s">
        <v>52</v>
      </c>
      <c r="K132" s="37">
        <v>5.2440000000000001E-2</v>
      </c>
      <c r="L132" s="36">
        <f>INDEX(sckey!$A$2:$A$38,MATCH(CAN!J132,sckey!$B$2:$B$38,0))</f>
        <v>7</v>
      </c>
      <c r="M132" s="89"/>
      <c r="N132" s="89" t="str">
        <f t="shared" si="7"/>
        <v>0.05244 7</v>
      </c>
    </row>
    <row r="133" spans="10:14">
      <c r="J133" s="37" t="s">
        <v>55</v>
      </c>
      <c r="K133" s="37">
        <v>-5.7757999999999997E-2</v>
      </c>
      <c r="L133" s="36">
        <f>INDEX(sckey!$A$2:$A$38,MATCH(CAN!J133,sckey!$B$2:$B$38,0))</f>
        <v>8</v>
      </c>
      <c r="M133" s="89"/>
      <c r="N133" s="89" t="str">
        <f t="shared" si="7"/>
        <v>-0.057758 8</v>
      </c>
    </row>
    <row r="134" spans="10:14">
      <c r="J134" s="37" t="s">
        <v>59</v>
      </c>
      <c r="K134" s="37">
        <v>-8.5776000000000005E-2</v>
      </c>
      <c r="L134" s="36">
        <f>INDEX(sckey!$A$2:$A$38,MATCH(CAN!J134,sckey!$B$2:$B$38,0))</f>
        <v>18</v>
      </c>
      <c r="M134" s="89"/>
      <c r="N134" s="89" t="str">
        <f t="shared" si="7"/>
        <v>-0.085776 18</v>
      </c>
    </row>
    <row r="135" spans="10:14">
      <c r="J135" s="37" t="s">
        <v>46</v>
      </c>
      <c r="K135" s="37">
        <v>-0.21581</v>
      </c>
      <c r="L135" s="36">
        <f>INDEX(sckey!$A$2:$A$38,MATCH(CAN!J135,sckey!$B$2:$B$38,0))</f>
        <v>14</v>
      </c>
      <c r="M135" s="89"/>
      <c r="N135" s="89" t="str">
        <f t="shared" si="7"/>
        <v>-0.21581 14</v>
      </c>
    </row>
    <row r="137" spans="10:14">
      <c r="M137" s="85">
        <v>9</v>
      </c>
    </row>
    <row r="138" spans="10:14">
      <c r="N138" s="85">
        <v>8.8736979999999992</v>
      </c>
    </row>
    <row r="139" spans="10:14">
      <c r="M139" s="85">
        <v>17</v>
      </c>
    </row>
    <row r="140" spans="10:14">
      <c r="N140" s="85" t="s">
        <v>136</v>
      </c>
    </row>
    <row r="141" spans="10:14">
      <c r="N141" s="85" t="s">
        <v>137</v>
      </c>
    </row>
    <row r="142" spans="10:14">
      <c r="N142" s="85" t="s">
        <v>138</v>
      </c>
    </row>
    <row r="143" spans="10:14">
      <c r="N143" s="85" t="s">
        <v>139</v>
      </c>
    </row>
    <row r="144" spans="10:14">
      <c r="N144" s="85" t="s">
        <v>140</v>
      </c>
    </row>
    <row r="145" spans="13:14">
      <c r="N145" s="85" t="s">
        <v>141</v>
      </c>
    </row>
    <row r="146" spans="13:14">
      <c r="N146" s="85" t="s">
        <v>142</v>
      </c>
    </row>
    <row r="147" spans="13:14">
      <c r="N147" s="85" t="s">
        <v>143</v>
      </c>
    </row>
    <row r="148" spans="13:14">
      <c r="N148" s="85" t="s">
        <v>144</v>
      </c>
    </row>
    <row r="149" spans="13:14">
      <c r="N149" s="85" t="s">
        <v>145</v>
      </c>
    </row>
    <row r="150" spans="13:14">
      <c r="N150" s="85" t="s">
        <v>146</v>
      </c>
    </row>
    <row r="151" spans="13:14">
      <c r="N151" s="85" t="s">
        <v>147</v>
      </c>
    </row>
    <row r="152" spans="13:14">
      <c r="N152" s="85" t="s">
        <v>148</v>
      </c>
    </row>
    <row r="153" spans="13:14">
      <c r="N153" s="85" t="s">
        <v>149</v>
      </c>
    </row>
    <row r="154" spans="13:14">
      <c r="N154" s="85" t="s">
        <v>150</v>
      </c>
    </row>
    <row r="155" spans="13:14">
      <c r="N155" s="85" t="s">
        <v>151</v>
      </c>
    </row>
    <row r="156" spans="13:14">
      <c r="N156" s="85" t="s">
        <v>152</v>
      </c>
    </row>
    <row r="158" spans="13:14">
      <c r="M158" s="85">
        <v>10</v>
      </c>
    </row>
    <row r="159" spans="13:14">
      <c r="N159" s="85">
        <v>2.825628</v>
      </c>
    </row>
    <row r="160" spans="13:14">
      <c r="M160" s="85">
        <v>12</v>
      </c>
    </row>
    <row r="161" spans="13:14">
      <c r="N161" s="85" t="s">
        <v>153</v>
      </c>
    </row>
    <row r="162" spans="13:14">
      <c r="N162" s="85" t="s">
        <v>154</v>
      </c>
    </row>
    <row r="163" spans="13:14">
      <c r="N163" s="85" t="s">
        <v>155</v>
      </c>
    </row>
    <row r="164" spans="13:14">
      <c r="N164" s="85" t="s">
        <v>156</v>
      </c>
    </row>
    <row r="165" spans="13:14">
      <c r="N165" s="85" t="s">
        <v>157</v>
      </c>
    </row>
    <row r="166" spans="13:14">
      <c r="N166" s="85" t="s">
        <v>158</v>
      </c>
    </row>
    <row r="167" spans="13:14">
      <c r="N167" s="85" t="s">
        <v>159</v>
      </c>
    </row>
    <row r="168" spans="13:14">
      <c r="N168" s="85" t="s">
        <v>160</v>
      </c>
    </row>
    <row r="169" spans="13:14">
      <c r="N169" s="85" t="s">
        <v>161</v>
      </c>
    </row>
    <row r="170" spans="13:14">
      <c r="N170" s="85" t="s">
        <v>162</v>
      </c>
    </row>
    <row r="171" spans="13:14">
      <c r="N171" s="85" t="s">
        <v>163</v>
      </c>
    </row>
    <row r="172" spans="13:14">
      <c r="N172" s="85" t="s">
        <v>164</v>
      </c>
    </row>
    <row r="174" spans="13:14">
      <c r="M174" s="85">
        <v>11</v>
      </c>
    </row>
    <row r="175" spans="13:14">
      <c r="N175" s="85">
        <v>1.268554</v>
      </c>
    </row>
    <row r="176" spans="13:14">
      <c r="M176" s="85">
        <v>16</v>
      </c>
    </row>
    <row r="177" spans="14:14">
      <c r="N177" s="85" t="s">
        <v>165</v>
      </c>
    </row>
    <row r="178" spans="14:14">
      <c r="N178" s="85" t="s">
        <v>166</v>
      </c>
    </row>
    <row r="179" spans="14:14">
      <c r="N179" s="85" t="s">
        <v>167</v>
      </c>
    </row>
    <row r="180" spans="14:14">
      <c r="N180" s="85" t="s">
        <v>168</v>
      </c>
    </row>
    <row r="181" spans="14:14">
      <c r="N181" s="85" t="s">
        <v>169</v>
      </c>
    </row>
    <row r="182" spans="14:14">
      <c r="N182" s="85" t="s">
        <v>170</v>
      </c>
    </row>
    <row r="183" spans="14:14">
      <c r="N183" s="85" t="s">
        <v>171</v>
      </c>
    </row>
    <row r="184" spans="14:14">
      <c r="N184" s="85" t="s">
        <v>172</v>
      </c>
    </row>
    <row r="185" spans="14:14">
      <c r="N185" s="85" t="s">
        <v>173</v>
      </c>
    </row>
    <row r="186" spans="14:14">
      <c r="N186" s="85" t="s">
        <v>174</v>
      </c>
    </row>
    <row r="187" spans="14:14">
      <c r="N187" s="85" t="s">
        <v>175</v>
      </c>
    </row>
    <row r="188" spans="14:14">
      <c r="N188" s="85" t="s">
        <v>176</v>
      </c>
    </row>
    <row r="189" spans="14:14">
      <c r="N189" s="85" t="s">
        <v>177</v>
      </c>
    </row>
    <row r="190" spans="14:14">
      <c r="N190" s="85" t="s">
        <v>178</v>
      </c>
    </row>
    <row r="191" spans="14:14">
      <c r="N191" s="85" t="s">
        <v>179</v>
      </c>
    </row>
    <row r="192" spans="14:14">
      <c r="N192" s="85" t="s">
        <v>180</v>
      </c>
    </row>
    <row r="194" spans="13:14">
      <c r="M194" s="85">
        <v>12</v>
      </c>
    </row>
    <row r="195" spans="13:14">
      <c r="N195" s="85">
        <v>-10.857106999999999</v>
      </c>
    </row>
    <row r="196" spans="13:14">
      <c r="M196" s="85">
        <v>20</v>
      </c>
    </row>
    <row r="197" spans="13:14">
      <c r="N197" s="85" t="s">
        <v>181</v>
      </c>
    </row>
    <row r="198" spans="13:14">
      <c r="N198" s="85" t="s">
        <v>182</v>
      </c>
    </row>
    <row r="199" spans="13:14">
      <c r="N199" s="85" t="s">
        <v>183</v>
      </c>
    </row>
    <row r="200" spans="13:14">
      <c r="N200" s="85" t="s">
        <v>184</v>
      </c>
    </row>
    <row r="201" spans="13:14">
      <c r="N201" s="85" t="s">
        <v>185</v>
      </c>
    </row>
    <row r="202" spans="13:14">
      <c r="N202" s="85" t="s">
        <v>186</v>
      </c>
    </row>
    <row r="203" spans="13:14">
      <c r="N203" s="85" t="s">
        <v>187</v>
      </c>
    </row>
    <row r="204" spans="13:14">
      <c r="N204" s="85" t="s">
        <v>188</v>
      </c>
    </row>
    <row r="205" spans="13:14">
      <c r="N205" s="85" t="s">
        <v>189</v>
      </c>
    </row>
    <row r="206" spans="13:14">
      <c r="N206" s="85" t="s">
        <v>190</v>
      </c>
    </row>
    <row r="207" spans="13:14">
      <c r="N207" s="85" t="s">
        <v>191</v>
      </c>
    </row>
    <row r="208" spans="13:14">
      <c r="N208" s="85" t="s">
        <v>192</v>
      </c>
    </row>
    <row r="209" spans="13:14">
      <c r="N209" s="85" t="s">
        <v>193</v>
      </c>
    </row>
    <row r="210" spans="13:14">
      <c r="N210" s="85" t="s">
        <v>194</v>
      </c>
    </row>
    <row r="211" spans="13:14">
      <c r="N211" s="85" t="s">
        <v>195</v>
      </c>
    </row>
    <row r="212" spans="13:14">
      <c r="N212" s="85" t="s">
        <v>196</v>
      </c>
    </row>
    <row r="213" spans="13:14">
      <c r="N213" s="85" t="s">
        <v>197</v>
      </c>
    </row>
    <row r="214" spans="13:14">
      <c r="N214" s="85" t="s">
        <v>198</v>
      </c>
    </row>
    <row r="215" spans="13:14">
      <c r="N215" s="85" t="s">
        <v>199</v>
      </c>
    </row>
    <row r="216" spans="13:14">
      <c r="N216" s="85" t="s">
        <v>200</v>
      </c>
    </row>
    <row r="218" spans="13:14">
      <c r="M218" s="85">
        <v>13</v>
      </c>
    </row>
    <row r="219" spans="13:14">
      <c r="N219" s="85">
        <v>10.241960000000001</v>
      </c>
    </row>
    <row r="220" spans="13:14">
      <c r="M220" s="85">
        <v>19</v>
      </c>
    </row>
    <row r="221" spans="13:14">
      <c r="N221" s="85" t="s">
        <v>201</v>
      </c>
    </row>
    <row r="222" spans="13:14">
      <c r="N222" s="85" t="s">
        <v>202</v>
      </c>
    </row>
    <row r="223" spans="13:14">
      <c r="N223" s="85" t="s">
        <v>203</v>
      </c>
    </row>
    <row r="224" spans="13:14">
      <c r="N224" s="85" t="s">
        <v>204</v>
      </c>
    </row>
    <row r="225" spans="14:14">
      <c r="N225" s="85" t="s">
        <v>205</v>
      </c>
    </row>
    <row r="226" spans="14:14">
      <c r="N226" s="85" t="s">
        <v>206</v>
      </c>
    </row>
    <row r="227" spans="14:14">
      <c r="N227" s="85" t="s">
        <v>207</v>
      </c>
    </row>
    <row r="228" spans="14:14">
      <c r="N228" s="85" t="s">
        <v>208</v>
      </c>
    </row>
    <row r="229" spans="14:14">
      <c r="N229" s="85" t="s">
        <v>209</v>
      </c>
    </row>
    <row r="230" spans="14:14">
      <c r="N230" s="85" t="s">
        <v>210</v>
      </c>
    </row>
    <row r="231" spans="14:14">
      <c r="N231" s="85" t="s">
        <v>211</v>
      </c>
    </row>
    <row r="232" spans="14:14">
      <c r="N232" s="85" t="s">
        <v>212</v>
      </c>
    </row>
    <row r="233" spans="14:14">
      <c r="N233" s="85" t="s">
        <v>213</v>
      </c>
    </row>
    <row r="234" spans="14:14">
      <c r="N234" s="85" t="s">
        <v>214</v>
      </c>
    </row>
    <row r="235" spans="14:14">
      <c r="N235" s="85" t="s">
        <v>215</v>
      </c>
    </row>
    <row r="236" spans="14:14">
      <c r="N236" s="85" t="s">
        <v>216</v>
      </c>
    </row>
    <row r="237" spans="14:14">
      <c r="N237" s="85" t="s">
        <v>217</v>
      </c>
    </row>
    <row r="238" spans="14:14">
      <c r="N238" s="85" t="s">
        <v>218</v>
      </c>
    </row>
    <row r="239" spans="14:14">
      <c r="N239" s="85" t="s">
        <v>219</v>
      </c>
    </row>
    <row r="241" spans="13:14">
      <c r="M241" s="85">
        <v>14</v>
      </c>
    </row>
    <row r="242" spans="13:14">
      <c r="N242" s="85">
        <v>-30.683436</v>
      </c>
    </row>
    <row r="243" spans="13:14">
      <c r="M243" s="85">
        <v>13</v>
      </c>
    </row>
    <row r="244" spans="13:14">
      <c r="N244" s="85" t="s">
        <v>220</v>
      </c>
    </row>
    <row r="245" spans="13:14">
      <c r="N245" s="85" t="s">
        <v>221</v>
      </c>
    </row>
    <row r="246" spans="13:14">
      <c r="N246" s="85" t="s">
        <v>222</v>
      </c>
    </row>
    <row r="247" spans="13:14">
      <c r="N247" s="85" t="s">
        <v>223</v>
      </c>
    </row>
    <row r="248" spans="13:14">
      <c r="N248" s="85" t="s">
        <v>224</v>
      </c>
    </row>
    <row r="249" spans="13:14">
      <c r="N249" s="85" t="s">
        <v>225</v>
      </c>
    </row>
    <row r="250" spans="13:14">
      <c r="N250" s="85" t="s">
        <v>226</v>
      </c>
    </row>
    <row r="251" spans="13:14">
      <c r="N251" s="85" t="s">
        <v>227</v>
      </c>
    </row>
    <row r="252" spans="13:14">
      <c r="N252" s="85" t="s">
        <v>228</v>
      </c>
    </row>
    <row r="253" spans="13:14">
      <c r="N253" s="85" t="s">
        <v>229</v>
      </c>
    </row>
    <row r="254" spans="13:14">
      <c r="N254" s="85" t="s">
        <v>230</v>
      </c>
    </row>
    <row r="255" spans="13:14">
      <c r="N255" s="85" t="s">
        <v>231</v>
      </c>
    </row>
    <row r="256" spans="13:14">
      <c r="N256" s="85" t="s">
        <v>232</v>
      </c>
    </row>
    <row r="258" spans="13:14">
      <c r="M258" s="85">
        <v>15</v>
      </c>
    </row>
    <row r="259" spans="13:14">
      <c r="N259" s="85">
        <v>-7.2426940000000002</v>
      </c>
    </row>
    <row r="260" spans="13:14">
      <c r="M260" s="85">
        <v>7</v>
      </c>
    </row>
    <row r="261" spans="13:14">
      <c r="N261" s="85" t="s">
        <v>233</v>
      </c>
    </row>
    <row r="262" spans="13:14">
      <c r="N262" s="85" t="s">
        <v>234</v>
      </c>
    </row>
    <row r="263" spans="13:14">
      <c r="N263" s="85" t="s">
        <v>235</v>
      </c>
    </row>
    <row r="264" spans="13:14">
      <c r="N264" s="85" t="s">
        <v>236</v>
      </c>
    </row>
    <row r="265" spans="13:14">
      <c r="N265" s="85" t="s">
        <v>237</v>
      </c>
    </row>
    <row r="266" spans="13:14">
      <c r="N266" s="85" t="s">
        <v>238</v>
      </c>
    </row>
    <row r="267" spans="13:14">
      <c r="N267" s="85" t="s">
        <v>239</v>
      </c>
    </row>
    <row r="269" spans="13:14">
      <c r="M269" s="85">
        <v>16</v>
      </c>
    </row>
    <row r="270" spans="13:14">
      <c r="N270" s="85">
        <v>15.969580000000001</v>
      </c>
    </row>
    <row r="271" spans="13:14">
      <c r="M271" s="85">
        <v>12</v>
      </c>
    </row>
    <row r="272" spans="13:14">
      <c r="N272" s="85" t="s">
        <v>240</v>
      </c>
    </row>
    <row r="273" spans="13:14">
      <c r="N273" s="85" t="s">
        <v>241</v>
      </c>
    </row>
    <row r="274" spans="13:14">
      <c r="N274" s="85" t="s">
        <v>242</v>
      </c>
    </row>
    <row r="275" spans="13:14">
      <c r="N275" s="85" t="s">
        <v>243</v>
      </c>
    </row>
    <row r="276" spans="13:14">
      <c r="N276" s="85" t="s">
        <v>244</v>
      </c>
    </row>
    <row r="277" spans="13:14">
      <c r="N277" s="85" t="s">
        <v>245</v>
      </c>
    </row>
    <row r="278" spans="13:14">
      <c r="N278" s="85" t="s">
        <v>246</v>
      </c>
    </row>
    <row r="279" spans="13:14">
      <c r="N279" s="85" t="s">
        <v>247</v>
      </c>
    </row>
    <row r="280" spans="13:14">
      <c r="N280" s="85" t="s">
        <v>248</v>
      </c>
    </row>
    <row r="281" spans="13:14">
      <c r="N281" s="85" t="s">
        <v>249</v>
      </c>
    </row>
    <row r="282" spans="13:14">
      <c r="N282" s="85" t="s">
        <v>250</v>
      </c>
    </row>
    <row r="283" spans="13:14">
      <c r="N283" s="85" t="s">
        <v>251</v>
      </c>
    </row>
    <row r="285" spans="13:14">
      <c r="M285" s="85">
        <v>17</v>
      </c>
    </row>
    <row r="286" spans="13:14">
      <c r="N286" s="85">
        <v>-1.483395</v>
      </c>
    </row>
    <row r="287" spans="13:14">
      <c r="M287" s="85">
        <v>5</v>
      </c>
    </row>
    <row r="288" spans="13:14">
      <c r="N288" s="85" t="s">
        <v>252</v>
      </c>
    </row>
    <row r="289" spans="13:14">
      <c r="N289" s="85" t="s">
        <v>253</v>
      </c>
    </row>
    <row r="290" spans="13:14">
      <c r="N290" s="85" t="s">
        <v>254</v>
      </c>
    </row>
    <row r="291" spans="13:14">
      <c r="N291" s="85" t="s">
        <v>255</v>
      </c>
    </row>
    <row r="292" spans="13:14">
      <c r="N292" s="85" t="s">
        <v>256</v>
      </c>
    </row>
    <row r="294" spans="13:14">
      <c r="M294" s="85">
        <v>18</v>
      </c>
    </row>
    <row r="295" spans="13:14">
      <c r="N295" s="85">
        <v>-3.0728580000000001</v>
      </c>
    </row>
    <row r="296" spans="13:14">
      <c r="M296" s="85">
        <v>4</v>
      </c>
    </row>
    <row r="297" spans="13:14">
      <c r="N297" s="85" t="s">
        <v>257</v>
      </c>
    </row>
    <row r="298" spans="13:14">
      <c r="N298" s="85" t="s">
        <v>258</v>
      </c>
    </row>
    <row r="299" spans="13:14">
      <c r="N299" s="85" t="s">
        <v>259</v>
      </c>
    </row>
    <row r="300" spans="13:14">
      <c r="N300" s="85" t="s">
        <v>260</v>
      </c>
    </row>
    <row r="302" spans="13:14">
      <c r="M302" s="85">
        <v>19</v>
      </c>
    </row>
    <row r="303" spans="13:14">
      <c r="N303" s="85">
        <v>-12.421219000000001</v>
      </c>
    </row>
    <row r="304" spans="13:14">
      <c r="M304" s="85">
        <v>8</v>
      </c>
    </row>
    <row r="305" spans="13:14">
      <c r="N305" s="85" t="s">
        <v>261</v>
      </c>
    </row>
    <row r="306" spans="13:14">
      <c r="N306" s="85" t="s">
        <v>262</v>
      </c>
    </row>
    <row r="307" spans="13:14">
      <c r="N307" s="85" t="s">
        <v>263</v>
      </c>
    </row>
    <row r="308" spans="13:14">
      <c r="N308" s="85" t="s">
        <v>264</v>
      </c>
    </row>
    <row r="309" spans="13:14">
      <c r="N309" s="85" t="s">
        <v>265</v>
      </c>
    </row>
    <row r="310" spans="13:14">
      <c r="N310" s="85" t="s">
        <v>266</v>
      </c>
    </row>
    <row r="311" spans="13:14">
      <c r="N311" s="85" t="s">
        <v>267</v>
      </c>
    </row>
    <row r="312" spans="13:14">
      <c r="N312" s="85" t="s">
        <v>268</v>
      </c>
    </row>
    <row r="314" spans="13:14">
      <c r="M314" s="85">
        <v>20</v>
      </c>
    </row>
    <row r="315" spans="13:14">
      <c r="N315" s="85">
        <v>-9.1355380000000004</v>
      </c>
    </row>
    <row r="316" spans="13:14">
      <c r="M316" s="85">
        <v>6</v>
      </c>
    </row>
    <row r="317" spans="13:14">
      <c r="N317" s="85" t="s">
        <v>269</v>
      </c>
    </row>
    <row r="318" spans="13:14">
      <c r="N318" s="85" t="s">
        <v>270</v>
      </c>
    </row>
    <row r="319" spans="13:14">
      <c r="N319" s="85" t="s">
        <v>271</v>
      </c>
    </row>
    <row r="320" spans="13:14">
      <c r="N320" s="85" t="s">
        <v>272</v>
      </c>
    </row>
    <row r="321" spans="13:14">
      <c r="N321" s="85" t="s">
        <v>273</v>
      </c>
    </row>
    <row r="322" spans="13:14">
      <c r="N322" s="85" t="s">
        <v>274</v>
      </c>
    </row>
    <row r="324" spans="13:14">
      <c r="M324" s="85">
        <v>21</v>
      </c>
    </row>
    <row r="325" spans="13:14">
      <c r="N325" s="85">
        <v>-3.4401510000000002</v>
      </c>
    </row>
    <row r="326" spans="13:14">
      <c r="M326" s="85">
        <v>8</v>
      </c>
    </row>
    <row r="327" spans="13:14">
      <c r="N327" s="85" t="s">
        <v>275</v>
      </c>
    </row>
    <row r="328" spans="13:14">
      <c r="N328" s="85" t="s">
        <v>276</v>
      </c>
    </row>
    <row r="329" spans="13:14">
      <c r="N329" s="85" t="s">
        <v>277</v>
      </c>
    </row>
    <row r="330" spans="13:14">
      <c r="N330" s="85" t="s">
        <v>278</v>
      </c>
    </row>
    <row r="331" spans="13:14">
      <c r="N331" s="85" t="s">
        <v>279</v>
      </c>
    </row>
    <row r="332" spans="13:14">
      <c r="N332" s="85" t="s">
        <v>280</v>
      </c>
    </row>
    <row r="333" spans="13:14">
      <c r="N333" s="85" t="s">
        <v>281</v>
      </c>
    </row>
    <row r="334" spans="13:14">
      <c r="N334" s="85" t="s">
        <v>282</v>
      </c>
    </row>
    <row r="336" spans="13:14">
      <c r="M336" s="85">
        <v>22</v>
      </c>
    </row>
    <row r="337" spans="13:14">
      <c r="N337" s="85">
        <v>0.12781600000000001</v>
      </c>
    </row>
    <row r="338" spans="13:14">
      <c r="M338" s="85">
        <v>9</v>
      </c>
    </row>
    <row r="339" spans="13:14">
      <c r="N339" s="85" t="s">
        <v>283</v>
      </c>
    </row>
    <row r="340" spans="13:14">
      <c r="N340" s="85" t="s">
        <v>284</v>
      </c>
    </row>
    <row r="341" spans="13:14">
      <c r="N341" s="85" t="s">
        <v>285</v>
      </c>
    </row>
    <row r="342" spans="13:14">
      <c r="N342" s="85" t="s">
        <v>286</v>
      </c>
    </row>
    <row r="343" spans="13:14">
      <c r="N343" s="85" t="s">
        <v>287</v>
      </c>
    </row>
    <row r="344" spans="13:14">
      <c r="N344" s="85" t="s">
        <v>288</v>
      </c>
    </row>
    <row r="345" spans="13:14">
      <c r="N345" s="85" t="s">
        <v>289</v>
      </c>
    </row>
    <row r="346" spans="13:14">
      <c r="N346" s="85" t="s">
        <v>290</v>
      </c>
    </row>
    <row r="347" spans="13:14">
      <c r="N347" s="85" t="s">
        <v>291</v>
      </c>
    </row>
  </sheetData>
  <conditionalFormatting sqref="B1">
    <cfRule type="expression" dxfId="49" priority="30">
      <formula>OR($F1="",$G1="",$H19="")</formula>
    </cfRule>
  </conditionalFormatting>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8FE83E-7262-4CF2-8DEF-B0890FB8BAFE}">
  <sheetPr>
    <tabColor theme="9" tint="0.79998168889431442"/>
  </sheetPr>
  <dimension ref="A1:N368"/>
  <sheetViews>
    <sheetView zoomScale="80" zoomScaleNormal="80" workbookViewId="0">
      <selection activeCell="D22" sqref="D22"/>
    </sheetView>
  </sheetViews>
  <sheetFormatPr defaultRowHeight="15"/>
  <cols>
    <col min="1" max="1" width="36.140625" bestFit="1" customWidth="1"/>
    <col min="5" max="5" width="15.28515625" bestFit="1" customWidth="1"/>
    <col min="6" max="6" width="15" bestFit="1" customWidth="1"/>
    <col min="7" max="7" width="10.7109375" bestFit="1" customWidth="1"/>
    <col min="13" max="13" width="9.140625" style="85"/>
    <col min="14" max="14" width="11.28515625" style="85" bestFit="1" customWidth="1"/>
  </cols>
  <sheetData>
    <row r="1" spans="1:14">
      <c r="A1" t="s">
        <v>0</v>
      </c>
      <c r="B1" t="s">
        <v>1</v>
      </c>
      <c r="C1" t="s">
        <v>2</v>
      </c>
      <c r="D1" t="s">
        <v>31</v>
      </c>
      <c r="E1" t="s">
        <v>4</v>
      </c>
      <c r="F1" t="s">
        <v>5</v>
      </c>
      <c r="G1" t="s">
        <v>6</v>
      </c>
      <c r="H1" t="s">
        <v>6</v>
      </c>
      <c r="J1" t="s">
        <v>34</v>
      </c>
      <c r="M1" s="92" t="s">
        <v>1539</v>
      </c>
      <c r="N1" s="93" t="s">
        <v>1540</v>
      </c>
    </row>
    <row r="2" spans="1:14">
      <c r="A2" s="1" t="s">
        <v>7</v>
      </c>
      <c r="B2" s="1">
        <v>0</v>
      </c>
      <c r="C2">
        <v>521</v>
      </c>
      <c r="D2" s="49" t="s">
        <v>30</v>
      </c>
      <c r="E2">
        <v>400</v>
      </c>
      <c r="G2">
        <v>0.90480000000000005</v>
      </c>
      <c r="H2">
        <v>0.90480000000000005</v>
      </c>
      <c r="J2" s="36">
        <v>0</v>
      </c>
      <c r="K2" s="36"/>
      <c r="L2" s="36" t="s">
        <v>1538</v>
      </c>
      <c r="M2" s="86">
        <f>J2</f>
        <v>0</v>
      </c>
      <c r="N2" s="87"/>
    </row>
    <row r="3" spans="1:14">
      <c r="A3" s="2" t="s">
        <v>8</v>
      </c>
      <c r="B3" s="2">
        <v>1</v>
      </c>
      <c r="C3">
        <v>1349</v>
      </c>
      <c r="D3" s="49" t="s">
        <v>30</v>
      </c>
      <c r="E3">
        <v>700</v>
      </c>
      <c r="G3">
        <v>0.96693879999999999</v>
      </c>
      <c r="J3" s="36" t="s">
        <v>76</v>
      </c>
      <c r="K3" s="36" t="s">
        <v>77</v>
      </c>
      <c r="L3" s="36"/>
      <c r="M3" s="86"/>
      <c r="N3" s="88">
        <f>K4</f>
        <v>-38.584457999999998</v>
      </c>
    </row>
    <row r="4" spans="1:14">
      <c r="A4" s="3" t="s">
        <v>9</v>
      </c>
      <c r="B4" s="3">
        <v>2</v>
      </c>
      <c r="C4">
        <v>226</v>
      </c>
      <c r="D4" s="48" t="s">
        <v>127</v>
      </c>
      <c r="G4">
        <v>0.99809599999999998</v>
      </c>
      <c r="J4" s="36" t="s">
        <v>75</v>
      </c>
      <c r="K4" s="36">
        <v>-38.584457999999998</v>
      </c>
      <c r="L4" s="36"/>
      <c r="M4" s="89">
        <f>COUNTA(J5:J17)</f>
        <v>13</v>
      </c>
      <c r="N4" s="89"/>
    </row>
    <row r="5" spans="1:14">
      <c r="A5" s="4" t="s">
        <v>10</v>
      </c>
      <c r="B5" s="4">
        <v>3</v>
      </c>
      <c r="C5">
        <v>3573</v>
      </c>
      <c r="D5" s="49" t="s">
        <v>30</v>
      </c>
      <c r="E5">
        <v>1000</v>
      </c>
      <c r="G5">
        <v>0.84499199999999997</v>
      </c>
      <c r="J5" s="36" t="s">
        <v>36</v>
      </c>
      <c r="K5" s="36">
        <v>-1.707E-3</v>
      </c>
      <c r="L5" s="36">
        <f>INDEX(sckey!$A$2:$A$38,MATCH(CAS!J5,sckey!$B$2:$B$38,0))</f>
        <v>10</v>
      </c>
      <c r="M5" s="89"/>
      <c r="N5" s="89" t="str">
        <f>K5&amp;" "&amp;L5</f>
        <v>-0.001707 10</v>
      </c>
    </row>
    <row r="6" spans="1:14">
      <c r="A6" s="5" t="s">
        <v>11</v>
      </c>
      <c r="B6" s="5">
        <v>4</v>
      </c>
      <c r="C6">
        <v>1696</v>
      </c>
      <c r="D6" s="49" t="s">
        <v>30</v>
      </c>
      <c r="E6">
        <v>800</v>
      </c>
      <c r="G6">
        <v>0.9244</v>
      </c>
      <c r="J6" s="36" t="s">
        <v>39</v>
      </c>
      <c r="K6" s="36">
        <v>-0.44146200000000002</v>
      </c>
      <c r="L6" s="36">
        <f>INDEX(sckey!$A$2:$A$38,MATCH(CAS!J6,sckey!$B$2:$B$38,0))</f>
        <v>24</v>
      </c>
      <c r="M6" s="89"/>
      <c r="N6" s="89" t="str">
        <f>K6&amp;" "&amp;L6</f>
        <v>-0.441462 24</v>
      </c>
    </row>
    <row r="7" spans="1:14">
      <c r="A7" s="6" t="s">
        <v>12</v>
      </c>
      <c r="B7" s="6">
        <v>5</v>
      </c>
      <c r="C7">
        <v>221</v>
      </c>
      <c r="D7" s="48" t="s">
        <v>128</v>
      </c>
      <c r="G7">
        <v>0.93432000000000004</v>
      </c>
      <c r="J7" s="36" t="s">
        <v>70</v>
      </c>
      <c r="K7" s="36">
        <v>0.48947800000000002</v>
      </c>
      <c r="L7" s="36">
        <f>INDEX(sckey!$A$2:$A$38,MATCH(CAS!J7,sckey!$B$2:$B$38,0))</f>
        <v>5</v>
      </c>
      <c r="M7" s="89"/>
      <c r="N7" s="89" t="str">
        <f t="shared" ref="N7:N17" si="0">K7&amp;" "&amp;L7</f>
        <v>0.489478 5</v>
      </c>
    </row>
    <row r="8" spans="1:14">
      <c r="A8" s="7" t="s">
        <v>13</v>
      </c>
      <c r="B8" s="7">
        <v>6</v>
      </c>
      <c r="C8">
        <v>33</v>
      </c>
      <c r="D8" s="50" t="s">
        <v>130</v>
      </c>
      <c r="G8">
        <v>0.93670620000000004</v>
      </c>
      <c r="J8" s="36" t="s">
        <v>66</v>
      </c>
      <c r="K8" s="36">
        <v>5.0412999999999999E-2</v>
      </c>
      <c r="L8" s="36">
        <f>INDEX(sckey!$A$2:$A$38,MATCH(CAS!J8,sckey!$B$2:$B$38,0))</f>
        <v>1</v>
      </c>
      <c r="M8" s="89"/>
      <c r="N8" s="89" t="str">
        <f t="shared" si="0"/>
        <v>0.050413 1</v>
      </c>
    </row>
    <row r="9" spans="1:14">
      <c r="A9" s="8" t="s">
        <v>14</v>
      </c>
      <c r="B9" s="8">
        <v>7</v>
      </c>
      <c r="C9">
        <v>58</v>
      </c>
      <c r="D9" s="50" t="s">
        <v>130</v>
      </c>
      <c r="G9">
        <v>0.94958577777777797</v>
      </c>
      <c r="J9" s="36" t="s">
        <v>59</v>
      </c>
      <c r="K9" s="36">
        <v>0.25092999999999999</v>
      </c>
      <c r="L9" s="36">
        <f>INDEX(sckey!$A$2:$A$38,MATCH(CAS!J9,sckey!$B$2:$B$38,0))</f>
        <v>18</v>
      </c>
      <c r="M9" s="89"/>
      <c r="N9" s="89" t="str">
        <f t="shared" si="0"/>
        <v>0.25093 18</v>
      </c>
    </row>
    <row r="10" spans="1:14">
      <c r="A10" s="32" t="s">
        <v>15</v>
      </c>
      <c r="B10" s="32">
        <v>8</v>
      </c>
      <c r="C10" s="33">
        <v>0</v>
      </c>
      <c r="D10" s="51" t="s">
        <v>130</v>
      </c>
      <c r="E10" s="33"/>
      <c r="F10" s="33"/>
      <c r="G10" s="33">
        <v>0.96923199999999998</v>
      </c>
      <c r="H10" s="33"/>
      <c r="J10" s="36" t="s">
        <v>38</v>
      </c>
      <c r="K10" s="36">
        <v>-1.349329</v>
      </c>
      <c r="L10" s="36">
        <f>INDEX(sckey!$A$2:$A$38,MATCH(CAS!J10,sckey!$B$2:$B$38,0))</f>
        <v>23</v>
      </c>
      <c r="M10" s="89"/>
      <c r="N10" s="89" t="str">
        <f t="shared" si="0"/>
        <v>-1.349329 23</v>
      </c>
    </row>
    <row r="11" spans="1:14">
      <c r="A11" s="10" t="s">
        <v>16</v>
      </c>
      <c r="B11" s="10">
        <v>9</v>
      </c>
      <c r="C11" s="63">
        <v>44</v>
      </c>
      <c r="D11" s="64" t="s">
        <v>747</v>
      </c>
      <c r="J11" s="36" t="s">
        <v>47</v>
      </c>
      <c r="K11" s="36">
        <v>0.19103400000000001</v>
      </c>
      <c r="L11" s="36">
        <f>INDEX(sckey!$A$2:$A$38,MATCH(CAS!J11,sckey!$B$2:$B$38,0))</f>
        <v>15</v>
      </c>
      <c r="M11" s="89"/>
      <c r="N11" s="89" t="str">
        <f t="shared" si="0"/>
        <v>0.191034 15</v>
      </c>
    </row>
    <row r="12" spans="1:14">
      <c r="A12" s="11" t="s">
        <v>17</v>
      </c>
      <c r="B12" s="11">
        <v>10</v>
      </c>
      <c r="C12" s="63">
        <v>177</v>
      </c>
      <c r="D12" s="64" t="s">
        <v>747</v>
      </c>
      <c r="J12" s="36" t="s">
        <v>58</v>
      </c>
      <c r="K12" s="36">
        <v>2.0157020000000001</v>
      </c>
      <c r="L12" s="36">
        <f>INDEX(sckey!$A$2:$A$38,MATCH(CAS!J12,sckey!$B$2:$B$38,0))</f>
        <v>34</v>
      </c>
      <c r="M12" s="89"/>
      <c r="N12" s="89" t="str">
        <f t="shared" si="0"/>
        <v>2.015702 34</v>
      </c>
    </row>
    <row r="13" spans="1:14">
      <c r="A13" s="12" t="s">
        <v>18</v>
      </c>
      <c r="B13" s="12">
        <v>11</v>
      </c>
      <c r="C13" s="63">
        <v>538</v>
      </c>
      <c r="D13" s="64" t="s">
        <v>646</v>
      </c>
      <c r="E13">
        <v>538</v>
      </c>
      <c r="F13">
        <v>0</v>
      </c>
      <c r="G13">
        <v>0.96997</v>
      </c>
      <c r="J13" s="36" t="s">
        <v>73</v>
      </c>
      <c r="K13" s="36">
        <v>0.75993100000000002</v>
      </c>
      <c r="L13" s="36">
        <f>INDEX(sckey!$A$2:$A$38,MATCH(CAS!J13,sckey!$B$2:$B$38,0))</f>
        <v>33</v>
      </c>
      <c r="M13" s="89"/>
      <c r="N13" s="89" t="str">
        <f t="shared" si="0"/>
        <v>0.759931 33</v>
      </c>
    </row>
    <row r="14" spans="1:14">
      <c r="A14" s="13" t="s">
        <v>19</v>
      </c>
      <c r="B14" s="13">
        <v>12</v>
      </c>
      <c r="C14">
        <v>5721</v>
      </c>
      <c r="D14" t="s">
        <v>30</v>
      </c>
      <c r="E14">
        <v>2000</v>
      </c>
      <c r="F14">
        <v>1</v>
      </c>
      <c r="G14">
        <v>0.79703999999999997</v>
      </c>
      <c r="J14" s="36" t="s">
        <v>46</v>
      </c>
      <c r="K14" s="36">
        <v>9.3619999999999995E-2</v>
      </c>
      <c r="L14" s="36">
        <f>INDEX(sckey!$A$2:$A$38,MATCH(CAS!J14,sckey!$B$2:$B$38,0))</f>
        <v>14</v>
      </c>
      <c r="M14" s="89"/>
      <c r="N14" s="89" t="str">
        <f t="shared" si="0"/>
        <v>0.09362 14</v>
      </c>
    </row>
    <row r="15" spans="1:14">
      <c r="A15" s="14" t="s">
        <v>20</v>
      </c>
      <c r="B15" s="14">
        <v>13</v>
      </c>
      <c r="C15">
        <v>16554</v>
      </c>
      <c r="D15" t="s">
        <v>30</v>
      </c>
      <c r="E15">
        <v>2000</v>
      </c>
      <c r="F15">
        <v>1</v>
      </c>
      <c r="G15">
        <v>0.84588700000000006</v>
      </c>
      <c r="J15" s="36" t="s">
        <v>65</v>
      </c>
      <c r="K15" s="36">
        <v>-3.8360999999999999E-2</v>
      </c>
      <c r="L15" s="36">
        <f>INDEX(sckey!$A$2:$A$38,MATCH(CAS!J15,sckey!$B$2:$B$38,0))</f>
        <v>36</v>
      </c>
      <c r="M15" s="89"/>
      <c r="N15" s="89" t="str">
        <f t="shared" si="0"/>
        <v>-0.038361 36</v>
      </c>
    </row>
    <row r="16" spans="1:14">
      <c r="A16" s="15" t="s">
        <v>21</v>
      </c>
      <c r="B16" s="15">
        <v>14</v>
      </c>
      <c r="C16" s="63">
        <v>254</v>
      </c>
      <c r="D16" s="66" t="s">
        <v>1543</v>
      </c>
      <c r="J16" s="36" t="s">
        <v>60</v>
      </c>
      <c r="K16" s="36">
        <v>8.8449E-2</v>
      </c>
      <c r="L16" s="36">
        <f>INDEX(sckey!$A$2:$A$38,MATCH(CAS!J16,sckey!$B$2:$B$38,0))</f>
        <v>2</v>
      </c>
      <c r="M16" s="89"/>
      <c r="N16" s="89" t="str">
        <f t="shared" si="0"/>
        <v>0.088449 2</v>
      </c>
    </row>
    <row r="17" spans="1:14">
      <c r="A17" s="16" t="s">
        <v>22</v>
      </c>
      <c r="B17" s="16">
        <v>15</v>
      </c>
      <c r="C17" s="63">
        <v>10</v>
      </c>
      <c r="D17" s="66" t="s">
        <v>1541</v>
      </c>
      <c r="J17" s="37" t="s">
        <v>49</v>
      </c>
      <c r="K17" s="37">
        <v>-1.459E-3</v>
      </c>
      <c r="L17" s="36">
        <f>INDEX(sckey!$A$2:$A$38,MATCH(CAS!J17,sckey!$B$2:$B$38,0))</f>
        <v>11</v>
      </c>
      <c r="M17" s="89"/>
      <c r="N17" s="89" t="str">
        <f t="shared" si="0"/>
        <v>-0.001459 11</v>
      </c>
    </row>
    <row r="18" spans="1:14">
      <c r="A18" s="17" t="s">
        <v>23</v>
      </c>
      <c r="B18" s="17">
        <v>16</v>
      </c>
      <c r="C18" s="63">
        <v>0</v>
      </c>
      <c r="D18" s="66" t="s">
        <v>1541</v>
      </c>
      <c r="J18" t="s">
        <v>34</v>
      </c>
      <c r="M18" s="90"/>
      <c r="N18" s="91"/>
    </row>
    <row r="19" spans="1:14">
      <c r="A19" s="18" t="s">
        <v>24</v>
      </c>
      <c r="B19" s="18">
        <v>17</v>
      </c>
      <c r="C19">
        <v>709</v>
      </c>
      <c r="D19" t="s">
        <v>30</v>
      </c>
      <c r="E19">
        <v>500</v>
      </c>
      <c r="F19">
        <v>1</v>
      </c>
      <c r="G19">
        <v>0.94244799999999995</v>
      </c>
      <c r="H19">
        <v>0.96693879999999999</v>
      </c>
      <c r="J19" s="36">
        <v>1</v>
      </c>
      <c r="K19" s="36"/>
      <c r="L19" s="36"/>
      <c r="M19" s="86">
        <f>J19</f>
        <v>1</v>
      </c>
      <c r="N19" s="87"/>
    </row>
    <row r="20" spans="1:14" ht="15.75" thickBot="1">
      <c r="A20" s="19" t="s">
        <v>25</v>
      </c>
      <c r="B20" s="19">
        <v>18</v>
      </c>
      <c r="C20" s="63">
        <v>208</v>
      </c>
      <c r="D20" s="66" t="s">
        <v>747</v>
      </c>
      <c r="J20" s="36" t="s">
        <v>76</v>
      </c>
      <c r="K20" s="36" t="s">
        <v>77</v>
      </c>
      <c r="L20" s="36"/>
      <c r="M20" s="86"/>
      <c r="N20" s="88">
        <f>K21</f>
        <v>-46.750591</v>
      </c>
    </row>
    <row r="21" spans="1:14" ht="15.75" thickBot="1">
      <c r="A21" s="20" t="s">
        <v>26</v>
      </c>
      <c r="B21" s="20">
        <v>19</v>
      </c>
      <c r="C21" s="63">
        <v>0</v>
      </c>
      <c r="D21" s="67" t="s">
        <v>649</v>
      </c>
      <c r="J21" s="36" t="s">
        <v>75</v>
      </c>
      <c r="K21" s="36">
        <v>-46.750591</v>
      </c>
      <c r="L21" s="36"/>
      <c r="M21" s="89">
        <f>COUNTA(J22:J36)</f>
        <v>15</v>
      </c>
      <c r="N21" s="89"/>
    </row>
    <row r="22" spans="1:14" ht="15.75" thickBot="1">
      <c r="A22" s="21" t="s">
        <v>27</v>
      </c>
      <c r="B22" s="21">
        <v>20</v>
      </c>
      <c r="C22" s="63">
        <v>389</v>
      </c>
      <c r="D22" s="66" t="s">
        <v>747</v>
      </c>
      <c r="J22" s="36" t="s">
        <v>54</v>
      </c>
      <c r="K22" s="36">
        <v>1.3554E-2</v>
      </c>
      <c r="L22" s="36">
        <f>INDEX(sckey!$A$2:$A$38,MATCH(CAS!J22,sckey!$B$2:$B$38,0))</f>
        <v>26</v>
      </c>
      <c r="M22" s="89"/>
      <c r="N22" s="89" t="str">
        <f>K22&amp;" "&amp;L22</f>
        <v>0.013554 26</v>
      </c>
    </row>
    <row r="23" spans="1:14">
      <c r="A23" s="22" t="s">
        <v>28</v>
      </c>
      <c r="B23" s="22">
        <v>21</v>
      </c>
      <c r="C23">
        <v>6841</v>
      </c>
      <c r="D23" t="s">
        <v>30</v>
      </c>
      <c r="E23">
        <v>2000</v>
      </c>
      <c r="F23">
        <v>1</v>
      </c>
      <c r="G23">
        <v>0.93676199999999998</v>
      </c>
      <c r="J23" s="36" t="s">
        <v>61</v>
      </c>
      <c r="K23" s="36">
        <v>-1.764937</v>
      </c>
      <c r="L23" s="36">
        <f>INDEX(sckey!$A$2:$A$38,MATCH(CAS!J23,sckey!$B$2:$B$38,0))</f>
        <v>25</v>
      </c>
      <c r="M23" s="89"/>
      <c r="N23" s="89" t="str">
        <f>K23&amp;" "&amp;L23</f>
        <v>-1.764937 25</v>
      </c>
    </row>
    <row r="24" spans="1:14">
      <c r="A24" s="23" t="s">
        <v>29</v>
      </c>
      <c r="B24" s="23">
        <v>22</v>
      </c>
      <c r="C24" s="63">
        <v>197</v>
      </c>
      <c r="D24" s="67" t="s">
        <v>650</v>
      </c>
      <c r="J24" s="36" t="s">
        <v>63</v>
      </c>
      <c r="K24" s="36">
        <v>-3.8560000000000001E-3</v>
      </c>
      <c r="L24" s="36">
        <f>INDEX(sckey!$A$2:$A$38,MATCH(CAS!J24,sckey!$B$2:$B$38,0))</f>
        <v>6</v>
      </c>
      <c r="M24" s="89"/>
      <c r="N24" s="89" t="str">
        <f t="shared" ref="N24:N36" si="1">K24&amp;" "&amp;L24</f>
        <v>-0.003856 6</v>
      </c>
    </row>
    <row r="25" spans="1:14">
      <c r="J25" s="36" t="s">
        <v>70</v>
      </c>
      <c r="K25" s="36">
        <v>0.26349800000000001</v>
      </c>
      <c r="L25" s="36">
        <f>INDEX(sckey!$A$2:$A$38,MATCH(CAS!J25,sckey!$B$2:$B$38,0))</f>
        <v>5</v>
      </c>
      <c r="M25" s="89"/>
      <c r="N25" s="89" t="str">
        <f t="shared" si="1"/>
        <v>0.263498 5</v>
      </c>
    </row>
    <row r="26" spans="1:14">
      <c r="A26" t="s">
        <v>112</v>
      </c>
      <c r="B26" t="s">
        <v>2</v>
      </c>
      <c r="J26" s="36" t="s">
        <v>59</v>
      </c>
      <c r="K26" s="36">
        <v>0.27788400000000002</v>
      </c>
      <c r="L26" s="36">
        <f>INDEX(sckey!$A$2:$A$38,MATCH(CAS!J26,sckey!$B$2:$B$38,0))</f>
        <v>18</v>
      </c>
      <c r="M26" s="89"/>
      <c r="N26" s="89" t="str">
        <f t="shared" si="1"/>
        <v>0.277884 18</v>
      </c>
    </row>
    <row r="27" spans="1:14">
      <c r="A27">
        <v>0</v>
      </c>
      <c r="B27">
        <v>521</v>
      </c>
      <c r="J27" s="36" t="s">
        <v>47</v>
      </c>
      <c r="K27" s="36">
        <v>0.25892500000000002</v>
      </c>
      <c r="L27" s="36">
        <f>INDEX(sckey!$A$2:$A$38,MATCH(CAS!J27,sckey!$B$2:$B$38,0))</f>
        <v>15</v>
      </c>
      <c r="M27" s="89"/>
      <c r="N27" s="89" t="str">
        <f t="shared" si="1"/>
        <v>0.258925 15</v>
      </c>
    </row>
    <row r="28" spans="1:14">
      <c r="A28">
        <v>1</v>
      </c>
      <c r="B28">
        <v>1349</v>
      </c>
      <c r="J28" s="36" t="s">
        <v>38</v>
      </c>
      <c r="K28" s="36">
        <v>-1.2382850000000001</v>
      </c>
      <c r="L28" s="36">
        <f>INDEX(sckey!$A$2:$A$38,MATCH(CAS!J28,sckey!$B$2:$B$38,0))</f>
        <v>23</v>
      </c>
      <c r="M28" s="89"/>
      <c r="N28" s="89" t="str">
        <f t="shared" si="1"/>
        <v>-1.238285 23</v>
      </c>
    </row>
    <row r="29" spans="1:14">
      <c r="A29">
        <v>2</v>
      </c>
      <c r="B29">
        <v>226</v>
      </c>
      <c r="J29" s="36" t="s">
        <v>46</v>
      </c>
      <c r="K29" s="36">
        <v>0.110669</v>
      </c>
      <c r="L29" s="36">
        <f>INDEX(sckey!$A$2:$A$38,MATCH(CAS!J29,sckey!$B$2:$B$38,0))</f>
        <v>14</v>
      </c>
      <c r="M29" s="89"/>
      <c r="N29" s="89" t="str">
        <f t="shared" si="1"/>
        <v>0.110669 14</v>
      </c>
    </row>
    <row r="30" spans="1:14">
      <c r="A30">
        <v>3</v>
      </c>
      <c r="B30">
        <v>3573</v>
      </c>
      <c r="J30" s="36" t="s">
        <v>53</v>
      </c>
      <c r="K30" s="36">
        <v>-1.55E-4</v>
      </c>
      <c r="L30" s="36">
        <f>INDEX(sckey!$A$2:$A$38,MATCH(CAS!J30,sckey!$B$2:$B$38,0))</f>
        <v>12</v>
      </c>
      <c r="M30" s="89"/>
      <c r="N30" s="89" t="str">
        <f t="shared" si="1"/>
        <v>-0.000155 12</v>
      </c>
    </row>
    <row r="31" spans="1:14">
      <c r="A31">
        <v>4</v>
      </c>
      <c r="B31">
        <v>1696</v>
      </c>
      <c r="J31" s="36" t="s">
        <v>41</v>
      </c>
      <c r="K31" s="36">
        <v>2.2190000000000001E-3</v>
      </c>
      <c r="L31" s="36">
        <f>INDEX(sckey!$A$2:$A$38,MATCH(CAS!J31,sckey!$B$2:$B$38,0))</f>
        <v>9</v>
      </c>
      <c r="M31" s="89"/>
      <c r="N31" s="89" t="str">
        <f t="shared" si="1"/>
        <v>0.002219 9</v>
      </c>
    </row>
    <row r="32" spans="1:14">
      <c r="A32">
        <v>5</v>
      </c>
      <c r="B32">
        <v>221</v>
      </c>
      <c r="J32" s="36" t="s">
        <v>49</v>
      </c>
      <c r="K32" s="36">
        <v>-1.877E-3</v>
      </c>
      <c r="L32" s="36">
        <f>INDEX(sckey!$A$2:$A$38,MATCH(CAS!J32,sckey!$B$2:$B$38,0))</f>
        <v>11</v>
      </c>
      <c r="M32" s="89"/>
      <c r="N32" s="89" t="str">
        <f t="shared" si="1"/>
        <v>-0.001877 11</v>
      </c>
    </row>
    <row r="33" spans="1:14">
      <c r="A33">
        <v>6</v>
      </c>
      <c r="B33">
        <v>33</v>
      </c>
      <c r="J33" s="36" t="s">
        <v>60</v>
      </c>
      <c r="K33" s="36">
        <v>0.11759</v>
      </c>
      <c r="L33" s="36">
        <f>INDEX(sckey!$A$2:$A$38,MATCH(CAS!J33,sckey!$B$2:$B$38,0))</f>
        <v>2</v>
      </c>
      <c r="M33" s="89"/>
      <c r="N33" s="89" t="str">
        <f t="shared" si="1"/>
        <v>0.11759 2</v>
      </c>
    </row>
    <row r="34" spans="1:14">
      <c r="A34">
        <v>7</v>
      </c>
      <c r="B34">
        <v>58</v>
      </c>
      <c r="J34" s="37" t="s">
        <v>45</v>
      </c>
      <c r="K34" s="37">
        <v>0.18981700000000001</v>
      </c>
      <c r="L34" s="36">
        <f>INDEX(sckey!$A$2:$A$38,MATCH(CAS!J34,sckey!$B$2:$B$38,0))</f>
        <v>16</v>
      </c>
      <c r="M34" s="89"/>
      <c r="N34" s="89" t="str">
        <f t="shared" si="1"/>
        <v>0.189817 16</v>
      </c>
    </row>
    <row r="35" spans="1:14">
      <c r="A35">
        <v>9</v>
      </c>
      <c r="B35">
        <v>44</v>
      </c>
      <c r="J35" s="37" t="s">
        <v>40</v>
      </c>
      <c r="K35" s="44">
        <v>-4.6999999999999997E-5</v>
      </c>
      <c r="L35" s="36">
        <f>INDEX(sckey!$A$2:$A$38,MATCH(CAS!J35,sckey!$B$2:$B$38,0))</f>
        <v>27</v>
      </c>
      <c r="M35" s="89"/>
      <c r="N35" s="89" t="str">
        <f t="shared" si="1"/>
        <v>-0.000047 27</v>
      </c>
    </row>
    <row r="36" spans="1:14">
      <c r="A36">
        <v>10</v>
      </c>
      <c r="B36">
        <v>177</v>
      </c>
      <c r="J36" s="37" t="s">
        <v>71</v>
      </c>
      <c r="K36" s="37">
        <v>-1.1421239999999999</v>
      </c>
      <c r="L36" s="36">
        <f>INDEX(sckey!$A$2:$A$38,MATCH(CAS!J36,sckey!$B$2:$B$38,0))</f>
        <v>30</v>
      </c>
      <c r="M36" s="89"/>
      <c r="N36" s="89" t="str">
        <f t="shared" si="1"/>
        <v>-1.142124 30</v>
      </c>
    </row>
    <row r="37" spans="1:14">
      <c r="A37">
        <v>11</v>
      </c>
      <c r="B37">
        <v>538</v>
      </c>
      <c r="J37" t="s">
        <v>34</v>
      </c>
      <c r="M37" s="90"/>
      <c r="N37" s="91"/>
    </row>
    <row r="38" spans="1:14">
      <c r="A38">
        <v>12</v>
      </c>
      <c r="B38">
        <v>5721</v>
      </c>
      <c r="H38">
        <v>0.99809599999999998</v>
      </c>
      <c r="J38" s="38">
        <v>2</v>
      </c>
      <c r="K38" s="38"/>
      <c r="L38" s="38"/>
      <c r="M38" s="86">
        <f>J38</f>
        <v>2</v>
      </c>
      <c r="N38" s="87"/>
    </row>
    <row r="39" spans="1:14">
      <c r="A39">
        <v>13</v>
      </c>
      <c r="B39">
        <v>16554</v>
      </c>
      <c r="J39" s="38" t="s">
        <v>76</v>
      </c>
      <c r="K39" s="38" t="s">
        <v>77</v>
      </c>
      <c r="L39" s="38"/>
      <c r="M39" s="86"/>
      <c r="N39" s="88">
        <f>K40</f>
        <v>-45.626795999999999</v>
      </c>
    </row>
    <row r="40" spans="1:14">
      <c r="A40">
        <v>14</v>
      </c>
      <c r="B40">
        <v>254</v>
      </c>
      <c r="J40" s="38" t="s">
        <v>75</v>
      </c>
      <c r="K40" s="38">
        <v>-45.626795999999999</v>
      </c>
      <c r="L40" s="38"/>
      <c r="M40" s="89">
        <f>COUNTA(J41:J52)</f>
        <v>12</v>
      </c>
      <c r="N40" s="89"/>
    </row>
    <row r="41" spans="1:14">
      <c r="A41">
        <v>15</v>
      </c>
      <c r="B41">
        <v>10</v>
      </c>
      <c r="J41" s="38" t="s">
        <v>36</v>
      </c>
      <c r="K41" s="38">
        <v>-2.6332000000000001E-2</v>
      </c>
      <c r="L41" s="38">
        <f>INDEX(sckey!$A$2:$A$38,MATCH(CAS!J41,sckey!$B$2:$B$38,0))</f>
        <v>10</v>
      </c>
      <c r="M41" s="89"/>
      <c r="N41" s="89" t="str">
        <f>K41&amp;" "&amp;L41</f>
        <v>-0.026332 10</v>
      </c>
    </row>
    <row r="42" spans="1:14">
      <c r="A42">
        <v>17</v>
      </c>
      <c r="B42">
        <v>709</v>
      </c>
      <c r="J42" s="38" t="s">
        <v>62</v>
      </c>
      <c r="K42" s="38">
        <v>0.82900099999999999</v>
      </c>
      <c r="L42" s="38">
        <f>INDEX(sckey!$A$2:$A$38,MATCH(CAS!J42,sckey!$B$2:$B$38,0))</f>
        <v>4</v>
      </c>
      <c r="M42" s="89"/>
      <c r="N42" s="89" t="str">
        <f>K42&amp;" "&amp;L42</f>
        <v>0.829001 4</v>
      </c>
    </row>
    <row r="43" spans="1:14">
      <c r="A43">
        <v>18</v>
      </c>
      <c r="B43">
        <v>208</v>
      </c>
      <c r="J43" s="38" t="s">
        <v>54</v>
      </c>
      <c r="K43" s="38">
        <v>7.6379999999999998E-3</v>
      </c>
      <c r="L43" s="38">
        <f>INDEX(sckey!$A$2:$A$38,MATCH(CAS!J43,sckey!$B$2:$B$38,0))</f>
        <v>26</v>
      </c>
      <c r="M43" s="89"/>
      <c r="N43" s="89" t="str">
        <f t="shared" ref="N43:N52" si="2">K43&amp;" "&amp;L43</f>
        <v>0.007638 26</v>
      </c>
    </row>
    <row r="44" spans="1:14">
      <c r="A44">
        <v>20</v>
      </c>
      <c r="B44">
        <v>389</v>
      </c>
      <c r="J44" s="38" t="s">
        <v>45</v>
      </c>
      <c r="K44" s="38">
        <v>-0.58933400000000002</v>
      </c>
      <c r="L44" s="38">
        <f>INDEX(sckey!$A$2:$A$38,MATCH(CAS!J44,sckey!$B$2:$B$38,0))</f>
        <v>16</v>
      </c>
      <c r="M44" s="89"/>
      <c r="N44" s="89" t="str">
        <f t="shared" si="2"/>
        <v>-0.589334 16</v>
      </c>
    </row>
    <row r="45" spans="1:14">
      <c r="A45">
        <v>21</v>
      </c>
      <c r="B45">
        <v>6841</v>
      </c>
      <c r="J45" s="38" t="s">
        <v>46</v>
      </c>
      <c r="K45" s="38">
        <v>0.33262799999999998</v>
      </c>
      <c r="L45" s="38">
        <f>INDEX(sckey!$A$2:$A$38,MATCH(CAS!J45,sckey!$B$2:$B$38,0))</f>
        <v>14</v>
      </c>
      <c r="M45" s="89"/>
      <c r="N45" s="89" t="str">
        <f t="shared" si="2"/>
        <v>0.332628 14</v>
      </c>
    </row>
    <row r="46" spans="1:14">
      <c r="A46">
        <v>22</v>
      </c>
      <c r="B46">
        <v>197</v>
      </c>
      <c r="J46" s="38" t="s">
        <v>48</v>
      </c>
      <c r="K46" s="38">
        <v>7.3921390000000002</v>
      </c>
      <c r="L46" s="38">
        <f>INDEX(sckey!$A$2:$A$38,MATCH(CAS!J46,sckey!$B$2:$B$38,0))</f>
        <v>13</v>
      </c>
      <c r="M46" s="89"/>
      <c r="N46" s="89" t="str">
        <f t="shared" si="2"/>
        <v>7.392139 13</v>
      </c>
    </row>
    <row r="47" spans="1:14">
      <c r="B47">
        <v>29906</v>
      </c>
      <c r="J47" s="38" t="s">
        <v>41</v>
      </c>
      <c r="K47" s="38">
        <v>-2.336E-3</v>
      </c>
      <c r="L47" s="38">
        <f>INDEX(sckey!$A$2:$A$38,MATCH(CAS!J47,sckey!$B$2:$B$38,0))</f>
        <v>9</v>
      </c>
      <c r="M47" s="89"/>
      <c r="N47" s="89" t="str">
        <f t="shared" si="2"/>
        <v>-0.002336 9</v>
      </c>
    </row>
    <row r="48" spans="1:14">
      <c r="J48" s="38" t="s">
        <v>42</v>
      </c>
      <c r="K48" s="38">
        <v>3.3753289999999998</v>
      </c>
      <c r="L48" s="38">
        <f>INDEX(sckey!$A$2:$A$38,MATCH(CAS!J48,sckey!$B$2:$B$38,0))</f>
        <v>17</v>
      </c>
      <c r="M48" s="89"/>
      <c r="N48" s="89" t="str">
        <f t="shared" si="2"/>
        <v>3.375329 17</v>
      </c>
    </row>
    <row r="49" spans="8:14">
      <c r="J49" s="38" t="s">
        <v>60</v>
      </c>
      <c r="K49" s="38">
        <v>0.21460799999999999</v>
      </c>
      <c r="L49" s="38">
        <f>INDEX(sckey!$A$2:$A$38,MATCH(CAS!J49,sckey!$B$2:$B$38,0))</f>
        <v>2</v>
      </c>
      <c r="M49" s="89"/>
      <c r="N49" s="89" t="str">
        <f t="shared" si="2"/>
        <v>0.214608 2</v>
      </c>
    </row>
    <row r="50" spans="8:14">
      <c r="J50" s="38" t="s">
        <v>59</v>
      </c>
      <c r="K50" s="38">
        <v>-0.23594999999999999</v>
      </c>
      <c r="L50" s="38">
        <f>INDEX(sckey!$A$2:$A$38,MATCH(CAS!J50,sckey!$B$2:$B$38,0))</f>
        <v>18</v>
      </c>
      <c r="M50" s="89"/>
      <c r="N50" s="89" t="str">
        <f t="shared" si="2"/>
        <v>-0.23595 18</v>
      </c>
    </row>
    <row r="51" spans="8:14">
      <c r="J51" s="38" t="s">
        <v>39</v>
      </c>
      <c r="K51" s="38">
        <v>-0.49223699999999998</v>
      </c>
      <c r="L51" s="38">
        <f>INDEX(sckey!$A$2:$A$38,MATCH(CAS!J51,sckey!$B$2:$B$38,0))</f>
        <v>24</v>
      </c>
      <c r="M51" s="89"/>
      <c r="N51" s="89" t="str">
        <f t="shared" si="2"/>
        <v>-0.492237 24</v>
      </c>
    </row>
    <row r="52" spans="8:14">
      <c r="J52" s="38" t="s">
        <v>51</v>
      </c>
      <c r="K52" s="38">
        <v>-2.152317</v>
      </c>
      <c r="L52" s="38">
        <f>INDEX(sckey!$A$2:$A$38,MATCH(CAS!J52,sckey!$B$2:$B$38,0))</f>
        <v>32</v>
      </c>
      <c r="M52" s="89"/>
      <c r="N52" s="89" t="str">
        <f t="shared" si="2"/>
        <v>-2.152317 32</v>
      </c>
    </row>
    <row r="53" spans="8:14">
      <c r="J53" t="s">
        <v>34</v>
      </c>
      <c r="M53" s="90"/>
      <c r="N53" s="91"/>
    </row>
    <row r="54" spans="8:14">
      <c r="H54">
        <v>0.84499199999999997</v>
      </c>
      <c r="J54" s="36">
        <v>3</v>
      </c>
      <c r="K54" s="36"/>
      <c r="L54" s="36"/>
      <c r="M54" s="86">
        <f>J54</f>
        <v>3</v>
      </c>
      <c r="N54" s="87"/>
    </row>
    <row r="55" spans="8:14">
      <c r="J55" s="36" t="s">
        <v>76</v>
      </c>
      <c r="K55" s="36" t="s">
        <v>77</v>
      </c>
      <c r="L55" s="36"/>
      <c r="M55" s="86"/>
      <c r="N55" s="88">
        <f>K56</f>
        <v>-13.292565</v>
      </c>
    </row>
    <row r="56" spans="8:14">
      <c r="J56" s="36" t="s">
        <v>75</v>
      </c>
      <c r="K56" s="36">
        <v>-13.292565</v>
      </c>
      <c r="L56" s="36"/>
      <c r="M56" s="89">
        <f>COUNTA(J57:J66)</f>
        <v>10</v>
      </c>
      <c r="N56" s="89"/>
    </row>
    <row r="57" spans="8:14">
      <c r="J57" s="36" t="s">
        <v>36</v>
      </c>
      <c r="K57" s="36">
        <v>-2.3080000000000002E-3</v>
      </c>
      <c r="L57" s="36">
        <f>INDEX(sckey!$A$2:$A$38,MATCH(CAS!J57,sckey!$B$2:$B$38,0))</f>
        <v>10</v>
      </c>
      <c r="M57" s="89"/>
      <c r="N57" s="89" t="str">
        <f>K57&amp;" "&amp;L57</f>
        <v>-0.002308 10</v>
      </c>
    </row>
    <row r="58" spans="8:14">
      <c r="J58" s="36" t="s">
        <v>35</v>
      </c>
      <c r="K58" s="36">
        <v>0.29722100000000001</v>
      </c>
      <c r="L58" s="36">
        <f>INDEX(sckey!$A$2:$A$38,MATCH(CAS!J58,sckey!$B$2:$B$38,0))</f>
        <v>0</v>
      </c>
      <c r="M58" s="89"/>
      <c r="N58" s="89" t="str">
        <f>K58&amp;" "&amp;L58</f>
        <v>0.297221 0</v>
      </c>
    </row>
    <row r="59" spans="8:14">
      <c r="J59" s="36" t="s">
        <v>61</v>
      </c>
      <c r="K59" s="36">
        <v>-0.55251700000000004</v>
      </c>
      <c r="L59" s="36">
        <f>INDEX(sckey!$A$2:$A$38,MATCH(CAS!J59,sckey!$B$2:$B$38,0))</f>
        <v>25</v>
      </c>
      <c r="M59" s="89"/>
      <c r="N59" s="89" t="str">
        <f t="shared" ref="N59:N66" si="3">K59&amp;" "&amp;L59</f>
        <v>-0.552517 25</v>
      </c>
    </row>
    <row r="60" spans="8:14">
      <c r="J60" s="36" t="s">
        <v>56</v>
      </c>
      <c r="K60" s="36">
        <v>1.8855E-2</v>
      </c>
      <c r="L60" s="36">
        <f>INDEX(sckey!$A$2:$A$38,MATCH(CAS!J60,sckey!$B$2:$B$38,0))</f>
        <v>3</v>
      </c>
      <c r="M60" s="89"/>
      <c r="N60" s="89" t="str">
        <f t="shared" si="3"/>
        <v>0.018855 3</v>
      </c>
    </row>
    <row r="61" spans="8:14">
      <c r="J61" s="36" t="s">
        <v>49</v>
      </c>
      <c r="K61" s="36">
        <v>-1.343E-3</v>
      </c>
      <c r="L61" s="36">
        <f>INDEX(sckey!$A$2:$A$38,MATCH(CAS!J61,sckey!$B$2:$B$38,0))</f>
        <v>11</v>
      </c>
      <c r="M61" s="89"/>
      <c r="N61" s="89" t="str">
        <f t="shared" si="3"/>
        <v>-0.001343 11</v>
      </c>
    </row>
    <row r="62" spans="8:14">
      <c r="J62" s="36" t="s">
        <v>60</v>
      </c>
      <c r="K62" s="36">
        <v>6.3870999999999997E-2</v>
      </c>
      <c r="L62" s="36">
        <f>INDEX(sckey!$A$2:$A$38,MATCH(CAS!J62,sckey!$B$2:$B$38,0))</f>
        <v>2</v>
      </c>
      <c r="M62" s="89"/>
      <c r="N62" s="89" t="str">
        <f t="shared" si="3"/>
        <v>0.063871 2</v>
      </c>
    </row>
    <row r="63" spans="8:14">
      <c r="J63" s="36" t="s">
        <v>71</v>
      </c>
      <c r="K63" s="36">
        <v>1.1531480000000001</v>
      </c>
      <c r="L63" s="36">
        <f>INDEX(sckey!$A$2:$A$38,MATCH(CAS!J63,sckey!$B$2:$B$38,0))</f>
        <v>30</v>
      </c>
      <c r="M63" s="89"/>
      <c r="N63" s="89" t="str">
        <f t="shared" si="3"/>
        <v>1.153148 30</v>
      </c>
    </row>
    <row r="64" spans="8:14">
      <c r="J64" s="36" t="s">
        <v>59</v>
      </c>
      <c r="K64" s="36">
        <v>5.5336000000000003E-2</v>
      </c>
      <c r="L64" s="36">
        <f>INDEX(sckey!$A$2:$A$38,MATCH(CAS!J64,sckey!$B$2:$B$38,0))</f>
        <v>18</v>
      </c>
      <c r="M64" s="89"/>
      <c r="N64" s="89" t="str">
        <f t="shared" si="3"/>
        <v>0.055336 18</v>
      </c>
    </row>
    <row r="65" spans="8:14">
      <c r="J65" s="36" t="s">
        <v>41</v>
      </c>
      <c r="K65" s="36">
        <v>-6.5040000000000002E-3</v>
      </c>
      <c r="L65" s="36">
        <f>INDEX(sckey!$A$2:$A$38,MATCH(CAS!J65,sckey!$B$2:$B$38,0))</f>
        <v>9</v>
      </c>
      <c r="M65" s="89"/>
      <c r="N65" s="89" t="str">
        <f t="shared" si="3"/>
        <v>-0.006504 9</v>
      </c>
    </row>
    <row r="66" spans="8:14">
      <c r="J66" s="36" t="s">
        <v>65</v>
      </c>
      <c r="K66" s="36">
        <v>-1.6947E-2</v>
      </c>
      <c r="L66" s="36">
        <f>INDEX(sckey!$A$2:$A$38,MATCH(CAS!J66,sckey!$B$2:$B$38,0))</f>
        <v>36</v>
      </c>
      <c r="M66" s="89"/>
      <c r="N66" s="89" t="str">
        <f t="shared" si="3"/>
        <v>-0.016947 36</v>
      </c>
    </row>
    <row r="67" spans="8:14">
      <c r="J67" t="s">
        <v>34</v>
      </c>
      <c r="M67" s="90"/>
      <c r="N67" s="91"/>
    </row>
    <row r="68" spans="8:14">
      <c r="H68">
        <v>0.9244</v>
      </c>
      <c r="J68" s="36">
        <v>4</v>
      </c>
      <c r="K68" s="36"/>
      <c r="L68" s="36"/>
      <c r="M68" s="86">
        <f>J68</f>
        <v>4</v>
      </c>
      <c r="N68" s="87"/>
    </row>
    <row r="69" spans="8:14">
      <c r="J69" s="36" t="s">
        <v>76</v>
      </c>
      <c r="K69" s="36" t="s">
        <v>77</v>
      </c>
      <c r="L69" s="36"/>
      <c r="M69" s="86"/>
      <c r="N69" s="88">
        <f>K70</f>
        <v>11.890879999999999</v>
      </c>
    </row>
    <row r="70" spans="8:14">
      <c r="J70" s="36" t="s">
        <v>75</v>
      </c>
      <c r="K70" s="36">
        <v>11.890879999999999</v>
      </c>
      <c r="L70" s="36"/>
      <c r="M70" s="89">
        <f>COUNTA(J71:J82)</f>
        <v>12</v>
      </c>
      <c r="N70" s="89"/>
    </row>
    <row r="71" spans="8:14">
      <c r="J71" s="36" t="s">
        <v>35</v>
      </c>
      <c r="K71" s="36">
        <v>9.6755999999999995E-2</v>
      </c>
      <c r="L71" s="36">
        <f>INDEX(sckey!$A$2:$A$38,MATCH(CAS!J71,sckey!$B$2:$B$38,0))</f>
        <v>0</v>
      </c>
      <c r="M71" s="89"/>
      <c r="N71" s="89" t="str">
        <f>K71&amp;" "&amp;L71</f>
        <v>0.096756 0</v>
      </c>
    </row>
    <row r="72" spans="8:14">
      <c r="J72" s="36" t="s">
        <v>61</v>
      </c>
      <c r="K72" s="36">
        <v>-0.30183700000000002</v>
      </c>
      <c r="L72" s="36">
        <f>INDEX(sckey!$A$2:$A$38,MATCH(CAS!J72,sckey!$B$2:$B$38,0))</f>
        <v>25</v>
      </c>
      <c r="M72" s="89"/>
      <c r="N72" s="89" t="str">
        <f>K72&amp;" "&amp;L72</f>
        <v>-0.301837 25</v>
      </c>
    </row>
    <row r="73" spans="8:14">
      <c r="J73" s="36" t="s">
        <v>49</v>
      </c>
      <c r="K73" s="36">
        <v>-1.139E-3</v>
      </c>
      <c r="L73" s="36">
        <f>INDEX(sckey!$A$2:$A$38,MATCH(CAS!J73,sckey!$B$2:$B$38,0))</f>
        <v>11</v>
      </c>
      <c r="M73" s="89"/>
      <c r="N73" s="89" t="str">
        <f t="shared" ref="N73:N82" si="4">K73&amp;" "&amp;L73</f>
        <v>-0.001139 11</v>
      </c>
    </row>
    <row r="74" spans="8:14">
      <c r="J74" s="36" t="s">
        <v>59</v>
      </c>
      <c r="K74" s="36">
        <v>0.20053799999999999</v>
      </c>
      <c r="L74" s="36">
        <f>INDEX(sckey!$A$2:$A$38,MATCH(CAS!J74,sckey!$B$2:$B$38,0))</f>
        <v>18</v>
      </c>
      <c r="M74" s="89"/>
      <c r="N74" s="89" t="str">
        <f t="shared" si="4"/>
        <v>0.200538 18</v>
      </c>
    </row>
    <row r="75" spans="8:14">
      <c r="J75" s="36" t="s">
        <v>43</v>
      </c>
      <c r="K75" s="36">
        <v>-3.7870279999999998</v>
      </c>
      <c r="L75" s="36">
        <f>INDEX(sckey!$A$2:$A$38,MATCH(CAS!J75,sckey!$B$2:$B$38,0))</f>
        <v>21</v>
      </c>
      <c r="M75" s="89"/>
      <c r="N75" s="89" t="str">
        <f t="shared" si="4"/>
        <v>-3.787028 21</v>
      </c>
    </row>
    <row r="76" spans="8:14">
      <c r="J76" s="36" t="s">
        <v>47</v>
      </c>
      <c r="K76" s="36">
        <v>0.234546</v>
      </c>
      <c r="L76" s="36">
        <f>INDEX(sckey!$A$2:$A$38,MATCH(CAS!J76,sckey!$B$2:$B$38,0))</f>
        <v>15</v>
      </c>
      <c r="M76" s="89"/>
      <c r="N76" s="89" t="str">
        <f t="shared" si="4"/>
        <v>0.234546 15</v>
      </c>
    </row>
    <row r="77" spans="8:14">
      <c r="J77" s="36" t="s">
        <v>56</v>
      </c>
      <c r="K77" s="36">
        <v>0.20833099999999999</v>
      </c>
      <c r="L77" s="36">
        <f>INDEX(sckey!$A$2:$A$38,MATCH(CAS!J77,sckey!$B$2:$B$38,0))</f>
        <v>3</v>
      </c>
      <c r="M77" s="89"/>
      <c r="N77" s="89" t="str">
        <f t="shared" si="4"/>
        <v>0.208331 3</v>
      </c>
    </row>
    <row r="78" spans="8:14">
      <c r="J78" s="36" t="s">
        <v>36</v>
      </c>
      <c r="K78" s="36">
        <v>-2.5790000000000001E-3</v>
      </c>
      <c r="L78" s="36">
        <f>INDEX(sckey!$A$2:$A$38,MATCH(CAS!J78,sckey!$B$2:$B$38,0))</f>
        <v>10</v>
      </c>
      <c r="M78" s="89"/>
      <c r="N78" s="89" t="str">
        <f t="shared" si="4"/>
        <v>-0.002579 10</v>
      </c>
    </row>
    <row r="79" spans="8:14">
      <c r="J79" s="36" t="s">
        <v>51</v>
      </c>
      <c r="K79" s="36">
        <v>0.725823</v>
      </c>
      <c r="L79" s="36">
        <f>INDEX(sckey!$A$2:$A$38,MATCH(CAS!J79,sckey!$B$2:$B$38,0))</f>
        <v>32</v>
      </c>
      <c r="M79" s="89"/>
      <c r="N79" s="89" t="str">
        <f t="shared" si="4"/>
        <v>0.725823 32</v>
      </c>
    </row>
    <row r="80" spans="8:14">
      <c r="J80" s="36" t="s">
        <v>41</v>
      </c>
      <c r="K80" s="36">
        <v>-2.2439999999999999E-3</v>
      </c>
      <c r="L80" s="36">
        <f>INDEX(sckey!$A$2:$A$38,MATCH(CAS!J80,sckey!$B$2:$B$38,0))</f>
        <v>9</v>
      </c>
      <c r="M80" s="89"/>
      <c r="N80" s="89" t="str">
        <f t="shared" si="4"/>
        <v>-0.002244 9</v>
      </c>
    </row>
    <row r="81" spans="8:14">
      <c r="J81" s="36" t="s">
        <v>55</v>
      </c>
      <c r="K81" s="36">
        <v>3.8712999999999997E-2</v>
      </c>
      <c r="L81" s="36">
        <f>INDEX(sckey!$A$2:$A$38,MATCH(CAS!J81,sckey!$B$2:$B$38,0))</f>
        <v>8</v>
      </c>
      <c r="M81" s="89"/>
      <c r="N81" s="89" t="str">
        <f t="shared" si="4"/>
        <v>0.038713 8</v>
      </c>
    </row>
    <row r="82" spans="8:14">
      <c r="J82" s="36" t="s">
        <v>58</v>
      </c>
      <c r="K82" s="36">
        <v>-0.76641099999999995</v>
      </c>
      <c r="L82" s="36">
        <f>INDEX(sckey!$A$2:$A$38,MATCH(CAS!J82,sckey!$B$2:$B$38,0))</f>
        <v>34</v>
      </c>
      <c r="M82" s="89"/>
      <c r="N82" s="89" t="str">
        <f t="shared" si="4"/>
        <v>-0.766411 34</v>
      </c>
    </row>
    <row r="84" spans="8:14">
      <c r="H84">
        <v>0.93432000000000004</v>
      </c>
      <c r="J84" s="38">
        <v>5</v>
      </c>
      <c r="K84" s="38"/>
      <c r="L84" s="38"/>
      <c r="M84" s="86">
        <f>J84</f>
        <v>5</v>
      </c>
      <c r="N84" s="87"/>
    </row>
    <row r="85" spans="8:14">
      <c r="J85" s="38" t="s">
        <v>76</v>
      </c>
      <c r="K85" s="38" t="s">
        <v>77</v>
      </c>
      <c r="L85" s="38"/>
      <c r="M85" s="86"/>
      <c r="N85" s="88">
        <f>K86</f>
        <v>-0.43580799999999997</v>
      </c>
    </row>
    <row r="86" spans="8:14">
      <c r="J86" s="38" t="s">
        <v>75</v>
      </c>
      <c r="K86" s="38">
        <v>-0.43580799999999997</v>
      </c>
      <c r="L86" s="38"/>
      <c r="M86" s="89">
        <f>COUNTA(J87:J98)</f>
        <v>12</v>
      </c>
      <c r="N86" s="89"/>
    </row>
    <row r="87" spans="8:14">
      <c r="J87" s="38" t="s">
        <v>36</v>
      </c>
      <c r="K87" s="38">
        <v>-1.0411999999999999E-2</v>
      </c>
      <c r="L87" s="38">
        <f>INDEX(sckey!$A$2:$A$38,MATCH(CAS!J87,sckey!$B$2:$B$38,0))</f>
        <v>10</v>
      </c>
      <c r="M87" s="89"/>
      <c r="N87" s="89" t="str">
        <f>K87&amp;" "&amp;L87</f>
        <v>-0.010412 10</v>
      </c>
    </row>
    <row r="88" spans="8:14">
      <c r="J88" s="38" t="s">
        <v>55</v>
      </c>
      <c r="K88" s="38">
        <v>-4.2442000000000001E-2</v>
      </c>
      <c r="L88" s="38">
        <f>INDEX(sckey!$A$2:$A$38,MATCH(CAS!J88,sckey!$B$2:$B$38,0))</f>
        <v>8</v>
      </c>
      <c r="M88" s="89"/>
      <c r="N88" s="89" t="str">
        <f>K88&amp;" "&amp;L88</f>
        <v>-0.042442 8</v>
      </c>
    </row>
    <row r="89" spans="8:14">
      <c r="J89" s="38" t="s">
        <v>40</v>
      </c>
      <c r="K89" s="38">
        <v>-1.7000000000000001E-4</v>
      </c>
      <c r="L89" s="38">
        <f>INDEX(sckey!$A$2:$A$38,MATCH(CAS!J89,sckey!$B$2:$B$38,0))</f>
        <v>27</v>
      </c>
      <c r="M89" s="89"/>
      <c r="N89" s="89" t="str">
        <f t="shared" ref="N89:N98" si="5">K89&amp;" "&amp;L89</f>
        <v>-0.00017 27</v>
      </c>
    </row>
    <row r="90" spans="8:14">
      <c r="J90" s="38" t="s">
        <v>39</v>
      </c>
      <c r="K90" s="38">
        <v>-0.113422</v>
      </c>
      <c r="L90" s="38">
        <f>INDEX(sckey!$A$2:$A$38,MATCH(CAS!J90,sckey!$B$2:$B$38,0))</f>
        <v>24</v>
      </c>
      <c r="M90" s="89"/>
      <c r="N90" s="89" t="str">
        <f t="shared" si="5"/>
        <v>-0.113422 24</v>
      </c>
    </row>
    <row r="91" spans="8:14">
      <c r="J91" s="38" t="s">
        <v>60</v>
      </c>
      <c r="K91" s="38">
        <v>8.0796999999999994E-2</v>
      </c>
      <c r="L91" s="38">
        <f>INDEX(sckey!$A$2:$A$38,MATCH(CAS!J91,sckey!$B$2:$B$38,0))</f>
        <v>2</v>
      </c>
      <c r="M91" s="89"/>
      <c r="N91" s="89" t="str">
        <f t="shared" si="5"/>
        <v>0.080797 2</v>
      </c>
    </row>
    <row r="92" spans="8:14">
      <c r="J92" s="38" t="s">
        <v>66</v>
      </c>
      <c r="K92" s="38">
        <v>-4.3888000000000003E-2</v>
      </c>
      <c r="L92" s="38">
        <f>INDEX(sckey!$A$2:$A$38,MATCH(CAS!J92,sckey!$B$2:$B$38,0))</f>
        <v>1</v>
      </c>
      <c r="M92" s="89"/>
      <c r="N92" s="89" t="str">
        <f t="shared" si="5"/>
        <v>-0.043888 1</v>
      </c>
    </row>
    <row r="93" spans="8:14">
      <c r="J93" s="38" t="s">
        <v>73</v>
      </c>
      <c r="K93" s="38">
        <v>-0.93556799999999996</v>
      </c>
      <c r="L93" s="38">
        <f>INDEX(sckey!$A$2:$A$38,MATCH(CAS!J93,sckey!$B$2:$B$38,0))</f>
        <v>33</v>
      </c>
      <c r="M93" s="89"/>
      <c r="N93" s="89" t="str">
        <f t="shared" si="5"/>
        <v>-0.935568 33</v>
      </c>
    </row>
    <row r="94" spans="8:14">
      <c r="J94" s="38" t="s">
        <v>44</v>
      </c>
      <c r="K94" s="38">
        <v>-7.5799999999999999E-4</v>
      </c>
      <c r="L94" s="38">
        <f>INDEX(sckey!$A$2:$A$38,MATCH(CAS!J94,sckey!$B$2:$B$38,0))</f>
        <v>22</v>
      </c>
      <c r="M94" s="89"/>
      <c r="N94" s="89" t="str">
        <f t="shared" si="5"/>
        <v>-0.000758 22</v>
      </c>
    </row>
    <row r="95" spans="8:14">
      <c r="J95" s="38" t="s">
        <v>41</v>
      </c>
      <c r="K95" s="38">
        <v>-2.9789999999999999E-3</v>
      </c>
      <c r="L95" s="38">
        <f>INDEX(sckey!$A$2:$A$38,MATCH(CAS!J95,sckey!$B$2:$B$38,0))</f>
        <v>9</v>
      </c>
      <c r="M95" s="89"/>
      <c r="N95" s="89" t="str">
        <f t="shared" si="5"/>
        <v>-0.002979 9</v>
      </c>
    </row>
    <row r="96" spans="8:14">
      <c r="J96" s="38" t="s">
        <v>65</v>
      </c>
      <c r="K96" s="38">
        <v>-4.0707E-2</v>
      </c>
      <c r="L96" s="38">
        <f>INDEX(sckey!$A$2:$A$38,MATCH(CAS!J96,sckey!$B$2:$B$38,0))</f>
        <v>36</v>
      </c>
      <c r="M96" s="89"/>
      <c r="N96" s="89" t="str">
        <f t="shared" si="5"/>
        <v>-0.040707 36</v>
      </c>
    </row>
    <row r="97" spans="8:14">
      <c r="J97" s="38" t="s">
        <v>53</v>
      </c>
      <c r="K97" s="38">
        <v>1.3100000000000001E-4</v>
      </c>
      <c r="L97" s="38">
        <f>INDEX(sckey!$A$2:$A$38,MATCH(CAS!J97,sckey!$B$2:$B$38,0))</f>
        <v>12</v>
      </c>
      <c r="M97" s="89"/>
      <c r="N97" s="89" t="str">
        <f t="shared" si="5"/>
        <v>0.000131 12</v>
      </c>
    </row>
    <row r="98" spans="8:14">
      <c r="J98" s="38" t="s">
        <v>64</v>
      </c>
      <c r="K98" s="38">
        <v>-15.194910999999999</v>
      </c>
      <c r="L98" s="38">
        <f>INDEX(sckey!$A$2:$A$38,MATCH(CAS!J98,sckey!$B$2:$B$38,0))</f>
        <v>29</v>
      </c>
      <c r="M98" s="89"/>
      <c r="N98" s="89" t="str">
        <f t="shared" si="5"/>
        <v>-15.194911 29</v>
      </c>
    </row>
    <row r="99" spans="8:14">
      <c r="J99" t="s">
        <v>34</v>
      </c>
      <c r="M99" s="90"/>
      <c r="N99" s="91"/>
    </row>
    <row r="100" spans="8:14">
      <c r="H100">
        <v>0.93670620000000004</v>
      </c>
      <c r="J100" s="52">
        <v>6</v>
      </c>
      <c r="K100" s="52"/>
      <c r="L100" s="52"/>
      <c r="M100" s="86">
        <f>J100</f>
        <v>6</v>
      </c>
      <c r="N100" s="87"/>
    </row>
    <row r="101" spans="8:14">
      <c r="J101" s="52" t="s">
        <v>76</v>
      </c>
      <c r="K101" s="52" t="s">
        <v>77</v>
      </c>
      <c r="L101" s="52"/>
      <c r="M101" s="86"/>
      <c r="N101" s="88">
        <f>K102</f>
        <v>-7.5858699999999999</v>
      </c>
    </row>
    <row r="102" spans="8:14">
      <c r="J102" s="52" t="s">
        <v>75</v>
      </c>
      <c r="K102" s="52">
        <v>-7.5858699999999999</v>
      </c>
      <c r="L102" s="52"/>
      <c r="M102" s="89">
        <f>COUNTA(J103:J114)</f>
        <v>12</v>
      </c>
      <c r="N102" s="89"/>
    </row>
    <row r="103" spans="8:14">
      <c r="J103" s="52" t="s">
        <v>36</v>
      </c>
      <c r="K103" s="52">
        <v>-7.4190000000000002E-3</v>
      </c>
      <c r="L103" s="52">
        <f>INDEX(sckey!$A$2:$A$38,MATCH(CAS!J103,sckey!$B$2:$B$38,0))</f>
        <v>10</v>
      </c>
      <c r="M103" s="89"/>
      <c r="N103" s="89" t="str">
        <f>K103&amp;" "&amp;L103</f>
        <v>-0.007419 10</v>
      </c>
    </row>
    <row r="104" spans="8:14">
      <c r="J104" s="52" t="s">
        <v>35</v>
      </c>
      <c r="K104" s="52">
        <v>0.26627099999999998</v>
      </c>
      <c r="L104" s="52">
        <f>INDEX(sckey!$A$2:$A$38,MATCH(CAS!J104,sckey!$B$2:$B$38,0))</f>
        <v>0</v>
      </c>
      <c r="M104" s="89"/>
      <c r="N104" s="89" t="str">
        <f>K104&amp;" "&amp;L104</f>
        <v>0.266271 0</v>
      </c>
    </row>
    <row r="105" spans="8:14">
      <c r="J105" s="52" t="s">
        <v>51</v>
      </c>
      <c r="K105" s="52">
        <v>1.1688780000000001</v>
      </c>
      <c r="L105" s="52">
        <f>INDEX(sckey!$A$2:$A$38,MATCH(CAS!J105,sckey!$B$2:$B$38,0))</f>
        <v>32</v>
      </c>
      <c r="M105" s="89"/>
      <c r="N105" s="89" t="str">
        <f t="shared" ref="N105:N114" si="6">K105&amp;" "&amp;L105</f>
        <v>1.168878 32</v>
      </c>
    </row>
    <row r="106" spans="8:14">
      <c r="J106" s="52" t="s">
        <v>61</v>
      </c>
      <c r="K106" s="52">
        <v>-0.312137</v>
      </c>
      <c r="L106" s="52">
        <f>INDEX(sckey!$A$2:$A$38,MATCH(CAS!J106,sckey!$B$2:$B$38,0))</f>
        <v>25</v>
      </c>
      <c r="M106" s="89"/>
      <c r="N106" s="89" t="str">
        <f t="shared" si="6"/>
        <v>-0.312137 25</v>
      </c>
    </row>
    <row r="107" spans="8:14">
      <c r="J107" s="52" t="s">
        <v>55</v>
      </c>
      <c r="K107" s="52">
        <v>-2.0122000000000001E-2</v>
      </c>
      <c r="L107" s="52">
        <f>INDEX(sckey!$A$2:$A$38,MATCH(CAS!J107,sckey!$B$2:$B$38,0))</f>
        <v>8</v>
      </c>
      <c r="M107" s="89"/>
      <c r="N107" s="89" t="str">
        <f t="shared" si="6"/>
        <v>-0.020122 8</v>
      </c>
    </row>
    <row r="108" spans="8:14">
      <c r="J108" s="52" t="s">
        <v>42</v>
      </c>
      <c r="K108" s="52">
        <v>0.59467000000000003</v>
      </c>
      <c r="L108" s="52">
        <f>INDEX(sckey!$A$2:$A$38,MATCH(CAS!J108,sckey!$B$2:$B$38,0))</f>
        <v>17</v>
      </c>
      <c r="M108" s="89"/>
      <c r="N108" s="89" t="str">
        <f t="shared" si="6"/>
        <v>0.59467 17</v>
      </c>
    </row>
    <row r="109" spans="8:14">
      <c r="J109" s="52" t="s">
        <v>58</v>
      </c>
      <c r="K109" s="56">
        <v>1.21126</v>
      </c>
      <c r="L109" s="52">
        <f>INDEX(sckey!$A$2:$A$38,MATCH(CAS!J109,sckey!$B$2:$B$38,0))</f>
        <v>34</v>
      </c>
      <c r="M109" s="89"/>
      <c r="N109" s="89" t="str">
        <f t="shared" si="6"/>
        <v>1.21126 34</v>
      </c>
    </row>
    <row r="110" spans="8:14">
      <c r="J110" s="52" t="s">
        <v>45</v>
      </c>
      <c r="K110" s="52">
        <v>0.123457</v>
      </c>
      <c r="L110" s="52">
        <f>INDEX(sckey!$A$2:$A$38,MATCH(CAS!J110,sckey!$B$2:$B$38,0))</f>
        <v>16</v>
      </c>
      <c r="M110" s="89"/>
      <c r="N110" s="89" t="str">
        <f t="shared" si="6"/>
        <v>0.123457 16</v>
      </c>
    </row>
    <row r="111" spans="8:14">
      <c r="J111" s="52" t="s">
        <v>40</v>
      </c>
      <c r="K111" s="56">
        <v>-2.0999999999999999E-5</v>
      </c>
      <c r="L111" s="52">
        <f>INDEX(sckey!$A$2:$A$38,MATCH(CAS!J111,sckey!$B$2:$B$38,0))</f>
        <v>27</v>
      </c>
      <c r="M111" s="89"/>
      <c r="N111" s="89" t="str">
        <f t="shared" si="6"/>
        <v>-0.000021 27</v>
      </c>
    </row>
    <row r="112" spans="8:14">
      <c r="J112" s="52" t="s">
        <v>49</v>
      </c>
      <c r="K112" s="52">
        <v>7.9600000000000005E-4</v>
      </c>
      <c r="L112" s="52">
        <f>INDEX(sckey!$A$2:$A$38,MATCH(CAS!J112,sckey!$B$2:$B$38,0))</f>
        <v>11</v>
      </c>
      <c r="M112" s="89"/>
      <c r="N112" s="89" t="str">
        <f t="shared" si="6"/>
        <v>0.000796 11</v>
      </c>
    </row>
    <row r="113" spans="8:14">
      <c r="J113" s="53" t="s">
        <v>65</v>
      </c>
      <c r="K113" s="53">
        <v>-3.3859E-2</v>
      </c>
      <c r="L113" s="52">
        <f>INDEX(sckey!$A$2:$A$38,MATCH(CAS!J113,sckey!$B$2:$B$38,0))</f>
        <v>36</v>
      </c>
      <c r="M113" s="89"/>
      <c r="N113" s="89" t="str">
        <f t="shared" si="6"/>
        <v>-0.033859 36</v>
      </c>
    </row>
    <row r="114" spans="8:14">
      <c r="J114" s="53" t="s">
        <v>62</v>
      </c>
      <c r="K114" s="53">
        <v>0.101891</v>
      </c>
      <c r="L114" s="52">
        <f>INDEX(sckey!$A$2:$A$38,MATCH(CAS!J114,sckey!$B$2:$B$38,0))</f>
        <v>4</v>
      </c>
      <c r="M114" s="89"/>
      <c r="N114" s="89" t="str">
        <f t="shared" si="6"/>
        <v>0.101891 4</v>
      </c>
    </row>
    <row r="115" spans="8:14">
      <c r="J115" t="s">
        <v>34</v>
      </c>
      <c r="M115" s="90"/>
      <c r="N115" s="91"/>
    </row>
    <row r="116" spans="8:14">
      <c r="H116">
        <v>0.94958577777777797</v>
      </c>
      <c r="J116" s="52">
        <v>7</v>
      </c>
      <c r="K116" s="52"/>
      <c r="L116" s="52"/>
      <c r="M116" s="86">
        <f>J116</f>
        <v>7</v>
      </c>
      <c r="N116" s="87"/>
    </row>
    <row r="117" spans="8:14">
      <c r="J117" s="52" t="s">
        <v>76</v>
      </c>
      <c r="K117" s="52" t="s">
        <v>77</v>
      </c>
      <c r="L117" s="52"/>
      <c r="M117" s="86"/>
      <c r="N117" s="88">
        <f>K118</f>
        <v>-21.948568000000002</v>
      </c>
    </row>
    <row r="118" spans="8:14">
      <c r="J118" s="52" t="s">
        <v>75</v>
      </c>
      <c r="K118" s="52">
        <v>-21.948568000000002</v>
      </c>
      <c r="L118" s="52"/>
      <c r="M118" s="89">
        <f>COUNTA(J119:J131)</f>
        <v>13</v>
      </c>
      <c r="N118" s="89"/>
    </row>
    <row r="119" spans="8:14">
      <c r="J119" s="52" t="s">
        <v>36</v>
      </c>
      <c r="K119" s="52">
        <v>-8.3789999999999993E-3</v>
      </c>
      <c r="L119" s="52">
        <f>INDEX(sckey!$A$2:$A$38,MATCH(CAS!J119,sckey!$B$2:$B$38,0))</f>
        <v>10</v>
      </c>
      <c r="M119" s="89"/>
      <c r="N119" s="89" t="str">
        <f>K119&amp;" "&amp;L119</f>
        <v>-0.008379 10</v>
      </c>
    </row>
    <row r="120" spans="8:14">
      <c r="J120" s="52" t="s">
        <v>35</v>
      </c>
      <c r="K120" s="52">
        <v>0.35160400000000003</v>
      </c>
      <c r="L120" s="52">
        <f>INDEX(sckey!$A$2:$A$38,MATCH(CAS!J120,sckey!$B$2:$B$38,0))</f>
        <v>0</v>
      </c>
      <c r="M120" s="89"/>
      <c r="N120" s="89" t="str">
        <f>K120&amp;" "&amp;L120</f>
        <v>0.351604 0</v>
      </c>
    </row>
    <row r="121" spans="8:14">
      <c r="J121" s="52" t="s">
        <v>70</v>
      </c>
      <c r="K121" s="52">
        <v>-1.5298000000000001E-2</v>
      </c>
      <c r="L121" s="52">
        <f>INDEX(sckey!$A$2:$A$38,MATCH(CAS!J121,sckey!$B$2:$B$38,0))</f>
        <v>5</v>
      </c>
      <c r="M121" s="89"/>
      <c r="N121" s="89" t="str">
        <f t="shared" ref="N121:N131" si="7">K121&amp;" "&amp;L121</f>
        <v>-0.015298 5</v>
      </c>
    </row>
    <row r="122" spans="8:14">
      <c r="J122" s="52" t="s">
        <v>45</v>
      </c>
      <c r="K122" s="52">
        <v>-0.23002800000000001</v>
      </c>
      <c r="L122" s="52">
        <f>INDEX(sckey!$A$2:$A$38,MATCH(CAS!J122,sckey!$B$2:$B$38,0))</f>
        <v>16</v>
      </c>
      <c r="M122" s="89"/>
      <c r="N122" s="89" t="str">
        <f t="shared" si="7"/>
        <v>-0.230028 16</v>
      </c>
    </row>
    <row r="123" spans="8:14">
      <c r="J123" s="52" t="s">
        <v>49</v>
      </c>
      <c r="K123" s="52">
        <v>8.34E-4</v>
      </c>
      <c r="L123" s="52">
        <f>INDEX(sckey!$A$2:$A$38,MATCH(CAS!J123,sckey!$B$2:$B$38,0))</f>
        <v>11</v>
      </c>
      <c r="M123" s="89"/>
      <c r="N123" s="89" t="str">
        <f t="shared" si="7"/>
        <v>0.000834 11</v>
      </c>
    </row>
    <row r="124" spans="8:14">
      <c r="J124" s="52" t="s">
        <v>38</v>
      </c>
      <c r="K124" s="52">
        <v>1.2317640000000001</v>
      </c>
      <c r="L124" s="52">
        <f>INDEX(sckey!$A$2:$A$38,MATCH(CAS!J124,sckey!$B$2:$B$38,0))</f>
        <v>23</v>
      </c>
      <c r="M124" s="89"/>
      <c r="N124" s="89" t="str">
        <f t="shared" si="7"/>
        <v>1.231764 23</v>
      </c>
    </row>
    <row r="125" spans="8:14">
      <c r="J125" s="52" t="s">
        <v>43</v>
      </c>
      <c r="K125" s="56">
        <v>3.278797</v>
      </c>
      <c r="L125" s="52">
        <f>INDEX(sckey!$A$2:$A$38,MATCH(CAS!J125,sckey!$B$2:$B$38,0))</f>
        <v>21</v>
      </c>
      <c r="M125" s="89"/>
      <c r="N125" s="89" t="str">
        <f t="shared" si="7"/>
        <v>3.278797 21</v>
      </c>
    </row>
    <row r="126" spans="8:14">
      <c r="J126" s="52" t="s">
        <v>60</v>
      </c>
      <c r="K126" s="52">
        <v>-0.11491899999999999</v>
      </c>
      <c r="L126" s="52">
        <f>INDEX(sckey!$A$2:$A$38,MATCH(CAS!J126,sckey!$B$2:$B$38,0))</f>
        <v>2</v>
      </c>
      <c r="M126" s="89"/>
      <c r="N126" s="89" t="str">
        <f t="shared" si="7"/>
        <v>-0.114919 2</v>
      </c>
    </row>
    <row r="127" spans="8:14">
      <c r="J127" s="52" t="s">
        <v>41</v>
      </c>
      <c r="K127" s="52">
        <v>-3.3110000000000001E-3</v>
      </c>
      <c r="L127" s="52">
        <f>INDEX(sckey!$A$2:$A$38,MATCH(CAS!J127,sckey!$B$2:$B$38,0))</f>
        <v>9</v>
      </c>
      <c r="M127" s="89"/>
      <c r="N127" s="89" t="str">
        <f t="shared" si="7"/>
        <v>-0.003311 9</v>
      </c>
    </row>
    <row r="128" spans="8:14">
      <c r="J128" s="52" t="s">
        <v>59</v>
      </c>
      <c r="K128" s="52">
        <v>0.11006000000000001</v>
      </c>
      <c r="L128" s="52">
        <f>INDEX(sckey!$A$2:$A$38,MATCH(CAS!J128,sckey!$B$2:$B$38,0))</f>
        <v>18</v>
      </c>
      <c r="M128" s="89"/>
      <c r="N128" s="89" t="str">
        <f t="shared" si="7"/>
        <v>0.11006 18</v>
      </c>
    </row>
    <row r="129" spans="8:14">
      <c r="J129" s="53" t="s">
        <v>47</v>
      </c>
      <c r="K129" s="53">
        <v>0.15792300000000001</v>
      </c>
      <c r="L129" s="52">
        <f>INDEX(sckey!$A$2:$A$38,MATCH(CAS!J129,sckey!$B$2:$B$38,0))</f>
        <v>15</v>
      </c>
      <c r="M129" s="89"/>
      <c r="N129" s="89" t="str">
        <f t="shared" si="7"/>
        <v>0.157923 15</v>
      </c>
    </row>
    <row r="130" spans="8:14">
      <c r="J130" s="53" t="s">
        <v>40</v>
      </c>
      <c r="K130" s="58">
        <v>-1.4E-5</v>
      </c>
      <c r="L130" s="52">
        <f>INDEX(sckey!$A$2:$A$38,MATCH(CAS!J130,sckey!$B$2:$B$38,0))</f>
        <v>27</v>
      </c>
      <c r="M130" s="89"/>
      <c r="N130" s="89" t="str">
        <f t="shared" si="7"/>
        <v>-0.000014 27</v>
      </c>
    </row>
    <row r="131" spans="8:14">
      <c r="J131" s="53" t="s">
        <v>55</v>
      </c>
      <c r="K131" s="53">
        <v>-1.3247999999999999E-2</v>
      </c>
      <c r="L131" s="52">
        <f>INDEX(sckey!$A$2:$A$38,MATCH(CAS!J131,sckey!$B$2:$B$38,0))</f>
        <v>8</v>
      </c>
      <c r="M131" s="89"/>
      <c r="N131" s="89" t="str">
        <f t="shared" si="7"/>
        <v>-0.013248 8</v>
      </c>
    </row>
    <row r="132" spans="8:14">
      <c r="J132" t="s">
        <v>34</v>
      </c>
      <c r="M132" s="90"/>
      <c r="N132" s="91"/>
    </row>
    <row r="133" spans="8:14">
      <c r="H133">
        <v>0.96923199999999998</v>
      </c>
      <c r="J133" s="38">
        <v>8</v>
      </c>
      <c r="K133" s="38"/>
      <c r="L133" s="38"/>
      <c r="M133" s="86">
        <f>J133</f>
        <v>8</v>
      </c>
      <c r="N133" s="87"/>
    </row>
    <row r="134" spans="8:14">
      <c r="J134" s="38" t="s">
        <v>76</v>
      </c>
      <c r="K134" s="38" t="s">
        <v>77</v>
      </c>
      <c r="L134" s="38"/>
      <c r="M134" s="86"/>
      <c r="N134" s="88">
        <f>K135</f>
        <v>-3.0382609999999999</v>
      </c>
    </row>
    <row r="135" spans="8:14">
      <c r="J135" s="38" t="s">
        <v>75</v>
      </c>
      <c r="K135" s="38">
        <v>-3.0382609999999999</v>
      </c>
      <c r="L135" s="38"/>
      <c r="M135" s="89">
        <f>COUNTA(J136:J149)</f>
        <v>14</v>
      </c>
      <c r="N135" s="89"/>
    </row>
    <row r="136" spans="8:14">
      <c r="J136" s="38" t="s">
        <v>36</v>
      </c>
      <c r="K136" s="38">
        <v>-6.9329999999999999E-3</v>
      </c>
      <c r="L136" s="38">
        <f>INDEX(sckey!$A$2:$A$38,MATCH(CAS!J136,sckey!$B$2:$B$38,0))</f>
        <v>10</v>
      </c>
      <c r="M136" s="89"/>
      <c r="N136" s="89" t="str">
        <f>K136&amp;" "&amp;L136</f>
        <v>-0.006933 10</v>
      </c>
    </row>
    <row r="137" spans="8:14">
      <c r="J137" s="38" t="s">
        <v>49</v>
      </c>
      <c r="K137" s="38">
        <v>-5.0889999999999998E-3</v>
      </c>
      <c r="L137" s="38">
        <f>INDEX(sckey!$A$2:$A$38,MATCH(CAS!J137,sckey!$B$2:$B$38,0))</f>
        <v>11</v>
      </c>
      <c r="M137" s="89"/>
      <c r="N137" s="89" t="str">
        <f>K137&amp;" "&amp;L137</f>
        <v>-0.005089 11</v>
      </c>
    </row>
    <row r="138" spans="8:14">
      <c r="J138" s="38" t="s">
        <v>57</v>
      </c>
      <c r="K138" s="38">
        <v>-4.6394999999999999E-2</v>
      </c>
      <c r="L138" s="38">
        <f>INDEX(sckey!$A$2:$A$38,MATCH(CAS!J138,sckey!$B$2:$B$38,0))</f>
        <v>20</v>
      </c>
      <c r="M138" s="89"/>
      <c r="N138" s="89" t="str">
        <f t="shared" ref="N138:N149" si="8">K138&amp;" "&amp;L138</f>
        <v>-0.046395 20</v>
      </c>
    </row>
    <row r="139" spans="8:14">
      <c r="J139" s="38" t="s">
        <v>60</v>
      </c>
      <c r="K139" s="38">
        <v>-2.4843E-2</v>
      </c>
      <c r="L139" s="38">
        <f>INDEX(sckey!$A$2:$A$38,MATCH(CAS!J139,sckey!$B$2:$B$38,0))</f>
        <v>2</v>
      </c>
      <c r="M139" s="89"/>
      <c r="N139" s="89" t="str">
        <f t="shared" si="8"/>
        <v>-0.024843 2</v>
      </c>
    </row>
    <row r="140" spans="8:14">
      <c r="J140" s="38" t="s">
        <v>35</v>
      </c>
      <c r="K140" s="38">
        <v>8.8065000000000004E-2</v>
      </c>
      <c r="L140" s="38">
        <f>INDEX(sckey!$A$2:$A$38,MATCH(CAS!J140,sckey!$B$2:$B$38,0))</f>
        <v>0</v>
      </c>
      <c r="M140" s="89"/>
      <c r="N140" s="89" t="str">
        <f t="shared" si="8"/>
        <v>0.088065 0</v>
      </c>
    </row>
    <row r="141" spans="8:14">
      <c r="J141" s="38" t="s">
        <v>61</v>
      </c>
      <c r="K141" s="38">
        <v>-0.32806099999999999</v>
      </c>
      <c r="L141" s="38">
        <f>INDEX(sckey!$A$2:$A$38,MATCH(CAS!J141,sckey!$B$2:$B$38,0))</f>
        <v>25</v>
      </c>
      <c r="M141" s="89"/>
      <c r="N141" s="89" t="str">
        <f t="shared" si="8"/>
        <v>-0.328061 25</v>
      </c>
    </row>
    <row r="142" spans="8:14">
      <c r="J142" s="38" t="s">
        <v>47</v>
      </c>
      <c r="K142" s="38">
        <v>0.13550300000000001</v>
      </c>
      <c r="L142" s="38">
        <f>INDEX(sckey!$A$2:$A$38,MATCH(CAS!J142,sckey!$B$2:$B$38,0))</f>
        <v>15</v>
      </c>
      <c r="M142" s="89"/>
      <c r="N142" s="89" t="str">
        <f t="shared" si="8"/>
        <v>0.135503 15</v>
      </c>
    </row>
    <row r="143" spans="8:14">
      <c r="J143" s="38" t="s">
        <v>41</v>
      </c>
      <c r="K143" s="38">
        <v>-4.8970000000000003E-3</v>
      </c>
      <c r="L143" s="38">
        <f>INDEX(sckey!$A$2:$A$38,MATCH(CAS!J143,sckey!$B$2:$B$38,0))</f>
        <v>9</v>
      </c>
      <c r="M143" s="89"/>
      <c r="N143" s="89" t="str">
        <f t="shared" si="8"/>
        <v>-0.004897 9</v>
      </c>
    </row>
    <row r="144" spans="8:14">
      <c r="J144" s="38" t="s">
        <v>48</v>
      </c>
      <c r="K144" s="38">
        <v>1.713862</v>
      </c>
      <c r="L144" s="38">
        <f>INDEX(sckey!$A$2:$A$38,MATCH(CAS!J144,sckey!$B$2:$B$38,0))</f>
        <v>13</v>
      </c>
      <c r="M144" s="89"/>
      <c r="N144" s="89" t="str">
        <f t="shared" si="8"/>
        <v>1.713862 13</v>
      </c>
    </row>
    <row r="145" spans="10:14">
      <c r="J145" s="38" t="s">
        <v>38</v>
      </c>
      <c r="K145" s="38">
        <v>0.59779800000000005</v>
      </c>
      <c r="L145" s="38">
        <f>INDEX(sckey!$A$2:$A$38,MATCH(CAS!J145,sckey!$B$2:$B$38,0))</f>
        <v>23</v>
      </c>
      <c r="M145" s="89"/>
      <c r="N145" s="89" t="str">
        <f t="shared" si="8"/>
        <v>0.597798 23</v>
      </c>
    </row>
    <row r="146" spans="10:14">
      <c r="J146" s="38" t="s">
        <v>42</v>
      </c>
      <c r="K146" s="38">
        <v>0.75981900000000002</v>
      </c>
      <c r="L146" s="38">
        <f>INDEX(sckey!$A$2:$A$38,MATCH(CAS!J146,sckey!$B$2:$B$38,0))</f>
        <v>17</v>
      </c>
      <c r="M146" s="89"/>
      <c r="N146" s="89" t="str">
        <f t="shared" si="8"/>
        <v>0.759819 17</v>
      </c>
    </row>
    <row r="147" spans="10:14">
      <c r="J147" s="38" t="s">
        <v>40</v>
      </c>
      <c r="K147" s="57">
        <v>5.0000000000000002E-5</v>
      </c>
      <c r="L147" s="38">
        <f>INDEX(sckey!$A$2:$A$38,MATCH(CAS!J147,sckey!$B$2:$B$38,0))</f>
        <v>27</v>
      </c>
      <c r="M147" s="89"/>
      <c r="N147" s="89" t="str">
        <f t="shared" si="8"/>
        <v>0.00005 27</v>
      </c>
    </row>
    <row r="148" spans="10:14">
      <c r="J148" s="42" t="s">
        <v>70</v>
      </c>
      <c r="K148" s="42">
        <v>-2.7126999999999998E-2</v>
      </c>
      <c r="L148" s="38">
        <f>INDEX(sckey!$A$2:$A$38,MATCH(CAS!J148,sckey!$B$2:$B$38,0))</f>
        <v>5</v>
      </c>
      <c r="M148" s="89"/>
      <c r="N148" s="89" t="str">
        <f t="shared" si="8"/>
        <v>-0.027127 5</v>
      </c>
    </row>
    <row r="149" spans="10:14">
      <c r="J149" s="42" t="s">
        <v>59</v>
      </c>
      <c r="K149" s="42">
        <v>3.3595E-2</v>
      </c>
      <c r="L149" s="38">
        <f>INDEX(sckey!$A$2:$A$38,MATCH(CAS!J149,sckey!$B$2:$B$38,0))</f>
        <v>18</v>
      </c>
      <c r="M149" s="89"/>
      <c r="N149" s="89" t="str">
        <f t="shared" si="8"/>
        <v>0.033595 18</v>
      </c>
    </row>
    <row r="151" spans="10:14">
      <c r="M151" s="85">
        <v>9</v>
      </c>
    </row>
    <row r="152" spans="10:14">
      <c r="N152" s="85">
        <v>-3.4699460000000002</v>
      </c>
    </row>
    <row r="153" spans="10:14">
      <c r="M153" s="85">
        <v>19</v>
      </c>
    </row>
    <row r="154" spans="10:14">
      <c r="N154" s="85" t="s">
        <v>748</v>
      </c>
    </row>
    <row r="155" spans="10:14">
      <c r="N155" s="85" t="s">
        <v>749</v>
      </c>
    </row>
    <row r="156" spans="10:14">
      <c r="N156" s="85" t="s">
        <v>750</v>
      </c>
    </row>
    <row r="157" spans="10:14">
      <c r="N157" s="85" t="s">
        <v>751</v>
      </c>
    </row>
    <row r="158" spans="10:14">
      <c r="N158" s="85" t="s">
        <v>752</v>
      </c>
    </row>
    <row r="159" spans="10:14">
      <c r="N159" s="85" t="s">
        <v>753</v>
      </c>
    </row>
    <row r="160" spans="10:14">
      <c r="N160" s="85" t="s">
        <v>754</v>
      </c>
    </row>
    <row r="161" spans="13:14">
      <c r="N161" s="85" t="s">
        <v>755</v>
      </c>
    </row>
    <row r="162" spans="13:14">
      <c r="N162" s="85" t="s">
        <v>756</v>
      </c>
    </row>
    <row r="163" spans="13:14">
      <c r="N163" s="85" t="s">
        <v>757</v>
      </c>
    </row>
    <row r="164" spans="13:14">
      <c r="N164" s="85" t="s">
        <v>758</v>
      </c>
    </row>
    <row r="165" spans="13:14">
      <c r="N165" s="85" t="s">
        <v>759</v>
      </c>
    </row>
    <row r="166" spans="13:14">
      <c r="N166" s="85" t="s">
        <v>760</v>
      </c>
    </row>
    <row r="167" spans="13:14">
      <c r="N167" s="85" t="s">
        <v>761</v>
      </c>
    </row>
    <row r="168" spans="13:14">
      <c r="N168" s="85" t="s">
        <v>762</v>
      </c>
    </row>
    <row r="169" spans="13:14">
      <c r="N169" s="85" t="s">
        <v>763</v>
      </c>
    </row>
    <row r="170" spans="13:14">
      <c r="N170" s="85" t="s">
        <v>764</v>
      </c>
    </row>
    <row r="171" spans="13:14">
      <c r="N171" s="85" t="s">
        <v>765</v>
      </c>
    </row>
    <row r="172" spans="13:14">
      <c r="N172" s="85" t="s">
        <v>766</v>
      </c>
    </row>
    <row r="174" spans="13:14">
      <c r="M174" s="85">
        <v>10</v>
      </c>
    </row>
    <row r="175" spans="13:14">
      <c r="N175" s="85">
        <v>-1.3852359999999999</v>
      </c>
    </row>
    <row r="176" spans="13:14">
      <c r="M176" s="85">
        <v>9</v>
      </c>
    </row>
    <row r="177" spans="13:14">
      <c r="N177" s="85" t="s">
        <v>767</v>
      </c>
    </row>
    <row r="178" spans="13:14">
      <c r="N178" s="85" t="s">
        <v>768</v>
      </c>
    </row>
    <row r="179" spans="13:14">
      <c r="N179" s="85" t="s">
        <v>769</v>
      </c>
    </row>
    <row r="180" spans="13:14">
      <c r="N180" s="85" t="s">
        <v>770</v>
      </c>
    </row>
    <row r="181" spans="13:14">
      <c r="N181" s="85" t="s">
        <v>771</v>
      </c>
    </row>
    <row r="182" spans="13:14">
      <c r="N182" s="85" t="s">
        <v>772</v>
      </c>
    </row>
    <row r="183" spans="13:14">
      <c r="N183" s="85" t="s">
        <v>773</v>
      </c>
    </row>
    <row r="184" spans="13:14">
      <c r="N184" s="85" t="s">
        <v>774</v>
      </c>
    </row>
    <row r="185" spans="13:14">
      <c r="N185" s="85" t="s">
        <v>775</v>
      </c>
    </row>
    <row r="187" spans="13:14">
      <c r="M187" s="85">
        <v>11</v>
      </c>
    </row>
    <row r="188" spans="13:14">
      <c r="N188" s="85">
        <v>3.6070530000000001</v>
      </c>
    </row>
    <row r="189" spans="13:14">
      <c r="M189" s="85">
        <v>15</v>
      </c>
    </row>
    <row r="190" spans="13:14">
      <c r="N190" s="85" t="s">
        <v>776</v>
      </c>
    </row>
    <row r="191" spans="13:14">
      <c r="N191" s="85" t="s">
        <v>777</v>
      </c>
    </row>
    <row r="192" spans="13:14">
      <c r="N192" s="85" t="s">
        <v>778</v>
      </c>
    </row>
    <row r="193" spans="13:14">
      <c r="N193" s="85" t="s">
        <v>779</v>
      </c>
    </row>
    <row r="194" spans="13:14">
      <c r="N194" s="85" t="s">
        <v>780</v>
      </c>
    </row>
    <row r="195" spans="13:14">
      <c r="N195" s="85" t="s">
        <v>781</v>
      </c>
    </row>
    <row r="196" spans="13:14">
      <c r="N196" s="85" t="s">
        <v>782</v>
      </c>
    </row>
    <row r="197" spans="13:14">
      <c r="N197" s="85" t="s">
        <v>783</v>
      </c>
    </row>
    <row r="198" spans="13:14">
      <c r="N198" s="85" t="s">
        <v>784</v>
      </c>
    </row>
    <row r="199" spans="13:14">
      <c r="N199" s="85" t="s">
        <v>785</v>
      </c>
    </row>
    <row r="200" spans="13:14">
      <c r="N200" s="85" t="s">
        <v>786</v>
      </c>
    </row>
    <row r="201" spans="13:14">
      <c r="N201" s="85" t="s">
        <v>787</v>
      </c>
    </row>
    <row r="202" spans="13:14">
      <c r="N202" s="85" t="s">
        <v>788</v>
      </c>
    </row>
    <row r="203" spans="13:14">
      <c r="N203" s="85" t="s">
        <v>789</v>
      </c>
    </row>
    <row r="204" spans="13:14">
      <c r="N204" s="85" t="s">
        <v>790</v>
      </c>
    </row>
    <row r="206" spans="13:14">
      <c r="M206" s="85">
        <v>12</v>
      </c>
    </row>
    <row r="207" spans="13:14">
      <c r="N207" s="85">
        <v>-16.446235999999999</v>
      </c>
    </row>
    <row r="208" spans="13:14">
      <c r="M208" s="85">
        <v>13</v>
      </c>
    </row>
    <row r="209" spans="13:14">
      <c r="N209" s="85" t="s">
        <v>791</v>
      </c>
    </row>
    <row r="210" spans="13:14">
      <c r="N210" s="85" t="s">
        <v>792</v>
      </c>
    </row>
    <row r="211" spans="13:14">
      <c r="N211" s="85" t="s">
        <v>793</v>
      </c>
    </row>
    <row r="212" spans="13:14">
      <c r="N212" s="85" t="s">
        <v>484</v>
      </c>
    </row>
    <row r="213" spans="13:14">
      <c r="N213" s="85" t="s">
        <v>794</v>
      </c>
    </row>
    <row r="214" spans="13:14">
      <c r="N214" s="85" t="s">
        <v>795</v>
      </c>
    </row>
    <row r="215" spans="13:14">
      <c r="N215" s="85" t="s">
        <v>796</v>
      </c>
    </row>
    <row r="216" spans="13:14">
      <c r="N216" s="85" t="s">
        <v>797</v>
      </c>
    </row>
    <row r="217" spans="13:14">
      <c r="N217" s="85" t="s">
        <v>798</v>
      </c>
    </row>
    <row r="218" spans="13:14">
      <c r="N218" s="85" t="s">
        <v>799</v>
      </c>
    </row>
    <row r="219" spans="13:14">
      <c r="N219" s="85" t="s">
        <v>800</v>
      </c>
    </row>
    <row r="220" spans="13:14">
      <c r="N220" s="85" t="s">
        <v>801</v>
      </c>
    </row>
    <row r="221" spans="13:14">
      <c r="N221" s="85" t="s">
        <v>802</v>
      </c>
    </row>
    <row r="223" spans="13:14">
      <c r="M223" s="85">
        <v>13</v>
      </c>
    </row>
    <row r="224" spans="13:14">
      <c r="N224" s="85">
        <v>-28.313707000000001</v>
      </c>
    </row>
    <row r="225" spans="13:14">
      <c r="M225" s="85">
        <v>16</v>
      </c>
    </row>
    <row r="226" spans="13:14">
      <c r="N226" s="85" t="s">
        <v>803</v>
      </c>
    </row>
    <row r="227" spans="13:14">
      <c r="N227" s="85" t="s">
        <v>804</v>
      </c>
    </row>
    <row r="228" spans="13:14">
      <c r="N228" s="85" t="s">
        <v>805</v>
      </c>
    </row>
    <row r="229" spans="13:14">
      <c r="N229" s="85" t="s">
        <v>806</v>
      </c>
    </row>
    <row r="230" spans="13:14">
      <c r="N230" s="85" t="s">
        <v>807</v>
      </c>
    </row>
    <row r="231" spans="13:14">
      <c r="N231" s="85" t="s">
        <v>808</v>
      </c>
    </row>
    <row r="232" spans="13:14">
      <c r="N232" s="85" t="s">
        <v>809</v>
      </c>
    </row>
    <row r="233" spans="13:14">
      <c r="N233" s="85" t="s">
        <v>810</v>
      </c>
    </row>
    <row r="234" spans="13:14">
      <c r="N234" s="85" t="s">
        <v>811</v>
      </c>
    </row>
    <row r="235" spans="13:14">
      <c r="N235" s="85" t="s">
        <v>812</v>
      </c>
    </row>
    <row r="236" spans="13:14">
      <c r="N236" s="85" t="s">
        <v>813</v>
      </c>
    </row>
    <row r="237" spans="13:14">
      <c r="N237" s="85" t="s">
        <v>814</v>
      </c>
    </row>
    <row r="238" spans="13:14">
      <c r="N238" s="85" t="s">
        <v>815</v>
      </c>
    </row>
    <row r="239" spans="13:14">
      <c r="N239" s="85" t="s">
        <v>816</v>
      </c>
    </row>
    <row r="240" spans="13:14">
      <c r="N240" s="85" t="s">
        <v>817</v>
      </c>
    </row>
    <row r="241" spans="13:14">
      <c r="N241" s="85" t="s">
        <v>818</v>
      </c>
    </row>
    <row r="243" spans="13:14">
      <c r="M243" s="85">
        <v>14</v>
      </c>
    </row>
    <row r="244" spans="13:14">
      <c r="N244" s="85">
        <v>-19.079743000000001</v>
      </c>
    </row>
    <row r="245" spans="13:14">
      <c r="M245" s="85">
        <v>8</v>
      </c>
    </row>
    <row r="246" spans="13:14">
      <c r="N246" s="85" t="s">
        <v>819</v>
      </c>
    </row>
    <row r="247" spans="13:14">
      <c r="N247" s="85" t="s">
        <v>820</v>
      </c>
    </row>
    <row r="248" spans="13:14">
      <c r="N248" s="85" t="s">
        <v>821</v>
      </c>
    </row>
    <row r="249" spans="13:14">
      <c r="N249" s="85" t="s">
        <v>822</v>
      </c>
    </row>
    <row r="250" spans="13:14">
      <c r="N250" s="85" t="s">
        <v>823</v>
      </c>
    </row>
    <row r="251" spans="13:14">
      <c r="N251" s="85" t="s">
        <v>824</v>
      </c>
    </row>
    <row r="252" spans="13:14">
      <c r="N252" s="85" t="s">
        <v>825</v>
      </c>
    </row>
    <row r="253" spans="13:14">
      <c r="N253" s="85" t="s">
        <v>826</v>
      </c>
    </row>
    <row r="255" spans="13:14">
      <c r="M255" s="85">
        <v>15</v>
      </c>
    </row>
    <row r="256" spans="13:14">
      <c r="N256" s="85">
        <v>-2.4933920000000001</v>
      </c>
    </row>
    <row r="257" spans="13:14">
      <c r="M257" s="85">
        <v>17</v>
      </c>
    </row>
    <row r="258" spans="13:14">
      <c r="N258" s="85" t="s">
        <v>514</v>
      </c>
    </row>
    <row r="259" spans="13:14">
      <c r="N259" s="85" t="s">
        <v>515</v>
      </c>
    </row>
    <row r="260" spans="13:14">
      <c r="N260" s="85" t="s">
        <v>516</v>
      </c>
    </row>
    <row r="261" spans="13:14">
      <c r="N261" s="85" t="s">
        <v>517</v>
      </c>
    </row>
    <row r="262" spans="13:14">
      <c r="N262" s="85" t="s">
        <v>518</v>
      </c>
    </row>
    <row r="263" spans="13:14">
      <c r="N263" s="85" t="s">
        <v>519</v>
      </c>
    </row>
    <row r="264" spans="13:14">
      <c r="N264" s="85" t="s">
        <v>520</v>
      </c>
    </row>
    <row r="265" spans="13:14">
      <c r="N265" s="85" t="s">
        <v>521</v>
      </c>
    </row>
    <row r="266" spans="13:14">
      <c r="N266" s="85" t="s">
        <v>522</v>
      </c>
    </row>
    <row r="267" spans="13:14">
      <c r="N267" s="85" t="s">
        <v>523</v>
      </c>
    </row>
    <row r="268" spans="13:14">
      <c r="N268" s="85" t="s">
        <v>524</v>
      </c>
    </row>
    <row r="269" spans="13:14">
      <c r="N269" s="85" t="s">
        <v>525</v>
      </c>
    </row>
    <row r="270" spans="13:14">
      <c r="N270" s="85" t="s">
        <v>526</v>
      </c>
    </row>
    <row r="271" spans="13:14">
      <c r="N271" s="85" t="s">
        <v>527</v>
      </c>
    </row>
    <row r="272" spans="13:14">
      <c r="N272" s="85" t="s">
        <v>528</v>
      </c>
    </row>
    <row r="273" spans="13:14">
      <c r="N273" s="85" t="s">
        <v>529</v>
      </c>
    </row>
    <row r="274" spans="13:14">
      <c r="N274" s="85" t="s">
        <v>530</v>
      </c>
    </row>
    <row r="275" spans="13:14">
      <c r="N275" s="85" t="s">
        <v>531</v>
      </c>
    </row>
    <row r="276" spans="13:14">
      <c r="M276" s="85">
        <v>16</v>
      </c>
    </row>
    <row r="277" spans="13:14">
      <c r="N277" s="85">
        <v>24.556756</v>
      </c>
    </row>
    <row r="278" spans="13:14">
      <c r="M278" s="85">
        <v>8</v>
      </c>
    </row>
    <row r="279" spans="13:14">
      <c r="N279" s="85" t="s">
        <v>532</v>
      </c>
    </row>
    <row r="280" spans="13:14">
      <c r="N280" s="85" t="s">
        <v>533</v>
      </c>
    </row>
    <row r="281" spans="13:14">
      <c r="N281" s="85" t="s">
        <v>534</v>
      </c>
    </row>
    <row r="282" spans="13:14">
      <c r="N282" s="85" t="s">
        <v>535</v>
      </c>
    </row>
    <row r="283" spans="13:14">
      <c r="N283" s="85" t="s">
        <v>536</v>
      </c>
    </row>
    <row r="284" spans="13:14">
      <c r="N284" s="85" t="s">
        <v>537</v>
      </c>
    </row>
    <row r="285" spans="13:14">
      <c r="N285" s="85" t="s">
        <v>538</v>
      </c>
    </row>
    <row r="286" spans="13:14">
      <c r="N286" s="85" t="s">
        <v>539</v>
      </c>
    </row>
    <row r="288" spans="13:14">
      <c r="M288" s="85">
        <v>17</v>
      </c>
    </row>
    <row r="289" spans="13:14">
      <c r="N289" s="85">
        <v>3.0132119999999998</v>
      </c>
    </row>
    <row r="290" spans="13:14">
      <c r="M290" s="85">
        <v>2</v>
      </c>
    </row>
    <row r="291" spans="13:14">
      <c r="N291" s="85" t="s">
        <v>827</v>
      </c>
    </row>
    <row r="292" spans="13:14">
      <c r="N292" s="85" t="s">
        <v>828</v>
      </c>
    </row>
    <row r="294" spans="13:14">
      <c r="M294" s="85">
        <v>18</v>
      </c>
    </row>
    <row r="295" spans="13:14">
      <c r="N295" s="85">
        <v>0.970302</v>
      </c>
    </row>
    <row r="296" spans="13:14">
      <c r="M296" s="85">
        <v>4</v>
      </c>
    </row>
    <row r="297" spans="13:14">
      <c r="N297" s="85" t="s">
        <v>829</v>
      </c>
    </row>
    <row r="298" spans="13:14">
      <c r="N298" s="85" t="s">
        <v>830</v>
      </c>
    </row>
    <row r="299" spans="13:14">
      <c r="N299" s="85" t="s">
        <v>831</v>
      </c>
    </row>
    <row r="300" spans="13:14">
      <c r="N300" s="85" t="s">
        <v>832</v>
      </c>
    </row>
    <row r="302" spans="13:14">
      <c r="M302" s="85">
        <v>19</v>
      </c>
      <c r="N302" s="85" t="s">
        <v>531</v>
      </c>
    </row>
    <row r="303" spans="13:14">
      <c r="N303" s="85">
        <v>23.301447</v>
      </c>
    </row>
    <row r="304" spans="13:14">
      <c r="M304" s="85">
        <v>13</v>
      </c>
    </row>
    <row r="305" spans="13:14">
      <c r="N305" s="85" t="s">
        <v>833</v>
      </c>
    </row>
    <row r="306" spans="13:14">
      <c r="N306" s="85" t="s">
        <v>834</v>
      </c>
    </row>
    <row r="307" spans="13:14">
      <c r="N307" s="85" t="s">
        <v>835</v>
      </c>
    </row>
    <row r="308" spans="13:14">
      <c r="N308" s="85" t="s">
        <v>836</v>
      </c>
    </row>
    <row r="309" spans="13:14">
      <c r="N309" s="85" t="s">
        <v>837</v>
      </c>
    </row>
    <row r="310" spans="13:14">
      <c r="N310" s="85" t="s">
        <v>838</v>
      </c>
    </row>
    <row r="311" spans="13:14">
      <c r="N311" s="85" t="s">
        <v>839</v>
      </c>
    </row>
    <row r="312" spans="13:14">
      <c r="N312" s="85" t="s">
        <v>840</v>
      </c>
    </row>
    <row r="313" spans="13:14">
      <c r="N313" s="85" t="s">
        <v>841</v>
      </c>
    </row>
    <row r="314" spans="13:14">
      <c r="N314" s="85" t="s">
        <v>842</v>
      </c>
    </row>
    <row r="315" spans="13:14">
      <c r="N315" s="85" t="s">
        <v>843</v>
      </c>
    </row>
    <row r="316" spans="13:14">
      <c r="N316" s="85" t="s">
        <v>844</v>
      </c>
    </row>
    <row r="317" spans="13:14">
      <c r="N317" s="85" t="s">
        <v>845</v>
      </c>
    </row>
    <row r="319" spans="13:14">
      <c r="M319" s="85">
        <v>20</v>
      </c>
    </row>
    <row r="320" spans="13:14">
      <c r="N320" s="85">
        <v>-2.4832809999999998</v>
      </c>
    </row>
    <row r="321" spans="13:14">
      <c r="M321" s="85">
        <v>13</v>
      </c>
    </row>
    <row r="322" spans="13:14">
      <c r="N322" s="85" t="s">
        <v>846</v>
      </c>
    </row>
    <row r="323" spans="13:14">
      <c r="N323" s="85" t="s">
        <v>847</v>
      </c>
    </row>
    <row r="324" spans="13:14">
      <c r="N324" s="85" t="s">
        <v>848</v>
      </c>
    </row>
    <row r="325" spans="13:14">
      <c r="N325" s="85" t="s">
        <v>849</v>
      </c>
    </row>
    <row r="326" spans="13:14">
      <c r="N326" s="85" t="s">
        <v>850</v>
      </c>
    </row>
    <row r="327" spans="13:14">
      <c r="N327" s="85" t="s">
        <v>851</v>
      </c>
    </row>
    <row r="328" spans="13:14">
      <c r="N328" s="85" t="s">
        <v>852</v>
      </c>
    </row>
    <row r="329" spans="13:14">
      <c r="N329" s="85" t="s">
        <v>853</v>
      </c>
    </row>
    <row r="330" spans="13:14">
      <c r="N330" s="85" t="s">
        <v>854</v>
      </c>
    </row>
    <row r="331" spans="13:14">
      <c r="N331" s="85" t="s">
        <v>855</v>
      </c>
    </row>
    <row r="332" spans="13:14">
      <c r="N332" s="85" t="s">
        <v>856</v>
      </c>
    </row>
    <row r="333" spans="13:14">
      <c r="N333" s="85" t="s">
        <v>857</v>
      </c>
    </row>
    <row r="334" spans="13:14">
      <c r="N334" s="85" t="s">
        <v>858</v>
      </c>
    </row>
    <row r="336" spans="13:14">
      <c r="M336" s="85">
        <v>21</v>
      </c>
    </row>
    <row r="337" spans="13:14">
      <c r="N337" s="85">
        <v>-5.6332550000000001</v>
      </c>
    </row>
    <row r="338" spans="13:14">
      <c r="M338" s="85">
        <v>17</v>
      </c>
    </row>
    <row r="339" spans="13:14">
      <c r="N339" s="85" t="s">
        <v>859</v>
      </c>
    </row>
    <row r="340" spans="13:14">
      <c r="N340" s="85" t="s">
        <v>860</v>
      </c>
    </row>
    <row r="341" spans="13:14">
      <c r="N341" s="85" t="s">
        <v>861</v>
      </c>
    </row>
    <row r="342" spans="13:14">
      <c r="N342" s="85" t="s">
        <v>862</v>
      </c>
    </row>
    <row r="343" spans="13:14">
      <c r="N343" s="85" t="s">
        <v>863</v>
      </c>
    </row>
    <row r="344" spans="13:14">
      <c r="N344" s="85" t="s">
        <v>864</v>
      </c>
    </row>
    <row r="345" spans="13:14">
      <c r="N345" s="85" t="s">
        <v>865</v>
      </c>
    </row>
    <row r="346" spans="13:14">
      <c r="N346" s="85" t="s">
        <v>866</v>
      </c>
    </row>
    <row r="347" spans="13:14">
      <c r="N347" s="85" t="s">
        <v>867</v>
      </c>
    </row>
    <row r="348" spans="13:14">
      <c r="N348" s="85" t="s">
        <v>868</v>
      </c>
    </row>
    <row r="349" spans="13:14">
      <c r="N349" s="85" t="s">
        <v>869</v>
      </c>
    </row>
    <row r="350" spans="13:14">
      <c r="N350" s="85" t="s">
        <v>870</v>
      </c>
    </row>
    <row r="351" spans="13:14">
      <c r="N351" s="85" t="s">
        <v>871</v>
      </c>
    </row>
    <row r="352" spans="13:14">
      <c r="N352" s="85" t="s">
        <v>872</v>
      </c>
    </row>
    <row r="353" spans="13:14">
      <c r="N353" s="85" t="s">
        <v>873</v>
      </c>
    </row>
    <row r="354" spans="13:14">
      <c r="N354" s="85" t="s">
        <v>874</v>
      </c>
    </row>
    <row r="355" spans="13:14">
      <c r="N355" s="85" t="s">
        <v>875</v>
      </c>
    </row>
    <row r="357" spans="13:14">
      <c r="M357" s="85">
        <v>22</v>
      </c>
    </row>
    <row r="358" spans="13:14">
      <c r="N358" s="85">
        <v>0.12781600000000001</v>
      </c>
    </row>
    <row r="359" spans="13:14">
      <c r="M359" s="85">
        <v>9</v>
      </c>
    </row>
    <row r="360" spans="13:14">
      <c r="N360" s="85" t="s">
        <v>283</v>
      </c>
    </row>
    <row r="361" spans="13:14">
      <c r="N361" s="85" t="s">
        <v>284</v>
      </c>
    </row>
    <row r="362" spans="13:14">
      <c r="N362" s="85" t="s">
        <v>285</v>
      </c>
    </row>
    <row r="363" spans="13:14">
      <c r="N363" s="85" t="s">
        <v>286</v>
      </c>
    </row>
    <row r="364" spans="13:14">
      <c r="N364" s="85" t="s">
        <v>287</v>
      </c>
    </row>
    <row r="365" spans="13:14">
      <c r="N365" s="85" t="s">
        <v>288</v>
      </c>
    </row>
    <row r="366" spans="13:14">
      <c r="N366" s="85" t="s">
        <v>289</v>
      </c>
    </row>
    <row r="367" spans="13:14">
      <c r="N367" s="85" t="s">
        <v>290</v>
      </c>
    </row>
    <row r="368" spans="13:14">
      <c r="N368" s="85" t="s">
        <v>291</v>
      </c>
    </row>
  </sheetData>
  <conditionalFormatting sqref="B1">
    <cfRule type="expression" dxfId="48" priority="1">
      <formula>OR($F1="",$G1="",$H1="")</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99A98E-A477-4642-8C35-A90ADA2777C4}">
  <sheetPr>
    <tabColor theme="9" tint="0.79998168889431442"/>
  </sheetPr>
  <dimension ref="A1:N357"/>
  <sheetViews>
    <sheetView zoomScale="80" zoomScaleNormal="80" workbookViewId="0">
      <selection activeCell="N37" sqref="N37"/>
    </sheetView>
  </sheetViews>
  <sheetFormatPr defaultRowHeight="15"/>
  <cols>
    <col min="1" max="1" width="40.28515625" bestFit="1" customWidth="1"/>
    <col min="5" max="5" width="17" bestFit="1" customWidth="1"/>
    <col min="6" max="6" width="16.7109375" bestFit="1" customWidth="1"/>
    <col min="7" max="7" width="12" bestFit="1" customWidth="1"/>
    <col min="13" max="13" width="9.140625" style="85" customWidth="1"/>
    <col min="14" max="14" width="11.28515625" style="85" bestFit="1" customWidth="1"/>
  </cols>
  <sheetData>
    <row r="1" spans="1:14">
      <c r="A1" t="s">
        <v>0</v>
      </c>
      <c r="B1" t="s">
        <v>1</v>
      </c>
      <c r="C1" t="s">
        <v>2</v>
      </c>
      <c r="D1" t="s">
        <v>31</v>
      </c>
      <c r="E1" t="s">
        <v>4</v>
      </c>
      <c r="F1" t="s">
        <v>5</v>
      </c>
      <c r="G1" t="s">
        <v>6</v>
      </c>
      <c r="H1" t="s">
        <v>6</v>
      </c>
      <c r="J1" t="s">
        <v>34</v>
      </c>
      <c r="M1" s="92" t="s">
        <v>1539</v>
      </c>
      <c r="N1" s="93" t="s">
        <v>1540</v>
      </c>
    </row>
    <row r="2" spans="1:14">
      <c r="A2" s="1" t="s">
        <v>7</v>
      </c>
      <c r="B2" s="1">
        <v>0</v>
      </c>
      <c r="C2">
        <v>200</v>
      </c>
      <c r="D2" s="48" t="s">
        <v>123</v>
      </c>
      <c r="G2">
        <v>0.81292500000000001</v>
      </c>
      <c r="H2">
        <v>0.81292500000000001</v>
      </c>
      <c r="J2" s="38">
        <v>0</v>
      </c>
      <c r="K2" s="38"/>
      <c r="L2" s="38" t="s">
        <v>1538</v>
      </c>
      <c r="M2" s="86">
        <f>J2</f>
        <v>0</v>
      </c>
      <c r="N2" s="87"/>
    </row>
    <row r="3" spans="1:14">
      <c r="A3" s="2" t="s">
        <v>8</v>
      </c>
      <c r="B3" s="2">
        <v>1</v>
      </c>
      <c r="C3">
        <v>1167</v>
      </c>
      <c r="D3" s="49" t="s">
        <v>30</v>
      </c>
      <c r="E3">
        <v>700</v>
      </c>
      <c r="F3">
        <v>1</v>
      </c>
      <c r="G3">
        <v>0.90662857142857201</v>
      </c>
      <c r="J3" s="38" t="s">
        <v>76</v>
      </c>
      <c r="K3" s="38" t="s">
        <v>77</v>
      </c>
      <c r="L3" s="38"/>
      <c r="M3" s="86"/>
      <c r="N3" s="88">
        <f>K4</f>
        <v>3.347845</v>
      </c>
    </row>
    <row r="4" spans="1:14">
      <c r="A4" s="3" t="s">
        <v>9</v>
      </c>
      <c r="B4" s="3">
        <v>2</v>
      </c>
      <c r="C4">
        <v>1399</v>
      </c>
      <c r="D4" s="49" t="s">
        <v>30</v>
      </c>
      <c r="E4">
        <v>800</v>
      </c>
      <c r="F4">
        <v>1</v>
      </c>
      <c r="G4">
        <v>0.90527500000000005</v>
      </c>
      <c r="J4" s="38" t="s">
        <v>75</v>
      </c>
      <c r="K4" s="38">
        <v>3.347845</v>
      </c>
      <c r="L4" s="38"/>
      <c r="M4" s="89">
        <f>COUNTA(J5:J17)</f>
        <v>13</v>
      </c>
      <c r="N4" s="89"/>
    </row>
    <row r="5" spans="1:14">
      <c r="A5" s="4" t="s">
        <v>10</v>
      </c>
      <c r="B5" s="4">
        <v>3</v>
      </c>
      <c r="C5">
        <v>64</v>
      </c>
      <c r="D5" s="48" t="s">
        <v>125</v>
      </c>
      <c r="G5">
        <v>0.92315625000000101</v>
      </c>
      <c r="J5" s="38" t="s">
        <v>39</v>
      </c>
      <c r="K5" s="38">
        <v>-0.130273</v>
      </c>
      <c r="L5" s="38">
        <f>INDEX(sckey!$A$2:$A$38,MATCH(CEU!J5,sckey!$B$2:$B$38,0))</f>
        <v>24</v>
      </c>
      <c r="M5" s="89"/>
      <c r="N5" s="89" t="str">
        <f>K5&amp;" "&amp;L5</f>
        <v>-0.130273 24</v>
      </c>
    </row>
    <row r="6" spans="1:14">
      <c r="A6" s="5" t="s">
        <v>11</v>
      </c>
      <c r="B6" s="5">
        <v>4</v>
      </c>
      <c r="C6">
        <v>98</v>
      </c>
      <c r="D6" s="48" t="s">
        <v>125</v>
      </c>
      <c r="G6">
        <v>0.93886400000000003</v>
      </c>
      <c r="J6" s="38" t="s">
        <v>47</v>
      </c>
      <c r="K6" s="38">
        <v>6.9127999999999995E-2</v>
      </c>
      <c r="L6" s="38">
        <f>INDEX(sckey!$A$2:$A$38,MATCH(CEU!J6,sckey!$B$2:$B$38,0))</f>
        <v>15</v>
      </c>
      <c r="M6" s="89"/>
      <c r="N6" s="89" t="str">
        <f>K6&amp;" "&amp;L6</f>
        <v>0.069128 15</v>
      </c>
    </row>
    <row r="7" spans="1:14">
      <c r="A7" s="6" t="s">
        <v>12</v>
      </c>
      <c r="B7" s="6">
        <v>5</v>
      </c>
      <c r="C7">
        <v>45</v>
      </c>
      <c r="D7" s="48" t="s">
        <v>125</v>
      </c>
      <c r="G7">
        <v>0.93288000000000004</v>
      </c>
      <c r="J7" s="38" t="s">
        <v>35</v>
      </c>
      <c r="K7" s="38">
        <v>0.17466799999999999</v>
      </c>
      <c r="L7" s="38">
        <f>INDEX(sckey!$A$2:$A$38,MATCH(CEU!J7,sckey!$B$2:$B$38,0))</f>
        <v>0</v>
      </c>
      <c r="M7" s="89"/>
      <c r="N7" s="89" t="str">
        <f t="shared" ref="N7:N17" si="0">K7&amp;" "&amp;L7</f>
        <v>0.174668 0</v>
      </c>
    </row>
    <row r="8" spans="1:14">
      <c r="A8" s="7" t="s">
        <v>13</v>
      </c>
      <c r="B8" s="7">
        <v>6</v>
      </c>
      <c r="C8">
        <v>802</v>
      </c>
      <c r="D8" s="49" t="s">
        <v>30</v>
      </c>
      <c r="E8">
        <v>500</v>
      </c>
      <c r="F8">
        <v>1</v>
      </c>
      <c r="G8">
        <v>0.77603200000000006</v>
      </c>
      <c r="J8" s="38" t="s">
        <v>64</v>
      </c>
      <c r="K8" s="38">
        <v>-15.815818</v>
      </c>
      <c r="L8" s="38">
        <f>INDEX(sckey!$A$2:$A$38,MATCH(CEU!J8,sckey!$B$2:$B$38,0))</f>
        <v>29</v>
      </c>
      <c r="M8" s="89"/>
      <c r="N8" s="89" t="str">
        <f t="shared" si="0"/>
        <v>-15.815818 29</v>
      </c>
    </row>
    <row r="9" spans="1:14">
      <c r="A9" s="8" t="s">
        <v>14</v>
      </c>
      <c r="B9" s="8">
        <v>7</v>
      </c>
      <c r="C9">
        <v>892</v>
      </c>
      <c r="D9" s="49" t="s">
        <v>30</v>
      </c>
      <c r="E9">
        <v>500</v>
      </c>
      <c r="F9">
        <v>1</v>
      </c>
      <c r="G9">
        <v>0.80814399999999997</v>
      </c>
      <c r="J9" s="38" t="s">
        <v>41</v>
      </c>
      <c r="K9" s="38">
        <v>-5.1879999999999999E-3</v>
      </c>
      <c r="L9" s="38">
        <f>INDEX(sckey!$A$2:$A$38,MATCH(CEU!J9,sckey!$B$2:$B$38,0))</f>
        <v>9</v>
      </c>
      <c r="M9" s="89"/>
      <c r="N9" s="89" t="str">
        <f t="shared" si="0"/>
        <v>-0.005188 9</v>
      </c>
    </row>
    <row r="10" spans="1:14">
      <c r="A10" s="32" t="s">
        <v>15</v>
      </c>
      <c r="B10" s="32">
        <v>8</v>
      </c>
      <c r="C10" s="33">
        <v>1299</v>
      </c>
      <c r="D10" s="54" t="s">
        <v>30</v>
      </c>
      <c r="E10" s="33">
        <v>800</v>
      </c>
      <c r="F10" s="33">
        <v>1</v>
      </c>
      <c r="G10">
        <v>0.85370630000000003</v>
      </c>
      <c r="J10" s="38" t="s">
        <v>36</v>
      </c>
      <c r="K10" s="38">
        <v>-1.4311000000000001E-2</v>
      </c>
      <c r="L10" s="38">
        <f>INDEX(sckey!$A$2:$A$38,MATCH(CEU!J10,sckey!$B$2:$B$38,0))</f>
        <v>10</v>
      </c>
      <c r="M10" s="89"/>
      <c r="N10" s="89" t="str">
        <f t="shared" si="0"/>
        <v>-0.014311 10</v>
      </c>
    </row>
    <row r="11" spans="1:14">
      <c r="A11" s="10" t="s">
        <v>16</v>
      </c>
      <c r="B11" s="10">
        <v>9</v>
      </c>
      <c r="C11">
        <v>1190</v>
      </c>
      <c r="D11" t="s">
        <v>30</v>
      </c>
      <c r="E11">
        <v>500</v>
      </c>
      <c r="F11">
        <v>1</v>
      </c>
      <c r="G11">
        <v>0.89355200000000001</v>
      </c>
      <c r="J11" s="38" t="s">
        <v>72</v>
      </c>
      <c r="K11" s="38">
        <v>1.6973940000000001</v>
      </c>
      <c r="L11" s="38">
        <f>INDEX(sckey!$A$2:$A$38,MATCH(CEU!J11,sckey!$B$2:$B$38,0))</f>
        <v>31</v>
      </c>
      <c r="M11" s="89"/>
      <c r="N11" s="89" t="str">
        <f t="shared" si="0"/>
        <v>1.697394 31</v>
      </c>
    </row>
    <row r="12" spans="1:14">
      <c r="A12" s="11" t="s">
        <v>17</v>
      </c>
      <c r="B12" s="11">
        <v>10</v>
      </c>
      <c r="C12">
        <v>1655</v>
      </c>
      <c r="D12" t="s">
        <v>30</v>
      </c>
      <c r="E12">
        <v>500</v>
      </c>
      <c r="F12">
        <v>1</v>
      </c>
      <c r="G12">
        <v>0.85137600000000002</v>
      </c>
      <c r="J12" s="38" t="s">
        <v>54</v>
      </c>
      <c r="K12" s="38">
        <v>-4.5230000000000001E-3</v>
      </c>
      <c r="L12" s="38">
        <f>INDEX(sckey!$A$2:$A$38,MATCH(CEU!J12,sckey!$B$2:$B$38,0))</f>
        <v>26</v>
      </c>
      <c r="M12" s="89"/>
      <c r="N12" s="89" t="str">
        <f t="shared" si="0"/>
        <v>-0.004523 26</v>
      </c>
    </row>
    <row r="13" spans="1:14">
      <c r="A13" s="12" t="s">
        <v>18</v>
      </c>
      <c r="B13" s="12">
        <v>11</v>
      </c>
      <c r="C13" s="63">
        <v>434</v>
      </c>
      <c r="D13" s="64" t="s">
        <v>646</v>
      </c>
      <c r="E13">
        <v>434</v>
      </c>
      <c r="F13">
        <v>0</v>
      </c>
      <c r="G13">
        <v>0.9172418</v>
      </c>
      <c r="J13" s="38" t="s">
        <v>38</v>
      </c>
      <c r="K13" s="38">
        <v>0.61992700000000001</v>
      </c>
      <c r="L13" s="38">
        <f>INDEX(sckey!$A$2:$A$38,MATCH(CEU!J13,sckey!$B$2:$B$38,0))</f>
        <v>23</v>
      </c>
      <c r="M13" s="89"/>
      <c r="N13" s="89" t="str">
        <f t="shared" si="0"/>
        <v>0.619927 23</v>
      </c>
    </row>
    <row r="14" spans="1:14">
      <c r="A14" s="13" t="s">
        <v>19</v>
      </c>
      <c r="B14" s="13">
        <v>12</v>
      </c>
      <c r="C14" s="63">
        <v>1</v>
      </c>
      <c r="D14" s="65" t="s">
        <v>647</v>
      </c>
      <c r="J14" s="38" t="s">
        <v>55</v>
      </c>
      <c r="K14" s="38">
        <v>-2.6179000000000001E-2</v>
      </c>
      <c r="L14" s="38">
        <f>INDEX(sckey!$A$2:$A$38,MATCH(CEU!J14,sckey!$B$2:$B$38,0))</f>
        <v>8</v>
      </c>
      <c r="M14" s="89"/>
      <c r="N14" s="89" t="str">
        <f t="shared" si="0"/>
        <v>-0.026179 8</v>
      </c>
    </row>
    <row r="15" spans="1:14">
      <c r="A15" s="14" t="s">
        <v>20</v>
      </c>
      <c r="B15" s="14">
        <v>13</v>
      </c>
      <c r="C15" s="63">
        <v>57</v>
      </c>
      <c r="D15" s="65" t="s">
        <v>647</v>
      </c>
      <c r="J15" s="38" t="s">
        <v>49</v>
      </c>
      <c r="K15" s="38">
        <v>-5.2529999999999999E-3</v>
      </c>
      <c r="L15" s="38">
        <f>INDEX(sckey!$A$2:$A$38,MATCH(CEU!J15,sckey!$B$2:$B$38,0))</f>
        <v>11</v>
      </c>
      <c r="M15" s="89"/>
      <c r="N15" s="89" t="str">
        <f t="shared" si="0"/>
        <v>-0.005253 11</v>
      </c>
    </row>
    <row r="16" spans="1:14">
      <c r="A16" s="15" t="s">
        <v>21</v>
      </c>
      <c r="B16" s="15">
        <v>14</v>
      </c>
      <c r="C16" s="63">
        <v>0</v>
      </c>
      <c r="D16" s="66" t="s">
        <v>1541</v>
      </c>
      <c r="J16" s="38" t="s">
        <v>70</v>
      </c>
      <c r="K16" s="38">
        <v>-4.5116000000000003E-2</v>
      </c>
      <c r="L16" s="38">
        <f>INDEX(sckey!$A$2:$A$38,MATCH(CEU!J16,sckey!$B$2:$B$38,0))</f>
        <v>5</v>
      </c>
      <c r="M16" s="89"/>
      <c r="N16" s="89" t="str">
        <f t="shared" si="0"/>
        <v>-0.045116 5</v>
      </c>
    </row>
    <row r="17" spans="1:14">
      <c r="A17" s="16" t="s">
        <v>22</v>
      </c>
      <c r="B17" s="16">
        <v>15</v>
      </c>
      <c r="C17" s="63">
        <v>8</v>
      </c>
      <c r="D17" s="66" t="s">
        <v>1541</v>
      </c>
      <c r="J17" s="38" t="s">
        <v>43</v>
      </c>
      <c r="K17" s="38">
        <v>-0.64813600000000005</v>
      </c>
      <c r="L17" s="38">
        <f>INDEX(sckey!$A$2:$A$38,MATCH(CEU!J17,sckey!$B$2:$B$38,0))</f>
        <v>21</v>
      </c>
      <c r="M17" s="89"/>
      <c r="N17" s="89" t="str">
        <f t="shared" si="0"/>
        <v>-0.648136 21</v>
      </c>
    </row>
    <row r="18" spans="1:14">
      <c r="A18" s="17" t="s">
        <v>23</v>
      </c>
      <c r="B18" s="17">
        <v>16</v>
      </c>
      <c r="C18" s="63">
        <v>0</v>
      </c>
      <c r="D18" s="66" t="s">
        <v>1541</v>
      </c>
      <c r="J18" t="s">
        <v>34</v>
      </c>
      <c r="M18" s="90"/>
      <c r="N18" s="91"/>
    </row>
    <row r="19" spans="1:14">
      <c r="A19" s="18" t="s">
        <v>24</v>
      </c>
      <c r="B19" s="18">
        <v>17</v>
      </c>
      <c r="C19">
        <v>3048</v>
      </c>
      <c r="D19" t="s">
        <v>30</v>
      </c>
      <c r="E19">
        <v>1000</v>
      </c>
      <c r="F19">
        <v>1</v>
      </c>
      <c r="G19">
        <v>0.78380799999999995</v>
      </c>
      <c r="H19">
        <v>0.90662857142857201</v>
      </c>
      <c r="J19" s="46">
        <v>1</v>
      </c>
      <c r="K19" s="46"/>
      <c r="L19" s="46"/>
      <c r="M19" s="95">
        <f>J19</f>
        <v>1</v>
      </c>
      <c r="N19" s="96"/>
    </row>
    <row r="20" spans="1:14" ht="15.75" thickBot="1">
      <c r="A20" s="19" t="s">
        <v>25</v>
      </c>
      <c r="B20" s="19">
        <v>18</v>
      </c>
      <c r="C20" s="63">
        <v>318</v>
      </c>
      <c r="D20" s="66" t="s">
        <v>648</v>
      </c>
      <c r="J20" s="46" t="s">
        <v>76</v>
      </c>
      <c r="K20" s="46" t="s">
        <v>77</v>
      </c>
      <c r="L20" s="46"/>
      <c r="M20" s="95"/>
      <c r="N20" s="97">
        <f>K21</f>
        <v>9.9010689999999997</v>
      </c>
    </row>
    <row r="21" spans="1:14" ht="15.75" thickBot="1">
      <c r="A21" s="20" t="s">
        <v>26</v>
      </c>
      <c r="B21" s="20">
        <v>19</v>
      </c>
      <c r="C21">
        <v>899</v>
      </c>
      <c r="D21" t="s">
        <v>30</v>
      </c>
      <c r="E21">
        <v>500</v>
      </c>
      <c r="F21">
        <v>1</v>
      </c>
      <c r="G21">
        <v>0.86396799999999996</v>
      </c>
      <c r="J21" s="46" t="s">
        <v>75</v>
      </c>
      <c r="K21" s="46">
        <v>9.9010689999999997</v>
      </c>
      <c r="L21" s="46"/>
      <c r="M21" s="98">
        <f>COUNTA(J22:J29)</f>
        <v>8</v>
      </c>
      <c r="N21" s="98"/>
    </row>
    <row r="22" spans="1:14" ht="15.75" thickBot="1">
      <c r="A22" s="21" t="s">
        <v>27</v>
      </c>
      <c r="B22" s="21">
        <v>20</v>
      </c>
      <c r="C22" s="63">
        <v>98</v>
      </c>
      <c r="D22" s="67" t="s">
        <v>649</v>
      </c>
      <c r="J22" s="46" t="s">
        <v>57</v>
      </c>
      <c r="K22" s="46">
        <v>-0.14111899999999999</v>
      </c>
      <c r="L22" s="46">
        <f>INDEX(sckey!$A$2:$A$38,MATCH(CEU!J22,sckey!$B$2:$B$38,0))</f>
        <v>20</v>
      </c>
      <c r="M22" s="98"/>
      <c r="N22" s="98" t="str">
        <f>K22&amp;" "&amp;L22</f>
        <v>-0.141119 20</v>
      </c>
    </row>
    <row r="23" spans="1:14">
      <c r="A23" s="22" t="s">
        <v>28</v>
      </c>
      <c r="B23" s="22">
        <v>21</v>
      </c>
      <c r="C23" s="63">
        <v>0</v>
      </c>
      <c r="D23" s="67" t="s">
        <v>650</v>
      </c>
      <c r="J23" s="46" t="s">
        <v>53</v>
      </c>
      <c r="K23" s="46">
        <v>-1.6100000000000001E-4</v>
      </c>
      <c r="L23" s="46">
        <f>INDEX(sckey!$A$2:$A$38,MATCH(CEU!J23,sckey!$B$2:$B$38,0))</f>
        <v>12</v>
      </c>
      <c r="M23" s="98"/>
      <c r="N23" s="98" t="str">
        <f>K23&amp;" "&amp;L23</f>
        <v>-0.000161 12</v>
      </c>
    </row>
    <row r="24" spans="1:14">
      <c r="A24" s="23" t="s">
        <v>29</v>
      </c>
      <c r="B24" s="23">
        <v>22</v>
      </c>
      <c r="C24" s="63">
        <v>0</v>
      </c>
      <c r="D24" s="67" t="s">
        <v>650</v>
      </c>
      <c r="J24" s="46" t="s">
        <v>65</v>
      </c>
      <c r="K24" s="46">
        <v>5.3432E-2</v>
      </c>
      <c r="L24" s="46">
        <f>INDEX(sckey!$A$2:$A$38,MATCH(CEU!J24,sckey!$B$2:$B$38,0))</f>
        <v>36</v>
      </c>
      <c r="M24" s="98"/>
      <c r="N24" s="98" t="str">
        <f t="shared" ref="N24:N29" si="1">K24&amp;" "&amp;L24</f>
        <v>0.053432 36</v>
      </c>
    </row>
    <row r="25" spans="1:14">
      <c r="J25" s="46" t="s">
        <v>46</v>
      </c>
      <c r="K25" s="46">
        <v>0.14294399999999999</v>
      </c>
      <c r="L25" s="46">
        <f>INDEX(sckey!$A$2:$A$38,MATCH(CEU!J25,sckey!$B$2:$B$38,0))</f>
        <v>14</v>
      </c>
      <c r="M25" s="98"/>
      <c r="N25" s="98" t="str">
        <f t="shared" si="1"/>
        <v>0.142944 14</v>
      </c>
    </row>
    <row r="26" spans="1:14">
      <c r="A26" t="s">
        <v>112</v>
      </c>
      <c r="B26" t="s">
        <v>2</v>
      </c>
      <c r="J26" s="46" t="s">
        <v>54</v>
      </c>
      <c r="K26" s="46">
        <v>-1.1672E-2</v>
      </c>
      <c r="L26" s="46">
        <f>INDEX(sckey!$A$2:$A$38,MATCH(CEU!J26,sckey!$B$2:$B$38,0))</f>
        <v>26</v>
      </c>
      <c r="M26" s="98"/>
      <c r="N26" s="98" t="str">
        <f t="shared" si="1"/>
        <v>-0.011672 26</v>
      </c>
    </row>
    <row r="27" spans="1:14">
      <c r="A27">
        <v>0</v>
      </c>
      <c r="B27">
        <v>200</v>
      </c>
      <c r="J27" s="46" t="s">
        <v>60</v>
      </c>
      <c r="K27" s="46">
        <v>-4.4894999999999997E-2</v>
      </c>
      <c r="L27" s="46">
        <f>INDEX(sckey!$A$2:$A$38,MATCH(CEU!J27,sckey!$B$2:$B$38,0))</f>
        <v>2</v>
      </c>
      <c r="M27" s="98"/>
      <c r="N27" s="98" t="str">
        <f t="shared" si="1"/>
        <v>-0.044895 2</v>
      </c>
    </row>
    <row r="28" spans="1:14">
      <c r="A28">
        <v>1</v>
      </c>
      <c r="B28">
        <v>1167</v>
      </c>
      <c r="J28" s="46" t="s">
        <v>55</v>
      </c>
      <c r="K28" s="46">
        <v>1.9324999999999998E-2</v>
      </c>
      <c r="L28" s="46">
        <f>INDEX(sckey!$A$2:$A$38,MATCH(CEU!J28,sckey!$B$2:$B$38,0))</f>
        <v>8</v>
      </c>
      <c r="M28" s="98"/>
      <c r="N28" s="98" t="str">
        <f t="shared" si="1"/>
        <v>0.019325 8</v>
      </c>
    </row>
    <row r="29" spans="1:14">
      <c r="A29">
        <v>2</v>
      </c>
      <c r="B29">
        <v>1399</v>
      </c>
      <c r="J29" s="46" t="s">
        <v>59</v>
      </c>
      <c r="K29" s="46">
        <v>-1.6507000000000001E-2</v>
      </c>
      <c r="L29" s="46">
        <f>INDEX(sckey!$A$2:$A$38,MATCH(CEU!J29,sckey!$B$2:$B$38,0))</f>
        <v>18</v>
      </c>
      <c r="M29" s="98"/>
      <c r="N29" s="98" t="str">
        <f t="shared" si="1"/>
        <v>-0.016507 18</v>
      </c>
    </row>
    <row r="30" spans="1:14">
      <c r="A30">
        <v>3</v>
      </c>
      <c r="B30">
        <v>64</v>
      </c>
      <c r="J30" t="s">
        <v>34</v>
      </c>
      <c r="M30" s="90"/>
      <c r="N30" s="91"/>
    </row>
    <row r="31" spans="1:14">
      <c r="A31">
        <v>4</v>
      </c>
      <c r="B31">
        <v>98</v>
      </c>
      <c r="H31">
        <v>0.90527500000000005</v>
      </c>
      <c r="J31" s="46">
        <v>2</v>
      </c>
      <c r="K31" s="46"/>
      <c r="L31" s="46"/>
      <c r="M31" s="95">
        <f>J31</f>
        <v>2</v>
      </c>
      <c r="N31" s="96"/>
    </row>
    <row r="32" spans="1:14">
      <c r="A32">
        <v>5</v>
      </c>
      <c r="B32">
        <v>45</v>
      </c>
      <c r="J32" s="46" t="s">
        <v>76</v>
      </c>
      <c r="K32" s="46" t="s">
        <v>77</v>
      </c>
      <c r="L32" s="46"/>
      <c r="M32" s="95"/>
      <c r="N32" s="97">
        <f>K33</f>
        <v>-29.650442000000002</v>
      </c>
    </row>
    <row r="33" spans="1:14">
      <c r="A33">
        <v>6</v>
      </c>
      <c r="B33">
        <v>802</v>
      </c>
      <c r="J33" s="46" t="s">
        <v>75</v>
      </c>
      <c r="K33" s="46">
        <v>-29.650442000000002</v>
      </c>
      <c r="L33" s="46"/>
      <c r="M33" s="98">
        <f>COUNTA(J34:J48)</f>
        <v>15</v>
      </c>
      <c r="N33" s="98"/>
    </row>
    <row r="34" spans="1:14">
      <c r="A34">
        <v>7</v>
      </c>
      <c r="B34">
        <v>892</v>
      </c>
      <c r="J34" s="46" t="s">
        <v>39</v>
      </c>
      <c r="K34" s="46">
        <v>-0.20475299999999999</v>
      </c>
      <c r="L34" s="46">
        <f>INDEX(sckey!$A$2:$A$38,MATCH(CEU!J34,sckey!$B$2:$B$38,0))</f>
        <v>24</v>
      </c>
      <c r="M34" s="98"/>
      <c r="N34" s="98" t="str">
        <f>K34&amp;" "&amp;L34</f>
        <v>-0.204753 24</v>
      </c>
    </row>
    <row r="35" spans="1:14">
      <c r="A35">
        <v>8</v>
      </c>
      <c r="B35">
        <v>1299</v>
      </c>
      <c r="J35" s="46" t="s">
        <v>54</v>
      </c>
      <c r="K35" s="46">
        <v>1.4067E-2</v>
      </c>
      <c r="L35" s="46">
        <f>INDEX(sckey!$A$2:$A$38,MATCH(CEU!J35,sckey!$B$2:$B$38,0))</f>
        <v>26</v>
      </c>
      <c r="M35" s="98"/>
      <c r="N35" s="98" t="str">
        <f>K35&amp;" "&amp;L35</f>
        <v>0.014067 26</v>
      </c>
    </row>
    <row r="36" spans="1:14">
      <c r="A36">
        <v>9</v>
      </c>
      <c r="B36">
        <v>1190</v>
      </c>
      <c r="J36" s="46" t="s">
        <v>70</v>
      </c>
      <c r="K36" s="46">
        <v>7.77E-3</v>
      </c>
      <c r="L36" s="46">
        <f>INDEX(sckey!$A$2:$A$38,MATCH(CEU!J36,sckey!$B$2:$B$38,0))</f>
        <v>5</v>
      </c>
      <c r="M36" s="98"/>
      <c r="N36" s="98" t="str">
        <f t="shared" ref="N36:N48" si="2">K36&amp;" "&amp;L36</f>
        <v>0.00777 5</v>
      </c>
    </row>
    <row r="37" spans="1:14">
      <c r="A37">
        <v>10</v>
      </c>
      <c r="B37">
        <v>1655</v>
      </c>
      <c r="J37" s="46" t="s">
        <v>41</v>
      </c>
      <c r="K37" s="46">
        <v>-1.0513E-2</v>
      </c>
      <c r="L37" s="46">
        <f>INDEX(sckey!$A$2:$A$38,MATCH(CEU!J37,sckey!$B$2:$B$38,0))</f>
        <v>9</v>
      </c>
      <c r="M37" s="98"/>
      <c r="N37" s="98" t="str">
        <f t="shared" si="2"/>
        <v>-0.010513 9</v>
      </c>
    </row>
    <row r="38" spans="1:14">
      <c r="A38">
        <v>11</v>
      </c>
      <c r="B38">
        <v>434</v>
      </c>
      <c r="J38" s="46" t="s">
        <v>43</v>
      </c>
      <c r="K38" s="46">
        <v>2.512359</v>
      </c>
      <c r="L38" s="46">
        <f>INDEX(sckey!$A$2:$A$38,MATCH(CEU!J38,sckey!$B$2:$B$38,0))</f>
        <v>21</v>
      </c>
      <c r="M38" s="98"/>
      <c r="N38" s="98" t="str">
        <f t="shared" si="2"/>
        <v>2.512359 21</v>
      </c>
    </row>
    <row r="39" spans="1:14">
      <c r="A39">
        <v>12</v>
      </c>
      <c r="B39">
        <v>1</v>
      </c>
      <c r="J39" s="46" t="s">
        <v>47</v>
      </c>
      <c r="K39" s="46">
        <v>1.145E-3</v>
      </c>
      <c r="L39" s="46">
        <f>INDEX(sckey!$A$2:$A$38,MATCH(CEU!J39,sckey!$B$2:$B$38,0))</f>
        <v>15</v>
      </c>
      <c r="M39" s="98"/>
      <c r="N39" s="98" t="str">
        <f t="shared" si="2"/>
        <v>0.001145 15</v>
      </c>
    </row>
    <row r="40" spans="1:14">
      <c r="A40">
        <v>13</v>
      </c>
      <c r="B40">
        <v>57</v>
      </c>
      <c r="J40" s="46" t="s">
        <v>53</v>
      </c>
      <c r="K40" s="47">
        <v>6.2000000000000003E-5</v>
      </c>
      <c r="L40" s="46">
        <f>INDEX(sckey!$A$2:$A$38,MATCH(CEU!J40,sckey!$B$2:$B$38,0))</f>
        <v>12</v>
      </c>
      <c r="M40" s="98"/>
      <c r="N40" s="98" t="str">
        <f t="shared" si="2"/>
        <v>0.000062 12</v>
      </c>
    </row>
    <row r="41" spans="1:14">
      <c r="A41">
        <v>15</v>
      </c>
      <c r="B41">
        <v>8</v>
      </c>
      <c r="J41" s="46" t="s">
        <v>58</v>
      </c>
      <c r="K41" s="46">
        <v>1.3226720000000001</v>
      </c>
      <c r="L41" s="46">
        <f>INDEX(sckey!$A$2:$A$38,MATCH(CEU!J41,sckey!$B$2:$B$38,0))</f>
        <v>34</v>
      </c>
      <c r="M41" s="98"/>
      <c r="N41" s="98" t="str">
        <f t="shared" si="2"/>
        <v>1.322672 34</v>
      </c>
    </row>
    <row r="42" spans="1:14">
      <c r="A42">
        <v>17</v>
      </c>
      <c r="B42">
        <v>3048</v>
      </c>
      <c r="J42" s="37" t="s">
        <v>72</v>
      </c>
      <c r="K42" s="37">
        <v>1.075134</v>
      </c>
      <c r="L42" s="46">
        <f>INDEX(sckey!$A$2:$A$38,MATCH(CEU!J42,sckey!$B$2:$B$38,0))</f>
        <v>31</v>
      </c>
      <c r="M42" s="98"/>
      <c r="N42" s="98" t="str">
        <f t="shared" si="2"/>
        <v>1.075134 31</v>
      </c>
    </row>
    <row r="43" spans="1:14">
      <c r="A43">
        <v>18</v>
      </c>
      <c r="B43">
        <v>318</v>
      </c>
      <c r="J43" s="37" t="s">
        <v>66</v>
      </c>
      <c r="K43" s="37">
        <v>3.6091999999999999E-2</v>
      </c>
      <c r="L43" s="46">
        <f>INDEX(sckey!$A$2:$A$38,MATCH(CEU!J43,sckey!$B$2:$B$38,0))</f>
        <v>1</v>
      </c>
      <c r="M43" s="98"/>
      <c r="N43" s="98" t="str">
        <f t="shared" si="2"/>
        <v>0.036092 1</v>
      </c>
    </row>
    <row r="44" spans="1:14">
      <c r="A44">
        <v>19</v>
      </c>
      <c r="B44">
        <v>899</v>
      </c>
      <c r="J44" s="37" t="s">
        <v>37</v>
      </c>
      <c r="K44" s="37">
        <v>20.019981999999999</v>
      </c>
      <c r="L44" s="46">
        <f>INDEX(sckey!$A$2:$A$38,MATCH(CEU!J44,sckey!$B$2:$B$38,0))</f>
        <v>19</v>
      </c>
      <c r="M44" s="98"/>
      <c r="N44" s="98" t="str">
        <f t="shared" si="2"/>
        <v>20.019982 19</v>
      </c>
    </row>
    <row r="45" spans="1:14">
      <c r="A45">
        <v>20</v>
      </c>
      <c r="B45">
        <v>98</v>
      </c>
      <c r="J45" s="37" t="s">
        <v>35</v>
      </c>
      <c r="K45" s="37">
        <v>-3.3910000000000003E-2</v>
      </c>
      <c r="L45" s="46">
        <f>INDEX(sckey!$A$2:$A$38,MATCH(CEU!J45,sckey!$B$2:$B$38,0))</f>
        <v>0</v>
      </c>
      <c r="M45" s="98"/>
      <c r="N45" s="98" t="str">
        <f t="shared" si="2"/>
        <v>-0.03391 0</v>
      </c>
    </row>
    <row r="46" spans="1:14">
      <c r="B46">
        <v>38903</v>
      </c>
      <c r="J46" s="37" t="s">
        <v>62</v>
      </c>
      <c r="K46" s="37">
        <v>-1.2444010000000001</v>
      </c>
      <c r="L46" s="46">
        <f>INDEX(sckey!$A$2:$A$38,MATCH(CEU!J46,sckey!$B$2:$B$38,0))</f>
        <v>4</v>
      </c>
      <c r="M46" s="98"/>
      <c r="N46" s="98" t="str">
        <f t="shared" si="2"/>
        <v>-1.244401 4</v>
      </c>
    </row>
    <row r="47" spans="1:14">
      <c r="J47" s="37" t="s">
        <v>49</v>
      </c>
      <c r="K47" s="37">
        <v>-4.1529999999999996E-3</v>
      </c>
      <c r="L47" s="46">
        <f>INDEX(sckey!$A$2:$A$38,MATCH(CEU!J47,sckey!$B$2:$B$38,0))</f>
        <v>11</v>
      </c>
      <c r="M47" s="98"/>
      <c r="N47" s="98" t="str">
        <f t="shared" si="2"/>
        <v>-0.004153 11</v>
      </c>
    </row>
    <row r="48" spans="1:14">
      <c r="J48" s="37" t="s">
        <v>60</v>
      </c>
      <c r="K48" s="37">
        <v>-8.3094000000000001E-2</v>
      </c>
      <c r="L48" s="46">
        <f>INDEX(sckey!$A$2:$A$38,MATCH(CEU!J48,sckey!$B$2:$B$38,0))</f>
        <v>2</v>
      </c>
      <c r="M48" s="98"/>
      <c r="N48" s="98" t="str">
        <f t="shared" si="2"/>
        <v>-0.083094 2</v>
      </c>
    </row>
    <row r="49" spans="8:14">
      <c r="H49" t="s">
        <v>6</v>
      </c>
      <c r="J49" t="s">
        <v>34</v>
      </c>
      <c r="M49" s="90"/>
      <c r="N49" s="91"/>
    </row>
    <row r="50" spans="8:14">
      <c r="H50">
        <v>0.92315625000000101</v>
      </c>
      <c r="J50" s="38">
        <v>3</v>
      </c>
      <c r="K50" s="38"/>
      <c r="L50" s="38"/>
      <c r="M50" s="86">
        <f>J50</f>
        <v>3</v>
      </c>
      <c r="N50" s="87"/>
    </row>
    <row r="51" spans="8:14">
      <c r="J51" s="38" t="s">
        <v>76</v>
      </c>
      <c r="K51" s="38" t="s">
        <v>77</v>
      </c>
      <c r="L51" s="38"/>
      <c r="M51" s="86"/>
      <c r="N51" s="88">
        <f>K52</f>
        <v>4.8578989999999997</v>
      </c>
    </row>
    <row r="52" spans="8:14">
      <c r="J52" s="38" t="s">
        <v>75</v>
      </c>
      <c r="K52" s="38">
        <v>4.8578989999999997</v>
      </c>
      <c r="L52" s="38"/>
      <c r="M52" s="89">
        <f>COUNTA(J53:J69)</f>
        <v>17</v>
      </c>
      <c r="N52" s="89"/>
    </row>
    <row r="53" spans="8:14">
      <c r="J53" s="38" t="s">
        <v>49</v>
      </c>
      <c r="K53" s="38">
        <v>-4.1149999999999997E-3</v>
      </c>
      <c r="L53" s="38">
        <f>INDEX(sckey!$A$2:$A$38,MATCH(CEU!J53,sckey!$B$2:$B$38,0))</f>
        <v>11</v>
      </c>
      <c r="M53" s="89"/>
      <c r="N53" s="89" t="str">
        <f>K53&amp;" "&amp;L53</f>
        <v>-0.004115 11</v>
      </c>
    </row>
    <row r="54" spans="8:14">
      <c r="J54" s="38" t="s">
        <v>45</v>
      </c>
      <c r="K54" s="38">
        <v>0.21501999999999999</v>
      </c>
      <c r="L54" s="38">
        <f>INDEX(sckey!$A$2:$A$38,MATCH(CEU!J54,sckey!$B$2:$B$38,0))</f>
        <v>16</v>
      </c>
      <c r="M54" s="89"/>
      <c r="N54" s="89" t="str">
        <f>K54&amp;" "&amp;L54</f>
        <v>0.21502 16</v>
      </c>
    </row>
    <row r="55" spans="8:14">
      <c r="J55" s="38" t="s">
        <v>71</v>
      </c>
      <c r="K55" s="38">
        <v>1.458704</v>
      </c>
      <c r="L55" s="38">
        <f>INDEX(sckey!$A$2:$A$38,MATCH(CEU!J55,sckey!$B$2:$B$38,0))</f>
        <v>30</v>
      </c>
      <c r="M55" s="89"/>
      <c r="N55" s="89" t="str">
        <f t="shared" ref="N55:N69" si="3">K55&amp;" "&amp;L55</f>
        <v>1.458704 30</v>
      </c>
    </row>
    <row r="56" spans="8:14">
      <c r="J56" s="38" t="s">
        <v>62</v>
      </c>
      <c r="K56" s="38">
        <v>0.95524600000000004</v>
      </c>
      <c r="L56" s="38">
        <f>INDEX(sckey!$A$2:$A$38,MATCH(CEU!J56,sckey!$B$2:$B$38,0))</f>
        <v>4</v>
      </c>
      <c r="M56" s="89"/>
      <c r="N56" s="89" t="str">
        <f t="shared" si="3"/>
        <v>0.955246 4</v>
      </c>
    </row>
    <row r="57" spans="8:14">
      <c r="J57" s="38" t="s">
        <v>42</v>
      </c>
      <c r="K57" s="38">
        <v>0.44473099999999999</v>
      </c>
      <c r="L57" s="38">
        <f>INDEX(sckey!$A$2:$A$38,MATCH(CEU!J57,sckey!$B$2:$B$38,0))</f>
        <v>17</v>
      </c>
      <c r="M57" s="89"/>
      <c r="N57" s="89" t="str">
        <f t="shared" si="3"/>
        <v>0.444731 17</v>
      </c>
    </row>
    <row r="58" spans="8:14">
      <c r="J58" s="38" t="s">
        <v>39</v>
      </c>
      <c r="K58" s="38">
        <v>-0.127362</v>
      </c>
      <c r="L58" s="38">
        <f>INDEX(sckey!$A$2:$A$38,MATCH(CEU!J58,sckey!$B$2:$B$38,0))</f>
        <v>24</v>
      </c>
      <c r="M58" s="89"/>
      <c r="N58" s="89" t="str">
        <f t="shared" si="3"/>
        <v>-0.127362 24</v>
      </c>
    </row>
    <row r="59" spans="8:14">
      <c r="J59" s="38" t="s">
        <v>44</v>
      </c>
      <c r="K59" s="38">
        <v>5.0930000000000003E-3</v>
      </c>
      <c r="L59" s="38">
        <f>INDEX(sckey!$A$2:$A$38,MATCH(CEU!J59,sckey!$B$2:$B$38,0))</f>
        <v>22</v>
      </c>
      <c r="M59" s="89"/>
      <c r="N59" s="89" t="str">
        <f t="shared" si="3"/>
        <v>0.005093 22</v>
      </c>
    </row>
    <row r="60" spans="8:14">
      <c r="J60" s="38" t="s">
        <v>41</v>
      </c>
      <c r="K60" s="38">
        <v>-3.1250000000000002E-3</v>
      </c>
      <c r="L60" s="38">
        <f>INDEX(sckey!$A$2:$A$38,MATCH(CEU!J60,sckey!$B$2:$B$38,0))</f>
        <v>9</v>
      </c>
      <c r="M60" s="89"/>
      <c r="N60" s="89" t="str">
        <f t="shared" si="3"/>
        <v>-0.003125 9</v>
      </c>
    </row>
    <row r="61" spans="8:14">
      <c r="J61" s="38" t="s">
        <v>36</v>
      </c>
      <c r="K61" s="38">
        <v>2.0079999999999998E-3</v>
      </c>
      <c r="L61" s="38">
        <f>INDEX(sckey!$A$2:$A$38,MATCH(CEU!J61,sckey!$B$2:$B$38,0))</f>
        <v>10</v>
      </c>
      <c r="M61" s="89"/>
      <c r="N61" s="89" t="str">
        <f t="shared" si="3"/>
        <v>0.002008 10</v>
      </c>
    </row>
    <row r="62" spans="8:14">
      <c r="J62" s="38" t="s">
        <v>60</v>
      </c>
      <c r="K62" s="38">
        <v>-6.9112999999999994E-2</v>
      </c>
      <c r="L62" s="38">
        <f>INDEX(sckey!$A$2:$A$38,MATCH(CEU!J62,sckey!$B$2:$B$38,0))</f>
        <v>2</v>
      </c>
      <c r="M62" s="89"/>
      <c r="N62" s="89" t="str">
        <f t="shared" si="3"/>
        <v>-0.069113 2</v>
      </c>
    </row>
    <row r="63" spans="8:14">
      <c r="J63" s="38" t="s">
        <v>40</v>
      </c>
      <c r="K63" s="57">
        <v>-5.5999999999999999E-5</v>
      </c>
      <c r="L63" s="38">
        <f>INDEX(sckey!$A$2:$A$38,MATCH(CEU!J63,sckey!$B$2:$B$38,0))</f>
        <v>27</v>
      </c>
      <c r="M63" s="89"/>
      <c r="N63" s="89" t="str">
        <f t="shared" si="3"/>
        <v>-0.000056 27</v>
      </c>
    </row>
    <row r="64" spans="8:14">
      <c r="J64" s="38" t="s">
        <v>51</v>
      </c>
      <c r="K64" s="38">
        <v>1.0541309999999999</v>
      </c>
      <c r="L64" s="38">
        <f>INDEX(sckey!$A$2:$A$38,MATCH(CEU!J64,sckey!$B$2:$B$38,0))</f>
        <v>32</v>
      </c>
      <c r="M64" s="89"/>
      <c r="N64" s="89" t="str">
        <f t="shared" si="3"/>
        <v>1.054131 32</v>
      </c>
    </row>
    <row r="65" spans="8:14">
      <c r="J65" s="38" t="s">
        <v>54</v>
      </c>
      <c r="K65" s="38">
        <v>-4.1320000000000003E-3</v>
      </c>
      <c r="L65" s="38">
        <f>INDEX(sckey!$A$2:$A$38,MATCH(CEU!J65,sckey!$B$2:$B$38,0))</f>
        <v>26</v>
      </c>
      <c r="M65" s="89"/>
      <c r="N65" s="89" t="str">
        <f t="shared" si="3"/>
        <v>-0.004132 26</v>
      </c>
    </row>
    <row r="66" spans="8:14">
      <c r="J66" s="38" t="s">
        <v>64</v>
      </c>
      <c r="K66" s="38">
        <v>1.729868</v>
      </c>
      <c r="L66" s="38">
        <f>INDEX(sckey!$A$2:$A$38,MATCH(CEU!J66,sckey!$B$2:$B$38,0))</f>
        <v>29</v>
      </c>
      <c r="M66" s="89"/>
      <c r="N66" s="89" t="str">
        <f t="shared" si="3"/>
        <v>1.729868 29</v>
      </c>
    </row>
    <row r="67" spans="8:14">
      <c r="J67" s="38" t="s">
        <v>65</v>
      </c>
      <c r="K67" s="38">
        <v>-2.0899000000000001E-2</v>
      </c>
      <c r="L67" s="38">
        <f>INDEX(sckey!$A$2:$A$38,MATCH(CEU!J67,sckey!$B$2:$B$38,0))</f>
        <v>36</v>
      </c>
      <c r="M67" s="89"/>
      <c r="N67" s="89" t="str">
        <f t="shared" si="3"/>
        <v>-0.020899 36</v>
      </c>
    </row>
    <row r="68" spans="8:14">
      <c r="J68" s="38" t="s">
        <v>58</v>
      </c>
      <c r="K68" s="38">
        <v>-0.97214</v>
      </c>
      <c r="L68" s="38">
        <f>INDEX(sckey!$A$2:$A$38,MATCH(CEU!J68,sckey!$B$2:$B$38,0))</f>
        <v>34</v>
      </c>
      <c r="M68" s="89"/>
      <c r="N68" s="89" t="str">
        <f t="shared" si="3"/>
        <v>-0.97214 34</v>
      </c>
    </row>
    <row r="69" spans="8:14">
      <c r="J69" s="38" t="s">
        <v>38</v>
      </c>
      <c r="K69" s="38">
        <v>-0.46330300000000002</v>
      </c>
      <c r="L69" s="38">
        <f>INDEX(sckey!$A$2:$A$38,MATCH(CEU!J69,sckey!$B$2:$B$38,0))</f>
        <v>23</v>
      </c>
      <c r="M69" s="89"/>
      <c r="N69" s="89" t="str">
        <f t="shared" si="3"/>
        <v>-0.463303 23</v>
      </c>
    </row>
    <row r="70" spans="8:14">
      <c r="J70" t="s">
        <v>34</v>
      </c>
      <c r="M70" s="90"/>
      <c r="N70" s="91"/>
    </row>
    <row r="71" spans="8:14">
      <c r="H71">
        <v>0.93886400000000003</v>
      </c>
      <c r="J71" s="38">
        <v>4</v>
      </c>
      <c r="K71" s="38"/>
      <c r="L71" s="38"/>
      <c r="M71" s="86">
        <f>J71</f>
        <v>4</v>
      </c>
      <c r="N71" s="87"/>
    </row>
    <row r="72" spans="8:14">
      <c r="J72" s="38" t="s">
        <v>76</v>
      </c>
      <c r="K72" s="38" t="s">
        <v>77</v>
      </c>
      <c r="L72" s="38"/>
      <c r="M72" s="86"/>
      <c r="N72" s="88">
        <f>K73</f>
        <v>-1.4285890000000001</v>
      </c>
    </row>
    <row r="73" spans="8:14">
      <c r="J73" s="38" t="s">
        <v>75</v>
      </c>
      <c r="K73" s="38">
        <v>-1.4285890000000001</v>
      </c>
      <c r="L73" s="38"/>
      <c r="M73" s="89">
        <f>COUNTA(J74:J78)</f>
        <v>5</v>
      </c>
      <c r="N73" s="89"/>
    </row>
    <row r="74" spans="8:14">
      <c r="J74" s="38" t="s">
        <v>66</v>
      </c>
      <c r="K74" s="38">
        <v>7.6762999999999998E-2</v>
      </c>
      <c r="L74" s="38">
        <f>INDEX(sckey!$A$2:$A$38,MATCH(CEU!J74,sckey!$B$2:$B$38,0))</f>
        <v>1</v>
      </c>
      <c r="M74" s="89"/>
      <c r="N74" s="89" t="str">
        <f>K74&amp;" "&amp;L74</f>
        <v>0.076763 1</v>
      </c>
    </row>
    <row r="75" spans="8:14">
      <c r="J75" s="38" t="s">
        <v>53</v>
      </c>
      <c r="K75" s="38">
        <v>-1.7699999999999999E-4</v>
      </c>
      <c r="L75" s="38">
        <f>INDEX(sckey!$A$2:$A$38,MATCH(CEU!J75,sckey!$B$2:$B$38,0))</f>
        <v>12</v>
      </c>
      <c r="M75" s="89"/>
      <c r="N75" s="89" t="str">
        <f>K75&amp;" "&amp;L75</f>
        <v>-0.000177 12</v>
      </c>
    </row>
    <row r="76" spans="8:14">
      <c r="J76" s="38" t="s">
        <v>42</v>
      </c>
      <c r="K76" s="38">
        <v>-0.58497200000000005</v>
      </c>
      <c r="L76" s="38">
        <f>INDEX(sckey!$A$2:$A$38,MATCH(CEU!J76,sckey!$B$2:$B$38,0))</f>
        <v>17</v>
      </c>
      <c r="M76" s="89"/>
      <c r="N76" s="89" t="str">
        <f t="shared" ref="N76:N78" si="4">K76&amp;" "&amp;L76</f>
        <v>-0.584972 17</v>
      </c>
    </row>
    <row r="77" spans="8:14">
      <c r="J77" s="38" t="s">
        <v>51</v>
      </c>
      <c r="K77" s="38">
        <v>1.1934739999999999</v>
      </c>
      <c r="L77" s="38">
        <f>INDEX(sckey!$A$2:$A$38,MATCH(CEU!J77,sckey!$B$2:$B$38,0))</f>
        <v>32</v>
      </c>
      <c r="M77" s="89"/>
      <c r="N77" s="89" t="str">
        <f t="shared" si="4"/>
        <v>1.193474 32</v>
      </c>
    </row>
    <row r="78" spans="8:14">
      <c r="J78" s="38" t="s">
        <v>38</v>
      </c>
      <c r="K78" s="38">
        <v>0.87084499999999998</v>
      </c>
      <c r="L78" s="38">
        <f>INDEX(sckey!$A$2:$A$38,MATCH(CEU!J78,sckey!$B$2:$B$38,0))</f>
        <v>23</v>
      </c>
      <c r="M78" s="89"/>
      <c r="N78" s="89" t="str">
        <f t="shared" si="4"/>
        <v>0.870845 23</v>
      </c>
    </row>
    <row r="79" spans="8:14">
      <c r="J79" t="s">
        <v>34</v>
      </c>
      <c r="M79" s="90"/>
      <c r="N79" s="91"/>
    </row>
    <row r="80" spans="8:14">
      <c r="H80">
        <v>0.93288000000000004</v>
      </c>
      <c r="J80" s="38">
        <v>5</v>
      </c>
      <c r="K80" s="38"/>
      <c r="L80" s="38"/>
      <c r="M80" s="86">
        <f>J80</f>
        <v>5</v>
      </c>
      <c r="N80" s="87"/>
    </row>
    <row r="81" spans="10:14">
      <c r="J81" s="38" t="s">
        <v>76</v>
      </c>
      <c r="K81" s="38" t="s">
        <v>77</v>
      </c>
      <c r="L81" s="38"/>
      <c r="M81" s="86"/>
      <c r="N81" s="88">
        <f>K82</f>
        <v>-10.37636</v>
      </c>
    </row>
    <row r="82" spans="10:14">
      <c r="J82" s="38" t="s">
        <v>75</v>
      </c>
      <c r="K82" s="38">
        <v>-10.37636</v>
      </c>
      <c r="L82" s="38"/>
      <c r="M82" s="89">
        <f>COUNTA(J83:J98)</f>
        <v>16</v>
      </c>
      <c r="N82" s="89"/>
    </row>
    <row r="83" spans="10:14">
      <c r="J83" s="38" t="s">
        <v>36</v>
      </c>
      <c r="K83" s="38">
        <v>-3.0158000000000001E-2</v>
      </c>
      <c r="L83" s="38">
        <f>INDEX(sckey!$A$2:$A$38,MATCH(CEU!J83,sckey!$B$2:$B$38,0))</f>
        <v>10</v>
      </c>
      <c r="M83" s="89"/>
      <c r="N83" s="89" t="str">
        <f>K83&amp;" "&amp;L83</f>
        <v>-0.030158 10</v>
      </c>
    </row>
    <row r="84" spans="10:14">
      <c r="J84" s="38" t="s">
        <v>45</v>
      </c>
      <c r="K84" s="38">
        <v>0.11423899999999999</v>
      </c>
      <c r="L84" s="38">
        <f>INDEX(sckey!$A$2:$A$38,MATCH(CEU!J84,sckey!$B$2:$B$38,0))</f>
        <v>16</v>
      </c>
      <c r="M84" s="89"/>
      <c r="N84" s="89" t="str">
        <f>K84&amp;" "&amp;L84</f>
        <v>0.114239 16</v>
      </c>
    </row>
    <row r="85" spans="10:14">
      <c r="J85" s="38" t="s">
        <v>39</v>
      </c>
      <c r="K85" s="38">
        <v>-0.197411</v>
      </c>
      <c r="L85" s="38">
        <f>INDEX(sckey!$A$2:$A$38,MATCH(CEU!J85,sckey!$B$2:$B$38,0))</f>
        <v>24</v>
      </c>
      <c r="M85" s="89"/>
      <c r="N85" s="89" t="str">
        <f t="shared" ref="N85:N98" si="5">K85&amp;" "&amp;L85</f>
        <v>-0.197411 24</v>
      </c>
    </row>
    <row r="86" spans="10:14">
      <c r="J86" s="38" t="s">
        <v>43</v>
      </c>
      <c r="K86" s="38">
        <v>2.0171039999999998</v>
      </c>
      <c r="L86" s="38">
        <f>INDEX(sckey!$A$2:$A$38,MATCH(CEU!J86,sckey!$B$2:$B$38,0))</f>
        <v>21</v>
      </c>
      <c r="M86" s="89"/>
      <c r="N86" s="89" t="str">
        <f t="shared" si="5"/>
        <v>2.017104 21</v>
      </c>
    </row>
    <row r="87" spans="10:14">
      <c r="J87" s="38" t="s">
        <v>52</v>
      </c>
      <c r="K87" s="38">
        <v>2.3657000000000001E-2</v>
      </c>
      <c r="L87" s="38">
        <f>INDEX(sckey!$A$2:$A$38,MATCH(CEU!J87,sckey!$B$2:$B$38,0))</f>
        <v>7</v>
      </c>
      <c r="M87" s="89"/>
      <c r="N87" s="89" t="str">
        <f t="shared" si="5"/>
        <v>0.023657 7</v>
      </c>
    </row>
    <row r="88" spans="10:14">
      <c r="J88" s="38" t="s">
        <v>59</v>
      </c>
      <c r="K88" s="38">
        <v>2.0872000000000002E-2</v>
      </c>
      <c r="L88" s="38">
        <f>INDEX(sckey!$A$2:$A$38,MATCH(CEU!J88,sckey!$B$2:$B$38,0))</f>
        <v>18</v>
      </c>
      <c r="M88" s="89"/>
      <c r="N88" s="89" t="str">
        <f t="shared" si="5"/>
        <v>0.020872 18</v>
      </c>
    </row>
    <row r="89" spans="10:14">
      <c r="J89" s="38" t="s">
        <v>41</v>
      </c>
      <c r="K89" s="38">
        <v>-3.5309999999999999E-3</v>
      </c>
      <c r="L89" s="38">
        <f>INDEX(sckey!$A$2:$A$38,MATCH(CEU!J89,sckey!$B$2:$B$38,0))</f>
        <v>9</v>
      </c>
      <c r="M89" s="89"/>
      <c r="N89" s="89" t="str">
        <f t="shared" si="5"/>
        <v>-0.003531 9</v>
      </c>
    </row>
    <row r="90" spans="10:14">
      <c r="J90" s="38" t="s">
        <v>44</v>
      </c>
      <c r="K90" s="38">
        <v>7.2830000000000004E-3</v>
      </c>
      <c r="L90" s="38">
        <f>INDEX(sckey!$A$2:$A$38,MATCH(CEU!J90,sckey!$B$2:$B$38,0))</f>
        <v>22</v>
      </c>
      <c r="M90" s="89"/>
      <c r="N90" s="89" t="str">
        <f t="shared" si="5"/>
        <v>0.007283 22</v>
      </c>
    </row>
    <row r="91" spans="10:14">
      <c r="J91" s="38" t="s">
        <v>49</v>
      </c>
      <c r="K91" s="38">
        <v>-3.5599999999999998E-3</v>
      </c>
      <c r="L91" s="38">
        <f>INDEX(sckey!$A$2:$A$38,MATCH(CEU!J91,sckey!$B$2:$B$38,0))</f>
        <v>11</v>
      </c>
      <c r="M91" s="89"/>
      <c r="N91" s="89" t="str">
        <f t="shared" si="5"/>
        <v>-0.00356 11</v>
      </c>
    </row>
    <row r="92" spans="10:14">
      <c r="J92" s="38" t="s">
        <v>42</v>
      </c>
      <c r="K92" s="38">
        <v>0.79184500000000002</v>
      </c>
      <c r="L92" s="38">
        <f>INDEX(sckey!$A$2:$A$38,MATCH(CEU!J92,sckey!$B$2:$B$38,0))</f>
        <v>17</v>
      </c>
      <c r="M92" s="89"/>
      <c r="N92" s="89" t="str">
        <f t="shared" si="5"/>
        <v>0.791845 17</v>
      </c>
    </row>
    <row r="93" spans="10:14">
      <c r="J93" s="38" t="s">
        <v>46</v>
      </c>
      <c r="K93" s="38">
        <v>-0.11060399999999999</v>
      </c>
      <c r="L93" s="38">
        <f>INDEX(sckey!$A$2:$A$38,MATCH(CEU!J93,sckey!$B$2:$B$38,0))</f>
        <v>14</v>
      </c>
      <c r="M93" s="89"/>
      <c r="N93" s="89" t="str">
        <f t="shared" si="5"/>
        <v>-0.110604 14</v>
      </c>
    </row>
    <row r="94" spans="10:14">
      <c r="J94" s="38" t="s">
        <v>74</v>
      </c>
      <c r="K94" s="38">
        <v>-16.566134999999999</v>
      </c>
      <c r="L94" s="38">
        <f>INDEX(sckey!$A$2:$A$38,MATCH(CEU!J94,sckey!$B$2:$B$38,0))</f>
        <v>35</v>
      </c>
      <c r="M94" s="89"/>
      <c r="N94" s="89" t="str">
        <f t="shared" si="5"/>
        <v>-16.566135 35</v>
      </c>
    </row>
    <row r="95" spans="10:14">
      <c r="J95" s="42" t="s">
        <v>62</v>
      </c>
      <c r="K95" s="42">
        <v>0.66134199999999999</v>
      </c>
      <c r="L95" s="38">
        <f>INDEX(sckey!$A$2:$A$38,MATCH(CEU!J95,sckey!$B$2:$B$38,0))</f>
        <v>4</v>
      </c>
      <c r="M95" s="89"/>
      <c r="N95" s="89" t="str">
        <f t="shared" si="5"/>
        <v>0.661342 4</v>
      </c>
    </row>
    <row r="96" spans="10:14">
      <c r="J96" s="42" t="s">
        <v>60</v>
      </c>
      <c r="K96" s="42">
        <v>-5.5784E-2</v>
      </c>
      <c r="L96" s="38">
        <f>INDEX(sckey!$A$2:$A$38,MATCH(CEU!J96,sckey!$B$2:$B$38,0))</f>
        <v>2</v>
      </c>
      <c r="M96" s="89"/>
      <c r="N96" s="89" t="str">
        <f t="shared" si="5"/>
        <v>-0.055784 2</v>
      </c>
    </row>
    <row r="97" spans="8:14">
      <c r="J97" s="42" t="s">
        <v>53</v>
      </c>
      <c r="K97" s="45">
        <v>-3.6000000000000001E-5</v>
      </c>
      <c r="L97" s="38">
        <f>INDEX(sckey!$A$2:$A$38,MATCH(CEU!J97,sckey!$B$2:$B$38,0))</f>
        <v>12</v>
      </c>
      <c r="M97" s="89"/>
      <c r="N97" s="89" t="str">
        <f t="shared" si="5"/>
        <v>-0.000036 12</v>
      </c>
    </row>
    <row r="98" spans="8:14">
      <c r="J98" s="42" t="s">
        <v>73</v>
      </c>
      <c r="K98" s="42">
        <v>-0.63399099999999997</v>
      </c>
      <c r="L98" s="38">
        <f>INDEX(sckey!$A$2:$A$38,MATCH(CEU!J98,sckey!$B$2:$B$38,0))</f>
        <v>33</v>
      </c>
      <c r="M98" s="89"/>
      <c r="N98" s="89" t="str">
        <f t="shared" si="5"/>
        <v>-0.633991 33</v>
      </c>
    </row>
    <row r="99" spans="8:14">
      <c r="J99" t="s">
        <v>34</v>
      </c>
      <c r="M99" s="90"/>
      <c r="N99" s="91"/>
    </row>
    <row r="100" spans="8:14">
      <c r="H100">
        <v>0.77603200000000006</v>
      </c>
      <c r="J100" s="46">
        <v>6</v>
      </c>
      <c r="K100" s="46"/>
      <c r="L100" s="46"/>
      <c r="M100" s="95">
        <f>J100</f>
        <v>6</v>
      </c>
      <c r="N100" s="96"/>
    </row>
    <row r="101" spans="8:14">
      <c r="J101" s="46" t="s">
        <v>76</v>
      </c>
      <c r="K101" s="46" t="s">
        <v>77</v>
      </c>
      <c r="L101" s="46"/>
      <c r="M101" s="95"/>
      <c r="N101" s="97">
        <f>K102</f>
        <v>-9.3106740000000006</v>
      </c>
    </row>
    <row r="102" spans="8:14">
      <c r="J102" s="46" t="s">
        <v>75</v>
      </c>
      <c r="K102" s="46">
        <v>-9.3106740000000006</v>
      </c>
      <c r="L102" s="46"/>
      <c r="M102" s="98">
        <f>COUNTA(J103:J113)</f>
        <v>11</v>
      </c>
      <c r="N102" s="98"/>
    </row>
    <row r="103" spans="8:14">
      <c r="J103" s="46" t="s">
        <v>57</v>
      </c>
      <c r="K103" s="46">
        <v>7.9699000000000006E-2</v>
      </c>
      <c r="L103" s="46">
        <f>INDEX(sckey!$A$2:$A$38,MATCH(CEU!J103,sckey!$B$2:$B$38,0))</f>
        <v>20</v>
      </c>
      <c r="M103" s="98"/>
      <c r="N103" s="98" t="str">
        <f>K103&amp;" "&amp;L103</f>
        <v>0.079699 20</v>
      </c>
    </row>
    <row r="104" spans="8:14">
      <c r="J104" s="46" t="s">
        <v>38</v>
      </c>
      <c r="K104" s="46">
        <v>2.115189</v>
      </c>
      <c r="L104" s="46">
        <f>INDEX(sckey!$A$2:$A$38,MATCH(CEU!J104,sckey!$B$2:$B$38,0))</f>
        <v>23</v>
      </c>
      <c r="M104" s="98"/>
      <c r="N104" s="98" t="str">
        <f>K104&amp;" "&amp;L104</f>
        <v>2.115189 23</v>
      </c>
    </row>
    <row r="105" spans="8:14">
      <c r="J105" s="46" t="s">
        <v>52</v>
      </c>
      <c r="K105" s="46">
        <v>-6.5979999999999997E-2</v>
      </c>
      <c r="L105" s="46">
        <f>INDEX(sckey!$A$2:$A$38,MATCH(CEU!J105,sckey!$B$2:$B$38,0))</f>
        <v>7</v>
      </c>
      <c r="M105" s="98"/>
      <c r="N105" s="98" t="str">
        <f t="shared" ref="N105:N113" si="6">K105&amp;" "&amp;L105</f>
        <v>-0.06598 7</v>
      </c>
    </row>
    <row r="106" spans="8:14">
      <c r="J106" s="46" t="s">
        <v>58</v>
      </c>
      <c r="K106" s="46">
        <v>-0.85916700000000001</v>
      </c>
      <c r="L106" s="46">
        <f>INDEX(sckey!$A$2:$A$38,MATCH(CEU!J106,sckey!$B$2:$B$38,0))</f>
        <v>34</v>
      </c>
      <c r="M106" s="98"/>
      <c r="N106" s="98" t="str">
        <f t="shared" si="6"/>
        <v>-0.859167 34</v>
      </c>
    </row>
    <row r="107" spans="8:14">
      <c r="J107" s="46" t="s">
        <v>41</v>
      </c>
      <c r="K107" s="46">
        <v>-2.6879999999999999E-3</v>
      </c>
      <c r="L107" s="46">
        <f>INDEX(sckey!$A$2:$A$38,MATCH(CEU!J107,sckey!$B$2:$B$38,0))</f>
        <v>9</v>
      </c>
      <c r="M107" s="98"/>
      <c r="N107" s="98" t="str">
        <f t="shared" si="6"/>
        <v>-0.002688 9</v>
      </c>
    </row>
    <row r="108" spans="8:14">
      <c r="J108" s="46" t="s">
        <v>39</v>
      </c>
      <c r="K108" s="46">
        <v>-7.4224999999999999E-2</v>
      </c>
      <c r="L108" s="46">
        <f>INDEX(sckey!$A$2:$A$38,MATCH(CEU!J108,sckey!$B$2:$B$38,0))</f>
        <v>24</v>
      </c>
      <c r="M108" s="98"/>
      <c r="N108" s="98" t="str">
        <f t="shared" si="6"/>
        <v>-0.074225 24</v>
      </c>
    </row>
    <row r="109" spans="8:14">
      <c r="J109" s="46" t="s">
        <v>45</v>
      </c>
      <c r="K109" s="47">
        <v>8.8416999999999996E-2</v>
      </c>
      <c r="L109" s="46">
        <f>INDEX(sckey!$A$2:$A$38,MATCH(CEU!J109,sckey!$B$2:$B$38,0))</f>
        <v>16</v>
      </c>
      <c r="M109" s="98"/>
      <c r="N109" s="98" t="str">
        <f t="shared" si="6"/>
        <v>0.088417 16</v>
      </c>
    </row>
    <row r="110" spans="8:14">
      <c r="J110" s="46" t="s">
        <v>35</v>
      </c>
      <c r="K110" s="46">
        <v>0.134849</v>
      </c>
      <c r="L110" s="46">
        <f>INDEX(sckey!$A$2:$A$38,MATCH(CEU!J110,sckey!$B$2:$B$38,0))</f>
        <v>0</v>
      </c>
      <c r="M110" s="98"/>
      <c r="N110" s="98" t="str">
        <f t="shared" si="6"/>
        <v>0.134849 0</v>
      </c>
    </row>
    <row r="111" spans="8:14">
      <c r="J111" s="37" t="s">
        <v>65</v>
      </c>
      <c r="K111" s="37">
        <v>-1.6947E-2</v>
      </c>
      <c r="L111" s="46">
        <f>INDEX(sckey!$A$2:$A$38,MATCH(CEU!J111,sckey!$B$2:$B$38,0))</f>
        <v>36</v>
      </c>
      <c r="M111" s="98"/>
      <c r="N111" s="98" t="str">
        <f t="shared" si="6"/>
        <v>-0.016947 36</v>
      </c>
    </row>
    <row r="112" spans="8:14">
      <c r="J112" s="37" t="s">
        <v>55</v>
      </c>
      <c r="K112" s="37">
        <v>-1.4553999999999999E-2</v>
      </c>
      <c r="L112" s="46">
        <f>INDEX(sckey!$A$2:$A$38,MATCH(CEU!J112,sckey!$B$2:$B$38,0))</f>
        <v>8</v>
      </c>
      <c r="M112" s="98"/>
      <c r="N112" s="98" t="str">
        <f t="shared" si="6"/>
        <v>-0.014554 8</v>
      </c>
    </row>
    <row r="113" spans="8:14">
      <c r="J113" s="37" t="s">
        <v>74</v>
      </c>
      <c r="K113" s="37">
        <v>14.254903000000001</v>
      </c>
      <c r="L113" s="46">
        <f>INDEX(sckey!$A$2:$A$38,MATCH(CEU!J113,sckey!$B$2:$B$38,0))</f>
        <v>35</v>
      </c>
      <c r="M113" s="98"/>
      <c r="N113" s="98" t="str">
        <f t="shared" si="6"/>
        <v>14.254903 35</v>
      </c>
    </row>
    <row r="114" spans="8:14">
      <c r="J114" t="s">
        <v>34</v>
      </c>
      <c r="M114" s="90"/>
      <c r="N114" s="91"/>
    </row>
    <row r="115" spans="8:14">
      <c r="H115">
        <v>0.80814399999999997</v>
      </c>
      <c r="J115" s="46">
        <v>7</v>
      </c>
      <c r="K115" s="46"/>
      <c r="L115" s="46"/>
      <c r="M115" s="95">
        <f>J115</f>
        <v>7</v>
      </c>
      <c r="N115" s="96"/>
    </row>
    <row r="116" spans="8:14">
      <c r="J116" s="46" t="s">
        <v>76</v>
      </c>
      <c r="K116" s="46" t="s">
        <v>77</v>
      </c>
      <c r="L116" s="46"/>
      <c r="M116" s="95"/>
      <c r="N116" s="97">
        <f>K117</f>
        <v>-6.9729400000000004</v>
      </c>
    </row>
    <row r="117" spans="8:14">
      <c r="J117" s="46" t="s">
        <v>75</v>
      </c>
      <c r="K117" s="46">
        <v>-6.9729400000000004</v>
      </c>
      <c r="L117" s="46"/>
      <c r="M117" s="98">
        <f>COUNTA(J118:J126)</f>
        <v>9</v>
      </c>
      <c r="N117" s="98"/>
    </row>
    <row r="118" spans="8:14">
      <c r="J118" s="46" t="s">
        <v>53</v>
      </c>
      <c r="K118" s="46">
        <v>-1.75E-4</v>
      </c>
      <c r="L118" s="46">
        <f>INDEX(sckey!$A$2:$A$38,MATCH(CEU!J118,sckey!$B$2:$B$38,0))</f>
        <v>12</v>
      </c>
      <c r="M118" s="98"/>
      <c r="N118" s="98" t="str">
        <f>K118&amp;" "&amp;L118</f>
        <v>-0.000175 12</v>
      </c>
    </row>
    <row r="119" spans="8:14">
      <c r="J119" s="46" t="s">
        <v>38</v>
      </c>
      <c r="K119" s="46">
        <v>2.1983739999999998</v>
      </c>
      <c r="L119" s="46">
        <f>INDEX(sckey!$A$2:$A$38,MATCH(CEU!J119,sckey!$B$2:$B$38,0))</f>
        <v>23</v>
      </c>
      <c r="M119" s="98"/>
      <c r="N119" s="98" t="str">
        <f>K119&amp;" "&amp;L119</f>
        <v>2.198374 23</v>
      </c>
    </row>
    <row r="120" spans="8:14">
      <c r="J120" s="46" t="s">
        <v>39</v>
      </c>
      <c r="K120" s="46">
        <v>-7.1275000000000005E-2</v>
      </c>
      <c r="L120" s="46">
        <f>INDEX(sckey!$A$2:$A$38,MATCH(CEU!J120,sckey!$B$2:$B$38,0))</f>
        <v>24</v>
      </c>
      <c r="M120" s="98"/>
      <c r="N120" s="98" t="str">
        <f t="shared" ref="N120:N126" si="7">K120&amp;" "&amp;L120</f>
        <v>-0.071275 24</v>
      </c>
    </row>
    <row r="121" spans="8:14">
      <c r="J121" s="46" t="s">
        <v>37</v>
      </c>
      <c r="K121" s="46">
        <v>4.8027069999999998</v>
      </c>
      <c r="L121" s="46">
        <f>INDEX(sckey!$A$2:$A$38,MATCH(CEU!J121,sckey!$B$2:$B$38,0))</f>
        <v>19</v>
      </c>
      <c r="M121" s="98"/>
      <c r="N121" s="98" t="str">
        <f t="shared" si="7"/>
        <v>4.802707 19</v>
      </c>
    </row>
    <row r="122" spans="8:14">
      <c r="J122" s="46" t="s">
        <v>58</v>
      </c>
      <c r="K122" s="46">
        <v>-0.37576999999999999</v>
      </c>
      <c r="L122" s="46">
        <f>INDEX(sckey!$A$2:$A$38,MATCH(CEU!J122,sckey!$B$2:$B$38,0))</f>
        <v>34</v>
      </c>
      <c r="M122" s="98"/>
      <c r="N122" s="98" t="str">
        <f t="shared" si="7"/>
        <v>-0.37577 34</v>
      </c>
    </row>
    <row r="123" spans="8:14">
      <c r="J123" s="46" t="s">
        <v>49</v>
      </c>
      <c r="K123" s="46">
        <v>4.5919999999999997E-3</v>
      </c>
      <c r="L123" s="46">
        <f>INDEX(sckey!$A$2:$A$38,MATCH(CEU!J123,sckey!$B$2:$B$38,0))</f>
        <v>11</v>
      </c>
      <c r="M123" s="98"/>
      <c r="N123" s="98" t="str">
        <f t="shared" si="7"/>
        <v>0.004592 11</v>
      </c>
    </row>
    <row r="124" spans="8:14">
      <c r="J124" s="46" t="s">
        <v>55</v>
      </c>
      <c r="K124" s="47">
        <v>2.4891E-2</v>
      </c>
      <c r="L124" s="46">
        <f>INDEX(sckey!$A$2:$A$38,MATCH(CEU!J124,sckey!$B$2:$B$38,0))</f>
        <v>8</v>
      </c>
      <c r="M124" s="98"/>
      <c r="N124" s="98" t="str">
        <f t="shared" si="7"/>
        <v>0.024891 8</v>
      </c>
    </row>
    <row r="125" spans="8:14">
      <c r="J125" s="46" t="s">
        <v>54</v>
      </c>
      <c r="K125" s="46">
        <v>-5.3090000000000004E-3</v>
      </c>
      <c r="L125" s="46">
        <f>INDEX(sckey!$A$2:$A$38,MATCH(CEU!J125,sckey!$B$2:$B$38,0))</f>
        <v>26</v>
      </c>
      <c r="M125" s="98"/>
      <c r="N125" s="98" t="str">
        <f t="shared" si="7"/>
        <v>-0.005309 26</v>
      </c>
    </row>
    <row r="126" spans="8:14">
      <c r="J126" s="37" t="s">
        <v>71</v>
      </c>
      <c r="K126" s="37">
        <v>0.69618800000000003</v>
      </c>
      <c r="L126" s="46">
        <f>INDEX(sckey!$A$2:$A$38,MATCH(CEU!J126,sckey!$B$2:$B$38,0))</f>
        <v>30</v>
      </c>
      <c r="M126" s="98"/>
      <c r="N126" s="98" t="str">
        <f t="shared" si="7"/>
        <v>0.696188 30</v>
      </c>
    </row>
    <row r="127" spans="8:14">
      <c r="J127" t="s">
        <v>34</v>
      </c>
      <c r="M127" s="90"/>
      <c r="N127" s="91"/>
    </row>
    <row r="128" spans="8:14">
      <c r="H128">
        <v>0.85370630000000003</v>
      </c>
      <c r="J128" s="46">
        <v>8</v>
      </c>
      <c r="K128" s="46"/>
      <c r="L128" s="46"/>
      <c r="M128" s="95">
        <f>J128</f>
        <v>8</v>
      </c>
      <c r="N128" s="96"/>
    </row>
    <row r="129" spans="10:14">
      <c r="J129" s="46" t="s">
        <v>76</v>
      </c>
      <c r="K129" s="46" t="s">
        <v>77</v>
      </c>
      <c r="L129" s="46"/>
      <c r="M129" s="95"/>
      <c r="N129" s="97">
        <f>K130</f>
        <v>-3.6610490000000002</v>
      </c>
    </row>
    <row r="130" spans="10:14">
      <c r="J130" s="46" t="s">
        <v>75</v>
      </c>
      <c r="K130" s="46">
        <v>-3.6610490000000002</v>
      </c>
      <c r="L130" s="46"/>
      <c r="M130" s="98">
        <f>COUNTA(J131:J140)</f>
        <v>10</v>
      </c>
      <c r="N130" s="98"/>
    </row>
    <row r="131" spans="10:14">
      <c r="J131" s="46" t="s">
        <v>60</v>
      </c>
      <c r="K131" s="46">
        <v>-4.3935000000000002E-2</v>
      </c>
      <c r="L131" s="46">
        <f>INDEX(sckey!$A$2:$A$38,MATCH(CEU!J131,sckey!$B$2:$B$38,0))</f>
        <v>2</v>
      </c>
      <c r="M131" s="98"/>
      <c r="N131" s="98" t="str">
        <f>K131&amp;" "&amp;L131</f>
        <v>-0.043935 2</v>
      </c>
    </row>
    <row r="132" spans="10:14">
      <c r="J132" s="46" t="s">
        <v>39</v>
      </c>
      <c r="K132" s="46">
        <v>-5.8731999999999999E-2</v>
      </c>
      <c r="L132" s="46">
        <f>INDEX(sckey!$A$2:$A$38,MATCH(CEU!J132,sckey!$B$2:$B$38,0))</f>
        <v>24</v>
      </c>
      <c r="M132" s="98"/>
      <c r="N132" s="98" t="str">
        <f>K132&amp;" "&amp;L132</f>
        <v>-0.058732 24</v>
      </c>
    </row>
    <row r="133" spans="10:14">
      <c r="J133" s="46" t="s">
        <v>47</v>
      </c>
      <c r="K133" s="46">
        <v>-6.8506999999999998E-2</v>
      </c>
      <c r="L133" s="46">
        <f>INDEX(sckey!$A$2:$A$38,MATCH(CEU!J133,sckey!$B$2:$B$38,0))</f>
        <v>15</v>
      </c>
      <c r="M133" s="98"/>
      <c r="N133" s="98" t="str">
        <f t="shared" ref="N133:N140" si="8">K133&amp;" "&amp;L133</f>
        <v>-0.068507 15</v>
      </c>
    </row>
    <row r="134" spans="10:14">
      <c r="J134" s="46" t="s">
        <v>41</v>
      </c>
      <c r="K134" s="46">
        <v>-5.914E-3</v>
      </c>
      <c r="L134" s="46">
        <f>INDEX(sckey!$A$2:$A$38,MATCH(CEU!J134,sckey!$B$2:$B$38,0))</f>
        <v>9</v>
      </c>
      <c r="M134" s="98"/>
      <c r="N134" s="98" t="str">
        <f t="shared" si="8"/>
        <v>-0.005914 9</v>
      </c>
    </row>
    <row r="135" spans="10:14">
      <c r="J135" s="46" t="s">
        <v>40</v>
      </c>
      <c r="K135" s="47">
        <v>5.0000000000000002E-5</v>
      </c>
      <c r="L135" s="46">
        <f>INDEX(sckey!$A$2:$A$38,MATCH(CEU!J135,sckey!$B$2:$B$38,0))</f>
        <v>27</v>
      </c>
      <c r="M135" s="98"/>
      <c r="N135" s="98" t="str">
        <f t="shared" si="8"/>
        <v>0.00005 27</v>
      </c>
    </row>
    <row r="136" spans="10:14">
      <c r="J136" s="46" t="s">
        <v>43</v>
      </c>
      <c r="K136" s="46">
        <v>1.037342</v>
      </c>
      <c r="L136" s="46">
        <f>INDEX(sckey!$A$2:$A$38,MATCH(CEU!J136,sckey!$B$2:$B$38,0))</f>
        <v>21</v>
      </c>
      <c r="M136" s="98"/>
      <c r="N136" s="98" t="str">
        <f t="shared" si="8"/>
        <v>1.037342 21</v>
      </c>
    </row>
    <row r="137" spans="10:14">
      <c r="J137" s="46" t="s">
        <v>54</v>
      </c>
      <c r="K137" s="47">
        <v>6.7669999999999996E-3</v>
      </c>
      <c r="L137" s="46">
        <f>INDEX(sckey!$A$2:$A$38,MATCH(CEU!J137,sckey!$B$2:$B$38,0))</f>
        <v>26</v>
      </c>
      <c r="M137" s="98"/>
      <c r="N137" s="98" t="str">
        <f t="shared" si="8"/>
        <v>0.006767 26</v>
      </c>
    </row>
    <row r="138" spans="10:14">
      <c r="J138" s="46" t="s">
        <v>72</v>
      </c>
      <c r="K138" s="46">
        <v>-0.90692600000000001</v>
      </c>
      <c r="L138" s="46">
        <f>INDEX(sckey!$A$2:$A$38,MATCH(CEU!J138,sckey!$B$2:$B$38,0))</f>
        <v>31</v>
      </c>
      <c r="M138" s="98"/>
      <c r="N138" s="98" t="str">
        <f t="shared" si="8"/>
        <v>-0.906926 31</v>
      </c>
    </row>
    <row r="139" spans="10:14">
      <c r="J139" s="37" t="s">
        <v>38</v>
      </c>
      <c r="K139" s="37">
        <v>0.43593799999999999</v>
      </c>
      <c r="L139" s="46">
        <f>INDEX(sckey!$A$2:$A$38,MATCH(CEU!J139,sckey!$B$2:$B$38,0))</f>
        <v>23</v>
      </c>
      <c r="M139" s="98"/>
      <c r="N139" s="98" t="str">
        <f t="shared" si="8"/>
        <v>0.435938 23</v>
      </c>
    </row>
    <row r="140" spans="10:14">
      <c r="J140" s="37" t="s">
        <v>36</v>
      </c>
      <c r="K140" s="37">
        <v>-5.7120000000000001E-3</v>
      </c>
      <c r="L140" s="46">
        <f>INDEX(sckey!$A$2:$A$38,MATCH(CEU!J140,sckey!$B$2:$B$38,0))</f>
        <v>10</v>
      </c>
      <c r="M140" s="98"/>
      <c r="N140" s="98" t="str">
        <f t="shared" si="8"/>
        <v>-0.005712 10</v>
      </c>
    </row>
    <row r="142" spans="10:14">
      <c r="M142" s="85">
        <v>9</v>
      </c>
    </row>
    <row r="143" spans="10:14">
      <c r="N143" s="85">
        <v>12.474100999999999</v>
      </c>
    </row>
    <row r="144" spans="10:14">
      <c r="M144" s="85">
        <v>16</v>
      </c>
    </row>
    <row r="145" spans="14:14">
      <c r="N145" s="85" t="s">
        <v>580</v>
      </c>
    </row>
    <row r="146" spans="14:14">
      <c r="N146" s="85" t="s">
        <v>581</v>
      </c>
    </row>
    <row r="147" spans="14:14">
      <c r="N147" s="85" t="s">
        <v>582</v>
      </c>
    </row>
    <row r="148" spans="14:14">
      <c r="N148" s="85" t="s">
        <v>583</v>
      </c>
    </row>
    <row r="149" spans="14:14">
      <c r="N149" s="85" t="s">
        <v>584</v>
      </c>
    </row>
    <row r="150" spans="14:14">
      <c r="N150" s="85" t="s">
        <v>585</v>
      </c>
    </row>
    <row r="151" spans="14:14">
      <c r="N151" s="85" t="s">
        <v>586</v>
      </c>
    </row>
    <row r="152" spans="14:14">
      <c r="N152" s="85" t="s">
        <v>587</v>
      </c>
    </row>
    <row r="153" spans="14:14">
      <c r="N153" s="85" t="s">
        <v>588</v>
      </c>
    </row>
    <row r="154" spans="14:14">
      <c r="N154" s="85" t="s">
        <v>589</v>
      </c>
    </row>
    <row r="155" spans="14:14">
      <c r="N155" s="85" t="s">
        <v>590</v>
      </c>
    </row>
    <row r="156" spans="14:14">
      <c r="N156" s="85" t="s">
        <v>591</v>
      </c>
    </row>
    <row r="157" spans="14:14">
      <c r="N157" s="85" t="s">
        <v>592</v>
      </c>
    </row>
    <row r="158" spans="14:14">
      <c r="N158" s="85" t="s">
        <v>593</v>
      </c>
    </row>
    <row r="159" spans="14:14">
      <c r="N159" s="85" t="s">
        <v>594</v>
      </c>
    </row>
    <row r="160" spans="14:14">
      <c r="N160" s="85" t="s">
        <v>595</v>
      </c>
    </row>
    <row r="162" spans="13:14">
      <c r="M162" s="85">
        <v>10</v>
      </c>
    </row>
    <row r="163" spans="13:14">
      <c r="N163" s="85">
        <v>-16.853480000000001</v>
      </c>
    </row>
    <row r="164" spans="13:14">
      <c r="M164" s="85">
        <v>12</v>
      </c>
    </row>
    <row r="165" spans="13:14">
      <c r="N165" s="85" t="s">
        <v>596</v>
      </c>
    </row>
    <row r="166" spans="13:14">
      <c r="N166" s="85" t="s">
        <v>597</v>
      </c>
    </row>
    <row r="167" spans="13:14">
      <c r="N167" s="85" t="s">
        <v>598</v>
      </c>
    </row>
    <row r="168" spans="13:14">
      <c r="N168" s="85" t="s">
        <v>599</v>
      </c>
    </row>
    <row r="169" spans="13:14">
      <c r="N169" s="85" t="s">
        <v>600</v>
      </c>
    </row>
    <row r="170" spans="13:14">
      <c r="N170" s="85" t="s">
        <v>601</v>
      </c>
    </row>
    <row r="171" spans="13:14">
      <c r="N171" s="85" t="s">
        <v>602</v>
      </c>
    </row>
    <row r="172" spans="13:14">
      <c r="N172" s="85" t="s">
        <v>603</v>
      </c>
    </row>
    <row r="173" spans="13:14">
      <c r="N173" s="85" t="s">
        <v>604</v>
      </c>
    </row>
    <row r="174" spans="13:14">
      <c r="N174" s="85" t="s">
        <v>605</v>
      </c>
    </row>
    <row r="175" spans="13:14">
      <c r="N175" s="85" t="s">
        <v>606</v>
      </c>
    </row>
    <row r="176" spans="13:14">
      <c r="N176" s="85" t="s">
        <v>607</v>
      </c>
    </row>
    <row r="178" spans="13:14">
      <c r="M178" s="85">
        <v>11</v>
      </c>
    </row>
    <row r="179" spans="13:14">
      <c r="N179" s="85">
        <v>-8.0154239999999994</v>
      </c>
    </row>
    <row r="180" spans="13:14">
      <c r="M180" s="85">
        <v>9</v>
      </c>
    </row>
    <row r="181" spans="13:14">
      <c r="N181" s="85" t="s">
        <v>608</v>
      </c>
    </row>
    <row r="182" spans="13:14">
      <c r="N182" s="85" t="s">
        <v>609</v>
      </c>
    </row>
    <row r="183" spans="13:14">
      <c r="N183" s="85" t="s">
        <v>610</v>
      </c>
    </row>
    <row r="184" spans="13:14">
      <c r="N184" s="85" t="s">
        <v>611</v>
      </c>
    </row>
    <row r="185" spans="13:14">
      <c r="N185" s="85" t="s">
        <v>612</v>
      </c>
    </row>
    <row r="186" spans="13:14">
      <c r="N186" s="85" t="s">
        <v>613</v>
      </c>
    </row>
    <row r="187" spans="13:14">
      <c r="N187" s="85" t="s">
        <v>614</v>
      </c>
    </row>
    <row r="188" spans="13:14">
      <c r="N188" s="85" t="s">
        <v>615</v>
      </c>
    </row>
    <row r="189" spans="13:14">
      <c r="N189" s="85" t="s">
        <v>616</v>
      </c>
    </row>
    <row r="191" spans="13:14">
      <c r="M191" s="85">
        <v>12</v>
      </c>
    </row>
    <row r="192" spans="13:14">
      <c r="N192" s="85">
        <v>5.169422</v>
      </c>
    </row>
    <row r="193" spans="13:14">
      <c r="M193" s="85">
        <v>10</v>
      </c>
    </row>
    <row r="194" spans="13:14">
      <c r="N194" s="85" t="s">
        <v>489</v>
      </c>
    </row>
    <row r="195" spans="13:14">
      <c r="N195" s="85" t="s">
        <v>490</v>
      </c>
    </row>
    <row r="196" spans="13:14">
      <c r="N196" s="85" t="s">
        <v>491</v>
      </c>
    </row>
    <row r="197" spans="13:14">
      <c r="N197" s="85" t="s">
        <v>492</v>
      </c>
    </row>
    <row r="198" spans="13:14">
      <c r="N198" s="85" t="s">
        <v>493</v>
      </c>
    </row>
    <row r="199" spans="13:14">
      <c r="N199" s="85" t="s">
        <v>494</v>
      </c>
    </row>
    <row r="200" spans="13:14">
      <c r="N200" s="85" t="s">
        <v>495</v>
      </c>
    </row>
    <row r="201" spans="13:14">
      <c r="N201" s="85" t="s">
        <v>496</v>
      </c>
    </row>
    <row r="202" spans="13:14">
      <c r="N202" s="85" t="s">
        <v>497</v>
      </c>
    </row>
    <row r="203" spans="13:14">
      <c r="N203" s="85" t="s">
        <v>498</v>
      </c>
    </row>
    <row r="205" spans="13:14">
      <c r="M205" s="85">
        <v>13</v>
      </c>
    </row>
    <row r="206" spans="13:14">
      <c r="N206" s="85">
        <v>4.8976930000000003</v>
      </c>
    </row>
    <row r="207" spans="13:14">
      <c r="M207" s="85">
        <v>15</v>
      </c>
    </row>
    <row r="208" spans="13:14">
      <c r="N208" s="85" t="s">
        <v>499</v>
      </c>
    </row>
    <row r="209" spans="13:14">
      <c r="N209" s="85" t="s">
        <v>500</v>
      </c>
    </row>
    <row r="210" spans="13:14">
      <c r="N210" s="85" t="s">
        <v>501</v>
      </c>
    </row>
    <row r="211" spans="13:14">
      <c r="N211" s="85" t="s">
        <v>502</v>
      </c>
    </row>
    <row r="212" spans="13:14">
      <c r="N212" s="85" t="s">
        <v>503</v>
      </c>
    </row>
    <row r="213" spans="13:14">
      <c r="N213" s="85" t="s">
        <v>504</v>
      </c>
    </row>
    <row r="214" spans="13:14">
      <c r="N214" s="85" t="s">
        <v>505</v>
      </c>
    </row>
    <row r="215" spans="13:14">
      <c r="N215" s="85" t="s">
        <v>506</v>
      </c>
    </row>
    <row r="216" spans="13:14">
      <c r="N216" s="85" t="s">
        <v>507</v>
      </c>
    </row>
    <row r="217" spans="13:14">
      <c r="N217" s="85" t="s">
        <v>508</v>
      </c>
    </row>
    <row r="218" spans="13:14">
      <c r="N218" s="85" t="s">
        <v>509</v>
      </c>
    </row>
    <row r="219" spans="13:14">
      <c r="N219" s="85" t="s">
        <v>510</v>
      </c>
    </row>
    <row r="220" spans="13:14">
      <c r="N220" s="85" t="s">
        <v>511</v>
      </c>
    </row>
    <row r="221" spans="13:14">
      <c r="N221" s="85" t="s">
        <v>512</v>
      </c>
    </row>
    <row r="222" spans="13:14">
      <c r="N222" s="85" t="s">
        <v>513</v>
      </c>
    </row>
    <row r="224" spans="13:14">
      <c r="M224" s="85">
        <v>14</v>
      </c>
    </row>
    <row r="225" spans="13:14">
      <c r="N225" s="85">
        <v>-30.683436</v>
      </c>
    </row>
    <row r="226" spans="13:14">
      <c r="M226" s="85">
        <v>13</v>
      </c>
    </row>
    <row r="227" spans="13:14">
      <c r="N227" s="85" t="s">
        <v>220</v>
      </c>
    </row>
    <row r="228" spans="13:14">
      <c r="N228" s="85" t="s">
        <v>221</v>
      </c>
    </row>
    <row r="229" spans="13:14">
      <c r="N229" s="85" t="s">
        <v>222</v>
      </c>
    </row>
    <row r="230" spans="13:14">
      <c r="N230" s="85" t="s">
        <v>223</v>
      </c>
    </row>
    <row r="231" spans="13:14">
      <c r="N231" s="85" t="s">
        <v>224</v>
      </c>
    </row>
    <row r="232" spans="13:14">
      <c r="N232" s="85" t="s">
        <v>225</v>
      </c>
    </row>
    <row r="233" spans="13:14">
      <c r="N233" s="85" t="s">
        <v>226</v>
      </c>
    </row>
    <row r="234" spans="13:14">
      <c r="N234" s="85" t="s">
        <v>227</v>
      </c>
    </row>
    <row r="235" spans="13:14">
      <c r="N235" s="85" t="s">
        <v>228</v>
      </c>
    </row>
    <row r="236" spans="13:14">
      <c r="N236" s="85" t="s">
        <v>229</v>
      </c>
    </row>
    <row r="237" spans="13:14">
      <c r="N237" s="85" t="s">
        <v>230</v>
      </c>
    </row>
    <row r="238" spans="13:14">
      <c r="N238" s="85" t="s">
        <v>231</v>
      </c>
    </row>
    <row r="239" spans="13:14">
      <c r="N239" s="85" t="s">
        <v>232</v>
      </c>
    </row>
    <row r="241" spans="13:14">
      <c r="M241" s="85">
        <v>15</v>
      </c>
    </row>
    <row r="242" spans="13:14">
      <c r="N242" s="85">
        <v>-2.4933920000000001</v>
      </c>
    </row>
    <row r="243" spans="13:14">
      <c r="M243" s="85">
        <v>17</v>
      </c>
    </row>
    <row r="244" spans="13:14">
      <c r="N244" s="85" t="s">
        <v>514</v>
      </c>
    </row>
    <row r="245" spans="13:14">
      <c r="N245" s="85" t="s">
        <v>515</v>
      </c>
    </row>
    <row r="246" spans="13:14">
      <c r="N246" s="85" t="s">
        <v>516</v>
      </c>
    </row>
    <row r="247" spans="13:14">
      <c r="N247" s="85" t="s">
        <v>517</v>
      </c>
    </row>
    <row r="248" spans="13:14">
      <c r="N248" s="85" t="s">
        <v>518</v>
      </c>
    </row>
    <row r="249" spans="13:14">
      <c r="N249" s="85" t="s">
        <v>519</v>
      </c>
    </row>
    <row r="250" spans="13:14">
      <c r="N250" s="85" t="s">
        <v>520</v>
      </c>
    </row>
    <row r="251" spans="13:14">
      <c r="N251" s="85" t="s">
        <v>521</v>
      </c>
    </row>
    <row r="252" spans="13:14">
      <c r="N252" s="85" t="s">
        <v>522</v>
      </c>
    </row>
    <row r="253" spans="13:14">
      <c r="N253" s="85" t="s">
        <v>523</v>
      </c>
    </row>
    <row r="254" spans="13:14">
      <c r="N254" s="85" t="s">
        <v>524</v>
      </c>
    </row>
    <row r="255" spans="13:14">
      <c r="N255" s="85" t="s">
        <v>525</v>
      </c>
    </row>
    <row r="256" spans="13:14">
      <c r="N256" s="85" t="s">
        <v>526</v>
      </c>
    </row>
    <row r="257" spans="13:14">
      <c r="N257" s="85" t="s">
        <v>527</v>
      </c>
    </row>
    <row r="258" spans="13:14">
      <c r="N258" s="85" t="s">
        <v>528</v>
      </c>
    </row>
    <row r="259" spans="13:14">
      <c r="N259" s="85" t="s">
        <v>529</v>
      </c>
    </row>
    <row r="260" spans="13:14">
      <c r="N260" s="85" t="s">
        <v>530</v>
      </c>
    </row>
    <row r="261" spans="13:14">
      <c r="N261" s="85" t="s">
        <v>531</v>
      </c>
    </row>
    <row r="262" spans="13:14">
      <c r="M262" s="85">
        <v>16</v>
      </c>
    </row>
    <row r="263" spans="13:14">
      <c r="N263" s="85">
        <v>24.556756</v>
      </c>
    </row>
    <row r="264" spans="13:14">
      <c r="M264" s="85">
        <v>8</v>
      </c>
    </row>
    <row r="265" spans="13:14">
      <c r="N265" s="85" t="s">
        <v>532</v>
      </c>
    </row>
    <row r="266" spans="13:14">
      <c r="N266" s="85" t="s">
        <v>533</v>
      </c>
    </row>
    <row r="267" spans="13:14">
      <c r="N267" s="85" t="s">
        <v>534</v>
      </c>
    </row>
    <row r="268" spans="13:14">
      <c r="N268" s="85" t="s">
        <v>535</v>
      </c>
    </row>
    <row r="269" spans="13:14">
      <c r="N269" s="85" t="s">
        <v>536</v>
      </c>
    </row>
    <row r="270" spans="13:14">
      <c r="N270" s="85" t="s">
        <v>537</v>
      </c>
    </row>
    <row r="271" spans="13:14">
      <c r="N271" s="85" t="s">
        <v>538</v>
      </c>
    </row>
    <row r="272" spans="13:14">
      <c r="N272" s="85" t="s">
        <v>539</v>
      </c>
    </row>
    <row r="274" spans="13:14">
      <c r="M274" s="85">
        <v>17</v>
      </c>
    </row>
    <row r="275" spans="13:14">
      <c r="N275" s="85">
        <v>-0.454345</v>
      </c>
    </row>
    <row r="276" spans="13:14">
      <c r="M276" s="85">
        <v>6</v>
      </c>
    </row>
    <row r="277" spans="13:14">
      <c r="N277" s="85" t="s">
        <v>617</v>
      </c>
    </row>
    <row r="278" spans="13:14">
      <c r="N278" s="85" t="s">
        <v>618</v>
      </c>
    </row>
    <row r="279" spans="13:14">
      <c r="N279" s="85" t="s">
        <v>619</v>
      </c>
    </row>
    <row r="280" spans="13:14">
      <c r="N280" s="85" t="s">
        <v>620</v>
      </c>
    </row>
    <row r="281" spans="13:14">
      <c r="N281" s="85" t="s">
        <v>621</v>
      </c>
    </row>
    <row r="282" spans="13:14">
      <c r="N282" s="85" t="s">
        <v>622</v>
      </c>
    </row>
    <row r="284" spans="13:14">
      <c r="M284" s="85">
        <v>18</v>
      </c>
    </row>
    <row r="285" spans="13:14">
      <c r="N285" s="85">
        <v>-2.2447400000000002</v>
      </c>
    </row>
    <row r="286" spans="13:14">
      <c r="M286" s="85">
        <v>2</v>
      </c>
    </row>
    <row r="287" spans="13:14">
      <c r="N287" s="85" t="s">
        <v>623</v>
      </c>
    </row>
    <row r="288" spans="13:14">
      <c r="N288" s="85" t="s">
        <v>624</v>
      </c>
    </row>
    <row r="290" spans="13:14">
      <c r="M290" s="85">
        <v>19</v>
      </c>
    </row>
    <row r="291" spans="13:14">
      <c r="N291" s="85">
        <v>50.418156000000003</v>
      </c>
    </row>
    <row r="292" spans="13:14">
      <c r="M292" s="85">
        <v>21</v>
      </c>
    </row>
    <row r="293" spans="13:14">
      <c r="N293" s="85" t="s">
        <v>625</v>
      </c>
    </row>
    <row r="294" spans="13:14">
      <c r="N294" s="85" t="s">
        <v>626</v>
      </c>
    </row>
    <row r="295" spans="13:14">
      <c r="N295" s="85" t="s">
        <v>627</v>
      </c>
    </row>
    <row r="296" spans="13:14">
      <c r="N296" s="85" t="s">
        <v>628</v>
      </c>
    </row>
    <row r="297" spans="13:14">
      <c r="N297" s="85" t="s">
        <v>629</v>
      </c>
    </row>
    <row r="298" spans="13:14">
      <c r="N298" s="85" t="s">
        <v>630</v>
      </c>
    </row>
    <row r="299" spans="13:14">
      <c r="N299" s="85" t="s">
        <v>631</v>
      </c>
    </row>
    <row r="300" spans="13:14">
      <c r="N300" s="85" t="s">
        <v>632</v>
      </c>
    </row>
    <row r="301" spans="13:14">
      <c r="N301" s="85" t="s">
        <v>633</v>
      </c>
    </row>
    <row r="302" spans="13:14">
      <c r="N302" s="85" t="s">
        <v>634</v>
      </c>
    </row>
    <row r="303" spans="13:14">
      <c r="N303" s="85" t="s">
        <v>635</v>
      </c>
    </row>
    <row r="304" spans="13:14">
      <c r="N304" s="85" t="s">
        <v>636</v>
      </c>
    </row>
    <row r="305" spans="13:14">
      <c r="N305" s="85" t="s">
        <v>637</v>
      </c>
    </row>
    <row r="306" spans="13:14">
      <c r="N306" s="85" t="s">
        <v>638</v>
      </c>
    </row>
    <row r="307" spans="13:14">
      <c r="N307" s="85" t="s">
        <v>639</v>
      </c>
    </row>
    <row r="308" spans="13:14">
      <c r="N308" s="85" t="s">
        <v>640</v>
      </c>
    </row>
    <row r="309" spans="13:14">
      <c r="N309" s="85" t="s">
        <v>641</v>
      </c>
    </row>
    <row r="310" spans="13:14">
      <c r="N310" s="85" t="s">
        <v>642</v>
      </c>
    </row>
    <row r="311" spans="13:14">
      <c r="N311" s="85" t="s">
        <v>643</v>
      </c>
    </row>
    <row r="312" spans="13:14">
      <c r="N312" s="85" t="s">
        <v>644</v>
      </c>
    </row>
    <row r="313" spans="13:14">
      <c r="N313" s="85" t="s">
        <v>645</v>
      </c>
    </row>
    <row r="315" spans="13:14">
      <c r="M315" s="85">
        <v>20</v>
      </c>
    </row>
    <row r="316" spans="13:14">
      <c r="N316" s="85">
        <v>0.54290899999999997</v>
      </c>
    </row>
    <row r="317" spans="13:14">
      <c r="M317" s="85">
        <v>15</v>
      </c>
    </row>
    <row r="318" spans="13:14">
      <c r="N318" s="85" t="s">
        <v>565</v>
      </c>
    </row>
    <row r="319" spans="13:14">
      <c r="N319" s="85" t="s">
        <v>566</v>
      </c>
    </row>
    <row r="320" spans="13:14">
      <c r="N320" s="85" t="s">
        <v>567</v>
      </c>
    </row>
    <row r="321" spans="13:14">
      <c r="N321" s="85" t="s">
        <v>568</v>
      </c>
    </row>
    <row r="322" spans="13:14">
      <c r="N322" s="85" t="s">
        <v>569</v>
      </c>
    </row>
    <row r="323" spans="13:14">
      <c r="N323" s="85" t="s">
        <v>570</v>
      </c>
    </row>
    <row r="324" spans="13:14">
      <c r="N324" s="85" t="s">
        <v>571</v>
      </c>
    </row>
    <row r="325" spans="13:14">
      <c r="N325" s="85" t="s">
        <v>572</v>
      </c>
    </row>
    <row r="326" spans="13:14">
      <c r="N326" s="85" t="s">
        <v>573</v>
      </c>
    </row>
    <row r="327" spans="13:14">
      <c r="N327" s="85" t="s">
        <v>574</v>
      </c>
    </row>
    <row r="328" spans="13:14">
      <c r="N328" s="85" t="s">
        <v>575</v>
      </c>
    </row>
    <row r="329" spans="13:14">
      <c r="N329" s="85" t="s">
        <v>576</v>
      </c>
    </row>
    <row r="330" spans="13:14">
      <c r="N330" s="85" t="s">
        <v>577</v>
      </c>
    </row>
    <row r="331" spans="13:14">
      <c r="N331" s="85" t="s">
        <v>578</v>
      </c>
    </row>
    <row r="332" spans="13:14">
      <c r="N332" s="85" t="s">
        <v>579</v>
      </c>
    </row>
    <row r="334" spans="13:14">
      <c r="M334" s="85">
        <v>21</v>
      </c>
    </row>
    <row r="335" spans="13:14">
      <c r="N335" s="85">
        <v>-3.4401510000000002</v>
      </c>
    </row>
    <row r="336" spans="13:14">
      <c r="M336" s="85">
        <v>8</v>
      </c>
    </row>
    <row r="337" spans="13:14">
      <c r="N337" s="85" t="s">
        <v>275</v>
      </c>
    </row>
    <row r="338" spans="13:14">
      <c r="N338" s="85" t="s">
        <v>276</v>
      </c>
    </row>
    <row r="339" spans="13:14">
      <c r="N339" s="85" t="s">
        <v>277</v>
      </c>
    </row>
    <row r="340" spans="13:14">
      <c r="N340" s="85" t="s">
        <v>278</v>
      </c>
    </row>
    <row r="341" spans="13:14">
      <c r="N341" s="85" t="s">
        <v>279</v>
      </c>
    </row>
    <row r="342" spans="13:14">
      <c r="N342" s="85" t="s">
        <v>280</v>
      </c>
    </row>
    <row r="343" spans="13:14">
      <c r="N343" s="85" t="s">
        <v>281</v>
      </c>
    </row>
    <row r="344" spans="13:14">
      <c r="N344" s="85" t="s">
        <v>282</v>
      </c>
    </row>
    <row r="346" spans="13:14">
      <c r="M346" s="85">
        <v>22</v>
      </c>
    </row>
    <row r="347" spans="13:14">
      <c r="N347" s="85">
        <v>0.12781600000000001</v>
      </c>
    </row>
    <row r="348" spans="13:14">
      <c r="M348" s="85">
        <v>9</v>
      </c>
    </row>
    <row r="349" spans="13:14">
      <c r="N349" s="85" t="s">
        <v>283</v>
      </c>
    </row>
    <row r="350" spans="13:14">
      <c r="N350" s="85" t="s">
        <v>284</v>
      </c>
    </row>
    <row r="351" spans="13:14">
      <c r="N351" s="85" t="s">
        <v>285</v>
      </c>
    </row>
    <row r="352" spans="13:14">
      <c r="N352" s="85" t="s">
        <v>286</v>
      </c>
    </row>
    <row r="353" spans="14:14">
      <c r="N353" s="85" t="s">
        <v>287</v>
      </c>
    </row>
    <row r="354" spans="14:14">
      <c r="N354" s="85" t="s">
        <v>288</v>
      </c>
    </row>
    <row r="355" spans="14:14">
      <c r="N355" s="85" t="s">
        <v>289</v>
      </c>
    </row>
    <row r="356" spans="14:14">
      <c r="N356" s="85" t="s">
        <v>290</v>
      </c>
    </row>
    <row r="357" spans="14:14">
      <c r="N357" s="85" t="s">
        <v>291</v>
      </c>
    </row>
  </sheetData>
  <conditionalFormatting sqref="B1">
    <cfRule type="expression" dxfId="47" priority="1">
      <formula>OR($F1="",$G1="",$H1="")</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4C6239-B69B-493B-8443-8841EB2A9EB8}">
  <dimension ref="A1:P331"/>
  <sheetViews>
    <sheetView zoomScale="80" zoomScaleNormal="80" workbookViewId="0">
      <selection activeCell="T29" sqref="T29"/>
    </sheetView>
  </sheetViews>
  <sheetFormatPr defaultRowHeight="15"/>
  <cols>
    <col min="1" max="1" width="36.140625" bestFit="1" customWidth="1"/>
    <col min="4" max="4" width="18.7109375" bestFit="1" customWidth="1"/>
    <col min="5" max="5" width="16" bestFit="1" customWidth="1"/>
    <col min="6" max="6" width="15" bestFit="1" customWidth="1"/>
    <col min="7" max="7" width="10.7109375" bestFit="1" customWidth="1"/>
    <col min="10" max="10" width="10.5703125" bestFit="1" customWidth="1"/>
    <col min="11" max="11" width="11" style="30" bestFit="1" customWidth="1"/>
    <col min="14" max="14" width="9.140625" style="85"/>
    <col min="15" max="15" width="13.7109375" style="85" bestFit="1" customWidth="1"/>
  </cols>
  <sheetData>
    <row r="1" spans="1:15">
      <c r="A1" t="s">
        <v>0</v>
      </c>
      <c r="B1" t="s">
        <v>1</v>
      </c>
      <c r="C1" t="s">
        <v>2</v>
      </c>
      <c r="D1" t="s">
        <v>3</v>
      </c>
      <c r="E1" t="s">
        <v>31</v>
      </c>
      <c r="F1" t="s">
        <v>4</v>
      </c>
      <c r="G1" t="s">
        <v>5</v>
      </c>
      <c r="H1" t="s">
        <v>6</v>
      </c>
      <c r="J1" t="s">
        <v>34</v>
      </c>
      <c r="N1" s="85" t="s">
        <v>1539</v>
      </c>
      <c r="O1" s="85" t="s">
        <v>1540</v>
      </c>
    </row>
    <row r="2" spans="1:15">
      <c r="A2" s="1" t="s">
        <v>7</v>
      </c>
      <c r="B2" s="1">
        <v>0</v>
      </c>
      <c r="C2">
        <v>457</v>
      </c>
      <c r="E2" t="s">
        <v>30</v>
      </c>
      <c r="F2">
        <v>300</v>
      </c>
      <c r="G2">
        <v>1</v>
      </c>
      <c r="H2">
        <v>0.93662222222222202</v>
      </c>
      <c r="J2">
        <v>0</v>
      </c>
      <c r="N2" s="85">
        <f>J2</f>
        <v>0</v>
      </c>
    </row>
    <row r="3" spans="1:15">
      <c r="A3" s="2" t="s">
        <v>8</v>
      </c>
      <c r="B3" s="2">
        <v>1</v>
      </c>
      <c r="C3">
        <v>693</v>
      </c>
      <c r="E3" t="s">
        <v>30</v>
      </c>
      <c r="F3">
        <v>450</v>
      </c>
      <c r="G3">
        <v>1</v>
      </c>
      <c r="H3">
        <v>0.95184197530864201</v>
      </c>
      <c r="J3" t="s">
        <v>76</v>
      </c>
      <c r="K3" s="30" t="s">
        <v>77</v>
      </c>
      <c r="L3" t="s">
        <v>1538</v>
      </c>
      <c r="O3" s="85">
        <f>K4</f>
        <v>23.370977</v>
      </c>
    </row>
    <row r="4" spans="1:15">
      <c r="A4" s="3" t="s">
        <v>9</v>
      </c>
      <c r="B4" s="3">
        <v>2</v>
      </c>
      <c r="C4">
        <v>1666</v>
      </c>
      <c r="E4" t="s">
        <v>30</v>
      </c>
      <c r="F4">
        <v>800</v>
      </c>
      <c r="G4">
        <v>1</v>
      </c>
      <c r="H4">
        <v>0.96517499999999901</v>
      </c>
      <c r="J4" t="s">
        <v>75</v>
      </c>
      <c r="K4" s="30">
        <v>23.370977</v>
      </c>
      <c r="N4" s="85">
        <f>COUNT(K5:K14)</f>
        <v>10</v>
      </c>
    </row>
    <row r="5" spans="1:15">
      <c r="A5" s="4" t="s">
        <v>10</v>
      </c>
      <c r="B5" s="4">
        <v>3</v>
      </c>
      <c r="C5">
        <v>3326</v>
      </c>
      <c r="E5" t="s">
        <v>30</v>
      </c>
      <c r="F5">
        <v>1500</v>
      </c>
      <c r="G5">
        <v>1</v>
      </c>
      <c r="H5">
        <v>0.91505422222222599</v>
      </c>
      <c r="J5" t="s">
        <v>39</v>
      </c>
      <c r="K5" s="30">
        <v>-0.22966300000000001</v>
      </c>
      <c r="L5">
        <f>INDEX(sckey!$A$2:$A$38,MATCH(CHINA!J5,sckey!$B$2:$B$38,0))</f>
        <v>24</v>
      </c>
      <c r="O5" s="85" t="str">
        <f t="shared" ref="O5:O14" si="0">K5&amp;" "&amp;L5</f>
        <v>-0.229663 24</v>
      </c>
    </row>
    <row r="6" spans="1:15">
      <c r="A6" s="5" t="s">
        <v>11</v>
      </c>
      <c r="B6" s="5">
        <v>4</v>
      </c>
      <c r="C6">
        <v>2284</v>
      </c>
      <c r="E6" t="s">
        <v>30</v>
      </c>
      <c r="F6">
        <v>1000</v>
      </c>
      <c r="G6">
        <v>1</v>
      </c>
      <c r="H6">
        <v>0.95875999999999995</v>
      </c>
      <c r="J6" t="s">
        <v>36</v>
      </c>
      <c r="K6" s="30">
        <v>-1.3278E-2</v>
      </c>
      <c r="L6">
        <f>INDEX(sckey!$A$2:$A$38,MATCH(CHINA!J6,sckey!$B$2:$B$38,0))</f>
        <v>10</v>
      </c>
      <c r="O6" s="85" t="str">
        <f t="shared" si="0"/>
        <v>-0.013278 10</v>
      </c>
    </row>
    <row r="7" spans="1:15">
      <c r="A7" s="6" t="s">
        <v>12</v>
      </c>
      <c r="B7" s="6">
        <v>5</v>
      </c>
      <c r="C7">
        <v>798</v>
      </c>
      <c r="E7" t="s">
        <v>30</v>
      </c>
      <c r="F7">
        <v>500</v>
      </c>
      <c r="G7">
        <v>1</v>
      </c>
      <c r="H7">
        <v>0.89212800000000003</v>
      </c>
      <c r="J7" t="s">
        <v>53</v>
      </c>
      <c r="K7" s="30">
        <v>-4.8999999999999998E-4</v>
      </c>
      <c r="L7">
        <f>INDEX(sckey!$A$2:$A$38,MATCH(CHINA!J7,sckey!$B$2:$B$38,0))</f>
        <v>12</v>
      </c>
      <c r="O7" s="85" t="str">
        <f t="shared" si="0"/>
        <v>-0.00049 12</v>
      </c>
    </row>
    <row r="8" spans="1:15">
      <c r="A8" s="7" t="s">
        <v>13</v>
      </c>
      <c r="B8" s="7">
        <v>6</v>
      </c>
      <c r="C8">
        <v>2094</v>
      </c>
      <c r="E8" t="s">
        <v>30</v>
      </c>
      <c r="F8">
        <v>1000</v>
      </c>
      <c r="G8">
        <v>1</v>
      </c>
      <c r="H8">
        <v>0.91078400000000004</v>
      </c>
      <c r="J8" t="s">
        <v>41</v>
      </c>
      <c r="K8" s="30">
        <v>-4.6740000000000002E-3</v>
      </c>
      <c r="L8">
        <f>INDEX(sckey!$A$2:$A$38,MATCH(CHINA!J8,sckey!$B$2:$B$38,0))</f>
        <v>9</v>
      </c>
      <c r="O8" s="85" t="str">
        <f t="shared" si="0"/>
        <v>-0.004674 9</v>
      </c>
    </row>
    <row r="9" spans="1:15">
      <c r="A9" s="8" t="s">
        <v>14</v>
      </c>
      <c r="B9" s="8">
        <v>7</v>
      </c>
      <c r="C9">
        <v>1238</v>
      </c>
      <c r="E9" t="s">
        <v>30</v>
      </c>
      <c r="F9">
        <v>600</v>
      </c>
      <c r="G9">
        <v>1</v>
      </c>
      <c r="H9">
        <v>0.92717777777777799</v>
      </c>
      <c r="J9" t="s">
        <v>60</v>
      </c>
      <c r="K9" s="30">
        <v>-0.101058</v>
      </c>
      <c r="L9">
        <f>INDEX(sckey!$A$2:$A$38,MATCH(CHINA!J9,sckey!$B$2:$B$38,0))</f>
        <v>2</v>
      </c>
      <c r="O9" s="85" t="str">
        <f t="shared" si="0"/>
        <v>-0.101058 2</v>
      </c>
    </row>
    <row r="10" spans="1:15">
      <c r="A10" s="9" t="s">
        <v>15</v>
      </c>
      <c r="B10" s="9">
        <v>8</v>
      </c>
      <c r="C10">
        <v>1764</v>
      </c>
      <c r="E10" t="s">
        <v>30</v>
      </c>
      <c r="F10">
        <v>800</v>
      </c>
      <c r="G10">
        <v>1</v>
      </c>
      <c r="H10">
        <v>0.93815625000000002</v>
      </c>
      <c r="J10" t="s">
        <v>55</v>
      </c>
      <c r="K10" s="30">
        <v>-7.9277E-2</v>
      </c>
      <c r="L10">
        <f>INDEX(sckey!$A$2:$A$38,MATCH(CHINA!J10,sckey!$B$2:$B$38,0))</f>
        <v>8</v>
      </c>
      <c r="O10" s="85" t="str">
        <f t="shared" si="0"/>
        <v>-0.079277 8</v>
      </c>
    </row>
    <row r="11" spans="1:15">
      <c r="A11" s="10" t="s">
        <v>16</v>
      </c>
      <c r="B11" s="10">
        <v>9</v>
      </c>
      <c r="C11" s="28">
        <v>8635</v>
      </c>
      <c r="D11" s="28"/>
      <c r="E11" s="28" t="s">
        <v>30</v>
      </c>
      <c r="F11" s="28">
        <v>1000</v>
      </c>
      <c r="G11" s="28">
        <v>1</v>
      </c>
      <c r="H11" s="28">
        <v>0.93732000000000004</v>
      </c>
      <c r="J11" t="s">
        <v>56</v>
      </c>
      <c r="K11" s="30">
        <v>0.326928</v>
      </c>
      <c r="L11">
        <f>INDEX(sckey!$A$2:$A$38,MATCH(CHINA!J11,sckey!$B$2:$B$38,0))</f>
        <v>3</v>
      </c>
      <c r="O11" s="85" t="str">
        <f t="shared" si="0"/>
        <v>0.326928 3</v>
      </c>
    </row>
    <row r="12" spans="1:15">
      <c r="A12" s="11" t="s">
        <v>17</v>
      </c>
      <c r="B12" s="11">
        <v>10</v>
      </c>
      <c r="C12">
        <v>10062</v>
      </c>
      <c r="E12" t="s">
        <v>30</v>
      </c>
      <c r="F12">
        <v>2000</v>
      </c>
      <c r="G12">
        <v>1</v>
      </c>
      <c r="H12">
        <v>0.90561199999999997</v>
      </c>
      <c r="J12" t="s">
        <v>57</v>
      </c>
      <c r="K12" s="30">
        <v>6.3974000000000003E-2</v>
      </c>
      <c r="L12">
        <f>INDEX(sckey!$A$2:$A$38,MATCH(CHINA!J12,sckey!$B$2:$B$38,0))</f>
        <v>20</v>
      </c>
      <c r="O12" s="85" t="str">
        <f t="shared" si="0"/>
        <v>0.063974 20</v>
      </c>
    </row>
    <row r="13" spans="1:15">
      <c r="A13" s="12" t="s">
        <v>18</v>
      </c>
      <c r="B13" s="12">
        <v>11</v>
      </c>
      <c r="C13">
        <v>3236</v>
      </c>
      <c r="E13" t="s">
        <v>30</v>
      </c>
      <c r="F13">
        <v>800</v>
      </c>
      <c r="G13">
        <v>1</v>
      </c>
      <c r="H13">
        <v>0.92721250000000099</v>
      </c>
      <c r="J13" t="s">
        <v>45</v>
      </c>
      <c r="K13" s="30">
        <v>0.12848300000000001</v>
      </c>
      <c r="L13">
        <f>INDEX(sckey!$A$2:$A$38,MATCH(CHINA!J13,sckey!$B$2:$B$38,0))</f>
        <v>16</v>
      </c>
      <c r="O13" s="85" t="str">
        <f t="shared" si="0"/>
        <v>0.128483 16</v>
      </c>
    </row>
    <row r="14" spans="1:15">
      <c r="A14" s="13" t="s">
        <v>19</v>
      </c>
      <c r="B14" s="13">
        <v>12</v>
      </c>
      <c r="C14">
        <v>7705</v>
      </c>
      <c r="E14" t="s">
        <v>30</v>
      </c>
      <c r="F14">
        <v>1000</v>
      </c>
      <c r="G14">
        <v>1</v>
      </c>
      <c r="H14">
        <v>0.868003999999999</v>
      </c>
      <c r="J14" t="s">
        <v>65</v>
      </c>
      <c r="K14" s="30">
        <v>-6.7201999999999998E-2</v>
      </c>
      <c r="L14">
        <f>INDEX(sckey!$A$2:$A$38,MATCH(CHINA!J14,sckey!$B$2:$B$38,0))</f>
        <v>36</v>
      </c>
      <c r="O14" s="85" t="str">
        <f t="shared" si="0"/>
        <v>-0.067202 36</v>
      </c>
    </row>
    <row r="15" spans="1:15">
      <c r="A15" s="14" t="s">
        <v>20</v>
      </c>
      <c r="B15" s="14">
        <v>13</v>
      </c>
      <c r="C15">
        <v>17037</v>
      </c>
      <c r="E15" t="s">
        <v>30</v>
      </c>
      <c r="F15">
        <v>2000</v>
      </c>
      <c r="G15">
        <v>1</v>
      </c>
      <c r="H15">
        <v>0.90542300000000098</v>
      </c>
    </row>
    <row r="16" spans="1:15">
      <c r="A16" s="15" t="s">
        <v>21</v>
      </c>
      <c r="B16" s="15">
        <v>14</v>
      </c>
      <c r="C16">
        <v>399</v>
      </c>
      <c r="E16" t="s">
        <v>30</v>
      </c>
      <c r="F16">
        <v>300</v>
      </c>
      <c r="G16">
        <v>0</v>
      </c>
      <c r="H16">
        <v>0.95711100000000005</v>
      </c>
      <c r="J16">
        <v>1</v>
      </c>
      <c r="N16" s="85">
        <f>J16</f>
        <v>1</v>
      </c>
    </row>
    <row r="17" spans="1:15">
      <c r="A17" s="16" t="s">
        <v>22</v>
      </c>
      <c r="B17" s="16">
        <v>15</v>
      </c>
      <c r="C17">
        <v>315</v>
      </c>
      <c r="E17" t="s">
        <v>30</v>
      </c>
      <c r="F17">
        <v>250</v>
      </c>
      <c r="G17">
        <v>1</v>
      </c>
      <c r="H17">
        <v>0.93311999999999995</v>
      </c>
      <c r="J17" t="s">
        <v>76</v>
      </c>
      <c r="K17" s="30" t="s">
        <v>77</v>
      </c>
      <c r="O17" s="85">
        <f>K18</f>
        <v>16.091681000000001</v>
      </c>
    </row>
    <row r="18" spans="1:15">
      <c r="A18" s="17" t="s">
        <v>23</v>
      </c>
      <c r="B18" s="17">
        <v>16</v>
      </c>
      <c r="C18">
        <v>0</v>
      </c>
      <c r="E18" t="s">
        <v>67</v>
      </c>
      <c r="J18" t="s">
        <v>75</v>
      </c>
      <c r="K18" s="30">
        <v>16.091681000000001</v>
      </c>
      <c r="N18" s="85">
        <f>COUNT(K19:K29)</f>
        <v>11</v>
      </c>
    </row>
    <row r="19" spans="1:15">
      <c r="A19" s="18" t="s">
        <v>24</v>
      </c>
      <c r="B19" s="18">
        <v>17</v>
      </c>
      <c r="C19">
        <v>11143</v>
      </c>
      <c r="E19" t="s">
        <v>30</v>
      </c>
      <c r="F19">
        <v>2000</v>
      </c>
      <c r="G19">
        <v>1</v>
      </c>
      <c r="H19">
        <v>0.939195000000002</v>
      </c>
      <c r="J19" t="s">
        <v>44</v>
      </c>
      <c r="K19" s="30">
        <v>3.8699999999999997E-4</v>
      </c>
      <c r="L19">
        <f>INDEX(sckey!$A$2:$A$38,MATCH(CHINA!J19,sckey!$B$2:$B$38,0))</f>
        <v>22</v>
      </c>
      <c r="O19" s="85" t="str">
        <f t="shared" ref="O19:O29" si="1">K19&amp;" "&amp;L19</f>
        <v>0.000387 22</v>
      </c>
    </row>
    <row r="20" spans="1:15" ht="15.75" thickBot="1">
      <c r="A20" s="19" t="s">
        <v>25</v>
      </c>
      <c r="B20" s="19">
        <v>18</v>
      </c>
      <c r="C20">
        <v>2884</v>
      </c>
      <c r="E20" t="s">
        <v>30</v>
      </c>
      <c r="F20">
        <v>800</v>
      </c>
      <c r="G20">
        <v>1</v>
      </c>
      <c r="H20">
        <v>0.9831375</v>
      </c>
      <c r="J20" t="s">
        <v>56</v>
      </c>
      <c r="K20" s="30">
        <v>0.20138700000000001</v>
      </c>
      <c r="L20">
        <f>INDEX(sckey!$A$2:$A$38,MATCH(CHINA!J20,sckey!$B$2:$B$38,0))</f>
        <v>3</v>
      </c>
      <c r="O20" s="85" t="str">
        <f t="shared" si="1"/>
        <v>0.201387 3</v>
      </c>
    </row>
    <row r="21" spans="1:15" ht="15.75" thickBot="1">
      <c r="A21" s="20" t="s">
        <v>26</v>
      </c>
      <c r="B21" s="20">
        <v>19</v>
      </c>
      <c r="C21">
        <v>3056</v>
      </c>
      <c r="E21" t="s">
        <v>30</v>
      </c>
      <c r="F21">
        <v>800</v>
      </c>
      <c r="G21">
        <v>1</v>
      </c>
      <c r="H21">
        <v>0.92953125000000003</v>
      </c>
      <c r="J21" t="s">
        <v>36</v>
      </c>
      <c r="K21" s="30">
        <v>-9.0480000000000005E-3</v>
      </c>
      <c r="L21">
        <f>INDEX(sckey!$A$2:$A$38,MATCH(CHINA!J21,sckey!$B$2:$B$38,0))</f>
        <v>10</v>
      </c>
      <c r="O21" s="85" t="str">
        <f t="shared" si="1"/>
        <v>-0.009048 10</v>
      </c>
    </row>
    <row r="22" spans="1:15" ht="15.75" thickBot="1">
      <c r="A22" s="21" t="s">
        <v>27</v>
      </c>
      <c r="B22" s="21">
        <v>20</v>
      </c>
      <c r="C22">
        <v>572</v>
      </c>
      <c r="E22" t="s">
        <v>30</v>
      </c>
      <c r="F22">
        <v>350</v>
      </c>
      <c r="G22">
        <v>1</v>
      </c>
      <c r="H22">
        <v>0.86285714285714399</v>
      </c>
      <c r="J22" t="s">
        <v>41</v>
      </c>
      <c r="K22" s="30">
        <v>-7.339E-3</v>
      </c>
      <c r="L22">
        <f>INDEX(sckey!$A$2:$A$38,MATCH(CHINA!J22,sckey!$B$2:$B$38,0))</f>
        <v>9</v>
      </c>
      <c r="O22" s="85" t="str">
        <f t="shared" si="1"/>
        <v>-0.007339 9</v>
      </c>
    </row>
    <row r="23" spans="1:15">
      <c r="A23" s="22" t="s">
        <v>28</v>
      </c>
      <c r="B23" s="22">
        <v>21</v>
      </c>
      <c r="C23">
        <v>29691</v>
      </c>
      <c r="E23" t="s">
        <v>30</v>
      </c>
      <c r="F23">
        <v>2000</v>
      </c>
      <c r="G23">
        <v>1</v>
      </c>
      <c r="H23">
        <v>0.97971900000000101</v>
      </c>
      <c r="J23" t="s">
        <v>61</v>
      </c>
      <c r="K23" s="30">
        <v>-0.74267399999999995</v>
      </c>
      <c r="L23">
        <f>INDEX(sckey!$A$2:$A$38,MATCH(CHINA!J23,sckey!$B$2:$B$38,0))</f>
        <v>25</v>
      </c>
      <c r="O23" s="85" t="str">
        <f t="shared" si="1"/>
        <v>-0.742674 25</v>
      </c>
    </row>
    <row r="24" spans="1:15">
      <c r="A24" s="23" t="s">
        <v>29</v>
      </c>
      <c r="B24" s="23">
        <v>22</v>
      </c>
      <c r="C24">
        <v>604</v>
      </c>
      <c r="E24" t="s">
        <v>30</v>
      </c>
      <c r="F24">
        <v>400</v>
      </c>
      <c r="G24">
        <v>1</v>
      </c>
      <c r="H24">
        <v>0.99104999999999999</v>
      </c>
      <c r="J24" t="s">
        <v>54</v>
      </c>
      <c r="K24" s="30">
        <v>1.0501999999999999E-2</v>
      </c>
      <c r="L24">
        <f>INDEX(sckey!$A$2:$A$38,MATCH(CHINA!J24,sckey!$B$2:$B$38,0))</f>
        <v>26</v>
      </c>
      <c r="O24" s="85" t="str">
        <f t="shared" si="1"/>
        <v>0.010502 26</v>
      </c>
    </row>
    <row r="25" spans="1:15">
      <c r="J25" t="s">
        <v>55</v>
      </c>
      <c r="K25" s="30">
        <v>-4.6185999999999998E-2</v>
      </c>
      <c r="L25">
        <f>INDEX(sckey!$A$2:$A$38,MATCH(CHINA!J25,sckey!$B$2:$B$38,0))</f>
        <v>8</v>
      </c>
      <c r="O25" s="85" t="str">
        <f t="shared" si="1"/>
        <v>-0.046186 8</v>
      </c>
    </row>
    <row r="26" spans="1:15">
      <c r="J26" t="s">
        <v>45</v>
      </c>
      <c r="K26" s="30">
        <v>0.17647099999999999</v>
      </c>
      <c r="L26">
        <f>INDEX(sckey!$A$2:$A$38,MATCH(CHINA!J26,sckey!$B$2:$B$38,0))</f>
        <v>16</v>
      </c>
      <c r="O26" s="85" t="str">
        <f t="shared" si="1"/>
        <v>0.176471 16</v>
      </c>
    </row>
    <row r="27" spans="1:15">
      <c r="B27" t="s">
        <v>112</v>
      </c>
      <c r="C27" t="s">
        <v>2</v>
      </c>
      <c r="J27" t="s">
        <v>60</v>
      </c>
      <c r="K27" s="30">
        <v>-0.123566</v>
      </c>
      <c r="L27">
        <f>INDEX(sckey!$A$2:$A$38,MATCH(CHINA!J27,sckey!$B$2:$B$38,0))</f>
        <v>2</v>
      </c>
      <c r="O27" s="85" t="str">
        <f t="shared" si="1"/>
        <v>-0.123566 2</v>
      </c>
    </row>
    <row r="28" spans="1:15">
      <c r="B28">
        <v>0</v>
      </c>
      <c r="C28">
        <v>457</v>
      </c>
      <c r="J28" t="s">
        <v>52</v>
      </c>
      <c r="K28" s="30">
        <v>-0.13080700000000001</v>
      </c>
      <c r="L28">
        <f>INDEX(sckey!$A$2:$A$38,MATCH(CHINA!J28,sckey!$B$2:$B$38,0))</f>
        <v>7</v>
      </c>
      <c r="O28" s="85" t="str">
        <f t="shared" si="1"/>
        <v>-0.130807 7</v>
      </c>
    </row>
    <row r="29" spans="1:15">
      <c r="B29">
        <v>1</v>
      </c>
      <c r="C29">
        <v>693</v>
      </c>
      <c r="J29" t="s">
        <v>53</v>
      </c>
      <c r="K29" s="30">
        <v>2.9999999999999997E-4</v>
      </c>
      <c r="L29">
        <f>INDEX(sckey!$A$2:$A$38,MATCH(CHINA!J29,sckey!$B$2:$B$38,0))</f>
        <v>12</v>
      </c>
      <c r="O29" s="85" t="str">
        <f t="shared" si="1"/>
        <v>0.0003 12</v>
      </c>
    </row>
    <row r="30" spans="1:15">
      <c r="B30">
        <v>2</v>
      </c>
      <c r="C30">
        <v>1666</v>
      </c>
    </row>
    <row r="31" spans="1:15">
      <c r="B31">
        <v>3</v>
      </c>
      <c r="C31">
        <v>3326</v>
      </c>
      <c r="J31">
        <v>2</v>
      </c>
      <c r="N31" s="85">
        <f>J31</f>
        <v>2</v>
      </c>
    </row>
    <row r="32" spans="1:15">
      <c r="B32">
        <v>4</v>
      </c>
      <c r="C32">
        <v>2284</v>
      </c>
      <c r="J32" t="s">
        <v>76</v>
      </c>
      <c r="K32" s="30" t="s">
        <v>77</v>
      </c>
      <c r="O32" s="85">
        <f>K33</f>
        <v>41.007541000000003</v>
      </c>
    </row>
    <row r="33" spans="2:15">
      <c r="B33">
        <v>5</v>
      </c>
      <c r="C33">
        <v>798</v>
      </c>
      <c r="J33" t="s">
        <v>75</v>
      </c>
      <c r="K33" s="30">
        <v>41.007541000000003</v>
      </c>
      <c r="N33" s="85">
        <f>COUNT(K34:K45)</f>
        <v>12</v>
      </c>
    </row>
    <row r="34" spans="2:15">
      <c r="B34">
        <v>6</v>
      </c>
      <c r="C34">
        <v>2094</v>
      </c>
      <c r="J34" t="s">
        <v>44</v>
      </c>
      <c r="K34" s="30">
        <v>-2.1350000000000002E-3</v>
      </c>
      <c r="L34">
        <f>INDEX(sckey!$A$2:$A$38,MATCH(CHINA!J34,sckey!$B$2:$B$38,0))</f>
        <v>22</v>
      </c>
      <c r="O34" s="85" t="str">
        <f t="shared" ref="O34:O45" si="2">K34&amp;" "&amp;L34</f>
        <v>-0.002135 22</v>
      </c>
    </row>
    <row r="35" spans="2:15">
      <c r="B35">
        <v>7</v>
      </c>
      <c r="C35">
        <v>1238</v>
      </c>
      <c r="J35" t="s">
        <v>61</v>
      </c>
      <c r="K35" s="30">
        <v>-0.40255600000000002</v>
      </c>
      <c r="L35">
        <f>INDEX(sckey!$A$2:$A$38,MATCH(CHINA!J35,sckey!$B$2:$B$38,0))</f>
        <v>25</v>
      </c>
      <c r="O35" s="85" t="str">
        <f t="shared" si="2"/>
        <v>-0.402556 25</v>
      </c>
    </row>
    <row r="36" spans="2:15">
      <c r="B36">
        <v>8</v>
      </c>
      <c r="C36">
        <v>1764</v>
      </c>
      <c r="J36" t="s">
        <v>36</v>
      </c>
      <c r="K36" s="30">
        <v>-1.1065999999999999E-2</v>
      </c>
      <c r="L36">
        <f>INDEX(sckey!$A$2:$A$38,MATCH(CHINA!J36,sckey!$B$2:$B$38,0))</f>
        <v>10</v>
      </c>
      <c r="O36" s="85" t="str">
        <f t="shared" si="2"/>
        <v>-0.011066 10</v>
      </c>
    </row>
    <row r="37" spans="2:15">
      <c r="B37">
        <v>9</v>
      </c>
      <c r="C37">
        <v>8635</v>
      </c>
      <c r="J37" t="s">
        <v>60</v>
      </c>
      <c r="K37" s="30">
        <v>-9.3522999999999995E-2</v>
      </c>
      <c r="L37">
        <f>INDEX(sckey!$A$2:$A$38,MATCH(CHINA!J37,sckey!$B$2:$B$38,0))</f>
        <v>2</v>
      </c>
      <c r="O37" s="85" t="str">
        <f t="shared" si="2"/>
        <v>-0.093523 2</v>
      </c>
    </row>
    <row r="38" spans="2:15">
      <c r="B38">
        <v>10</v>
      </c>
      <c r="C38">
        <v>10062</v>
      </c>
      <c r="J38" t="s">
        <v>55</v>
      </c>
      <c r="K38" s="30">
        <v>-3.9134000000000002E-2</v>
      </c>
      <c r="L38">
        <f>INDEX(sckey!$A$2:$A$38,MATCH(CHINA!J38,sckey!$B$2:$B$38,0))</f>
        <v>8</v>
      </c>
      <c r="O38" s="85" t="str">
        <f t="shared" si="2"/>
        <v>-0.039134 8</v>
      </c>
    </row>
    <row r="39" spans="2:15">
      <c r="B39">
        <v>11</v>
      </c>
      <c r="C39">
        <v>3236</v>
      </c>
      <c r="J39" t="s">
        <v>59</v>
      </c>
      <c r="K39" s="30">
        <v>-8.2244999999999999E-2</v>
      </c>
      <c r="L39">
        <f>INDEX(sckey!$A$2:$A$38,MATCH(CHINA!J39,sckey!$B$2:$B$38,0))</f>
        <v>18</v>
      </c>
      <c r="O39" s="85" t="str">
        <f t="shared" si="2"/>
        <v>-0.082245 18</v>
      </c>
    </row>
    <row r="40" spans="2:15">
      <c r="B40">
        <v>12</v>
      </c>
      <c r="C40">
        <v>7705</v>
      </c>
      <c r="J40" t="s">
        <v>41</v>
      </c>
      <c r="K40" s="30">
        <v>-4.1229999999999999E-3</v>
      </c>
      <c r="L40">
        <f>INDEX(sckey!$A$2:$A$38,MATCH(CHINA!J40,sckey!$B$2:$B$38,0))</f>
        <v>9</v>
      </c>
      <c r="O40" s="85" t="str">
        <f t="shared" si="2"/>
        <v>-0.004123 9</v>
      </c>
    </row>
    <row r="41" spans="2:15">
      <c r="B41">
        <v>13</v>
      </c>
      <c r="C41">
        <v>17037</v>
      </c>
      <c r="J41" t="s">
        <v>57</v>
      </c>
      <c r="K41" s="30">
        <v>-0.131913</v>
      </c>
      <c r="L41">
        <f>INDEX(sckey!$A$2:$A$38,MATCH(CHINA!J41,sckey!$B$2:$B$38,0))</f>
        <v>20</v>
      </c>
      <c r="O41" s="85" t="str">
        <f t="shared" si="2"/>
        <v>-0.131913 20</v>
      </c>
    </row>
    <row r="42" spans="2:15">
      <c r="B42">
        <v>14</v>
      </c>
      <c r="C42">
        <v>399</v>
      </c>
      <c r="J42" t="s">
        <v>43</v>
      </c>
      <c r="K42" s="30">
        <v>-0.87035600000000002</v>
      </c>
      <c r="L42">
        <f>INDEX(sckey!$A$2:$A$38,MATCH(CHINA!J42,sckey!$B$2:$B$38,0))</f>
        <v>21</v>
      </c>
      <c r="O42" s="85" t="str">
        <f t="shared" si="2"/>
        <v>-0.870356 21</v>
      </c>
    </row>
    <row r="43" spans="2:15">
      <c r="B43">
        <v>15</v>
      </c>
      <c r="C43">
        <v>315</v>
      </c>
      <c r="J43" t="s">
        <v>63</v>
      </c>
      <c r="K43" s="30">
        <v>-8.1577999999999998E-2</v>
      </c>
      <c r="L43">
        <f>INDEX(sckey!$A$2:$A$38,MATCH(CHINA!J43,sckey!$B$2:$B$38,0))</f>
        <v>6</v>
      </c>
      <c r="O43" s="85" t="str">
        <f t="shared" si="2"/>
        <v>-0.081578 6</v>
      </c>
    </row>
    <row r="44" spans="2:15">
      <c r="B44">
        <v>17</v>
      </c>
      <c r="C44">
        <v>11143</v>
      </c>
      <c r="J44" t="s">
        <v>54</v>
      </c>
      <c r="K44" s="30">
        <v>-2.9870000000000001E-3</v>
      </c>
      <c r="L44">
        <f>INDEX(sckey!$A$2:$A$38,MATCH(CHINA!J44,sckey!$B$2:$B$38,0))</f>
        <v>26</v>
      </c>
      <c r="O44" s="85" t="str">
        <f t="shared" si="2"/>
        <v>-0.002987 26</v>
      </c>
    </row>
    <row r="45" spans="2:15">
      <c r="B45">
        <v>18</v>
      </c>
      <c r="C45">
        <v>2884</v>
      </c>
      <c r="J45" t="s">
        <v>53</v>
      </c>
      <c r="K45" s="30">
        <v>1.6000000000000001E-4</v>
      </c>
      <c r="L45">
        <f>INDEX(sckey!$A$2:$A$38,MATCH(CHINA!J45,sckey!$B$2:$B$38,0))</f>
        <v>12</v>
      </c>
      <c r="O45" s="85" t="str">
        <f t="shared" si="2"/>
        <v>0.00016 12</v>
      </c>
    </row>
    <row r="46" spans="2:15">
      <c r="B46">
        <v>19</v>
      </c>
      <c r="C46">
        <v>3056</v>
      </c>
    </row>
    <row r="47" spans="2:15">
      <c r="B47">
        <v>20</v>
      </c>
      <c r="C47">
        <v>572</v>
      </c>
      <c r="J47">
        <v>3</v>
      </c>
      <c r="K47"/>
      <c r="N47" s="85">
        <f>J47</f>
        <v>3</v>
      </c>
    </row>
    <row r="48" spans="2:15">
      <c r="B48">
        <v>21</v>
      </c>
      <c r="C48">
        <v>29691</v>
      </c>
      <c r="J48" t="s">
        <v>76</v>
      </c>
      <c r="K48" t="s">
        <v>77</v>
      </c>
      <c r="O48" s="85">
        <f>K49</f>
        <v>-15.243096</v>
      </c>
    </row>
    <row r="49" spans="2:16">
      <c r="B49">
        <v>22</v>
      </c>
      <c r="C49">
        <v>604</v>
      </c>
      <c r="J49" t="s">
        <v>75</v>
      </c>
      <c r="K49">
        <v>-15.243096</v>
      </c>
      <c r="N49" s="85">
        <f>COUNT(K50:K60)</f>
        <v>11</v>
      </c>
    </row>
    <row r="50" spans="2:16">
      <c r="C50">
        <v>99144</v>
      </c>
      <c r="J50" t="s">
        <v>52</v>
      </c>
      <c r="K50">
        <v>-2.7118E-2</v>
      </c>
      <c r="L50">
        <f>INDEX(sckey!$A$2:$A$38,MATCH(CHINA!J50,sckey!$B$2:$B$38,0))</f>
        <v>7</v>
      </c>
      <c r="O50" s="85" t="str">
        <f t="shared" ref="O50:O60" si="3">K50&amp;" "&amp;L50</f>
        <v>-0.027118 7</v>
      </c>
    </row>
    <row r="51" spans="2:16">
      <c r="J51" t="s">
        <v>36</v>
      </c>
      <c r="K51">
        <v>-4.1700000000000001E-3</v>
      </c>
      <c r="L51">
        <f>INDEX(sckey!$A$2:$A$38,MATCH(CHINA!J51,sckey!$B$2:$B$38,0))</f>
        <v>10</v>
      </c>
      <c r="O51" s="85" t="str">
        <f t="shared" si="3"/>
        <v>-0.00417 10</v>
      </c>
    </row>
    <row r="52" spans="2:16">
      <c r="J52" t="s">
        <v>41</v>
      </c>
      <c r="K52">
        <v>-5.5110000000000003E-3</v>
      </c>
      <c r="L52">
        <f>INDEX(sckey!$A$2:$A$38,MATCH(CHINA!J52,sckey!$B$2:$B$38,0))</f>
        <v>9</v>
      </c>
      <c r="O52" s="85" t="str">
        <f t="shared" si="3"/>
        <v>-0.005511 9</v>
      </c>
      <c r="P52" s="24"/>
    </row>
    <row r="53" spans="2:16">
      <c r="J53" t="s">
        <v>54</v>
      </c>
      <c r="K53">
        <v>7.2059999999999997E-3</v>
      </c>
      <c r="L53">
        <f>INDEX(sckey!$A$2:$A$38,MATCH(CHINA!J53,sckey!$B$2:$B$38,0))</f>
        <v>26</v>
      </c>
      <c r="O53" s="85" t="str">
        <f t="shared" si="3"/>
        <v>0.007206 26</v>
      </c>
    </row>
    <row r="54" spans="2:16">
      <c r="J54" t="s">
        <v>55</v>
      </c>
      <c r="K54">
        <v>-9.1041999999999998E-2</v>
      </c>
      <c r="L54">
        <f>INDEX(sckey!$A$2:$A$38,MATCH(CHINA!J54,sckey!$B$2:$B$38,0))</f>
        <v>8</v>
      </c>
      <c r="O54" s="85" t="str">
        <f t="shared" si="3"/>
        <v>-0.091042 8</v>
      </c>
    </row>
    <row r="55" spans="2:16">
      <c r="J55" t="s">
        <v>38</v>
      </c>
      <c r="K55">
        <v>-0.65177499999999999</v>
      </c>
      <c r="L55">
        <f>INDEX(sckey!$A$2:$A$38,MATCH(CHINA!J55,sckey!$B$2:$B$38,0))</f>
        <v>23</v>
      </c>
      <c r="O55" s="85" t="str">
        <f t="shared" si="3"/>
        <v>-0.651775 23</v>
      </c>
    </row>
    <row r="56" spans="2:16">
      <c r="J56" t="s">
        <v>53</v>
      </c>
      <c r="K56">
        <v>-3.5E-4</v>
      </c>
      <c r="L56">
        <f>INDEX(sckey!$A$2:$A$38,MATCH(CHINA!J56,sckey!$B$2:$B$38,0))</f>
        <v>12</v>
      </c>
      <c r="O56" s="85" t="str">
        <f t="shared" si="3"/>
        <v>-0.00035 12</v>
      </c>
    </row>
    <row r="57" spans="2:16">
      <c r="J57" t="s">
        <v>43</v>
      </c>
      <c r="K57">
        <v>1.7943830000000001</v>
      </c>
      <c r="L57">
        <f>INDEX(sckey!$A$2:$A$38,MATCH(CHINA!J57,sckey!$B$2:$B$38,0))</f>
        <v>21</v>
      </c>
      <c r="O57" s="85" t="str">
        <f t="shared" si="3"/>
        <v>1.794383 21</v>
      </c>
    </row>
    <row r="58" spans="2:16">
      <c r="J58" t="s">
        <v>44</v>
      </c>
      <c r="K58">
        <v>-3.2000000000000003E-4</v>
      </c>
      <c r="L58">
        <f>INDEX(sckey!$A$2:$A$38,MATCH(CHINA!J58,sckey!$B$2:$B$38,0))</f>
        <v>22</v>
      </c>
      <c r="O58" s="85" t="str">
        <f t="shared" si="3"/>
        <v>-0.00032 22</v>
      </c>
    </row>
    <row r="59" spans="2:16">
      <c r="J59" t="s">
        <v>42</v>
      </c>
      <c r="K59">
        <v>0.93477600000000005</v>
      </c>
      <c r="L59">
        <f>INDEX(sckey!$A$2:$A$38,MATCH(CHINA!J59,sckey!$B$2:$B$38,0))</f>
        <v>17</v>
      </c>
      <c r="O59" s="85" t="str">
        <f t="shared" si="3"/>
        <v>0.934776 17</v>
      </c>
    </row>
    <row r="60" spans="2:16">
      <c r="J60" t="s">
        <v>56</v>
      </c>
      <c r="K60">
        <v>0.10542899999999999</v>
      </c>
      <c r="L60">
        <f>INDEX(sckey!$A$2:$A$38,MATCH(CHINA!J60,sckey!$B$2:$B$38,0))</f>
        <v>3</v>
      </c>
      <c r="O60" s="85" t="str">
        <f t="shared" si="3"/>
        <v>0.105429 3</v>
      </c>
    </row>
    <row r="62" spans="2:16">
      <c r="J62">
        <v>4</v>
      </c>
      <c r="K62"/>
      <c r="N62" s="85">
        <f>J62</f>
        <v>4</v>
      </c>
    </row>
    <row r="63" spans="2:16">
      <c r="J63" t="s">
        <v>76</v>
      </c>
      <c r="K63" t="s">
        <v>77</v>
      </c>
      <c r="O63" s="85">
        <f>K64</f>
        <v>-20.349910999999999</v>
      </c>
    </row>
    <row r="64" spans="2:16">
      <c r="J64" t="s">
        <v>75</v>
      </c>
      <c r="K64">
        <v>-20.349910999999999</v>
      </c>
      <c r="N64" s="85">
        <f>COUNT(K65:K78)</f>
        <v>14</v>
      </c>
    </row>
    <row r="65" spans="10:15">
      <c r="J65" t="s">
        <v>36</v>
      </c>
      <c r="K65">
        <v>-6.4859999999999996E-3</v>
      </c>
      <c r="L65">
        <f>INDEX(sckey!$A$2:$A$38,MATCH(CHINA!J65,sckey!$B$2:$B$38,0))</f>
        <v>10</v>
      </c>
      <c r="O65" s="85" t="str">
        <f t="shared" ref="O65:O78" si="4">K65&amp;" "&amp;L65</f>
        <v>-0.006486 10</v>
      </c>
    </row>
    <row r="66" spans="10:15">
      <c r="J66" t="s">
        <v>52</v>
      </c>
      <c r="K66">
        <v>-0.111957</v>
      </c>
      <c r="L66">
        <f>INDEX(sckey!$A$2:$A$38,MATCH(CHINA!J66,sckey!$B$2:$B$38,0))</f>
        <v>7</v>
      </c>
      <c r="O66" s="85" t="str">
        <f t="shared" si="4"/>
        <v>-0.111957 7</v>
      </c>
    </row>
    <row r="67" spans="10:15">
      <c r="J67" t="s">
        <v>54</v>
      </c>
      <c r="K67">
        <v>1.136E-2</v>
      </c>
      <c r="L67">
        <f>INDEX(sckey!$A$2:$A$38,MATCH(CHINA!J67,sckey!$B$2:$B$38,0))</f>
        <v>26</v>
      </c>
      <c r="O67" s="85" t="str">
        <f t="shared" si="4"/>
        <v>0.01136 26</v>
      </c>
    </row>
    <row r="68" spans="10:15">
      <c r="J68" t="s">
        <v>61</v>
      </c>
      <c r="K68">
        <v>-0.20621500000000001</v>
      </c>
      <c r="L68">
        <f>INDEX(sckey!$A$2:$A$38,MATCH(CHINA!J68,sckey!$B$2:$B$38,0))</f>
        <v>25</v>
      </c>
      <c r="O68" s="85" t="str">
        <f t="shared" si="4"/>
        <v>-0.206215 25</v>
      </c>
    </row>
    <row r="69" spans="10:15">
      <c r="J69" t="s">
        <v>41</v>
      </c>
      <c r="K69">
        <v>-4.7650000000000001E-3</v>
      </c>
      <c r="L69">
        <f>INDEX(sckey!$A$2:$A$38,MATCH(CHINA!J69,sckey!$B$2:$B$38,0))</f>
        <v>9</v>
      </c>
      <c r="O69" s="85" t="str">
        <f t="shared" si="4"/>
        <v>-0.004765 9</v>
      </c>
    </row>
    <row r="70" spans="10:15">
      <c r="J70" t="s">
        <v>43</v>
      </c>
      <c r="K70">
        <v>3.0850550000000001</v>
      </c>
      <c r="L70">
        <f>INDEX(sckey!$A$2:$A$38,MATCH(CHINA!J70,sckey!$B$2:$B$38,0))</f>
        <v>21</v>
      </c>
      <c r="O70" s="85" t="str">
        <f t="shared" si="4"/>
        <v>3.085055 21</v>
      </c>
    </row>
    <row r="71" spans="10:15">
      <c r="J71" t="s">
        <v>46</v>
      </c>
      <c r="K71">
        <v>0.17691899999999999</v>
      </c>
      <c r="L71">
        <f>INDEX(sckey!$A$2:$A$38,MATCH(CHINA!J71,sckey!$B$2:$B$38,0))</f>
        <v>14</v>
      </c>
      <c r="O71" s="85" t="str">
        <f t="shared" si="4"/>
        <v>0.176919 14</v>
      </c>
    </row>
    <row r="72" spans="10:15">
      <c r="J72" t="s">
        <v>38</v>
      </c>
      <c r="K72">
        <v>0.85435099999999997</v>
      </c>
      <c r="L72">
        <f>INDEX(sckey!$A$2:$A$38,MATCH(CHINA!J72,sckey!$B$2:$B$38,0))</f>
        <v>23</v>
      </c>
      <c r="O72" s="85" t="str">
        <f t="shared" si="4"/>
        <v>0.854351 23</v>
      </c>
    </row>
    <row r="73" spans="10:15">
      <c r="J73" t="s">
        <v>53</v>
      </c>
      <c r="K73">
        <v>1.73E-4</v>
      </c>
      <c r="L73">
        <f>INDEX(sckey!$A$2:$A$38,MATCH(CHINA!J73,sckey!$B$2:$B$38,0))</f>
        <v>12</v>
      </c>
      <c r="O73" s="85" t="str">
        <f t="shared" si="4"/>
        <v>0.000173 12</v>
      </c>
    </row>
    <row r="74" spans="10:15">
      <c r="J74" t="s">
        <v>60</v>
      </c>
      <c r="K74">
        <v>-4.7642999999999998E-2</v>
      </c>
      <c r="L74">
        <f>INDEX(sckey!$A$2:$A$38,MATCH(CHINA!J74,sckey!$B$2:$B$38,0))</f>
        <v>2</v>
      </c>
      <c r="O74" s="85" t="str">
        <f t="shared" si="4"/>
        <v>-0.047643 2</v>
      </c>
    </row>
    <row r="75" spans="10:15">
      <c r="J75" t="s">
        <v>59</v>
      </c>
      <c r="K75">
        <v>6.9666000000000006E-2</v>
      </c>
      <c r="L75">
        <f>INDEX(sckey!$A$2:$A$38,MATCH(CHINA!J75,sckey!$B$2:$B$38,0))</f>
        <v>18</v>
      </c>
      <c r="O75" s="85" t="str">
        <f t="shared" si="4"/>
        <v>0.069666 18</v>
      </c>
    </row>
    <row r="76" spans="10:15">
      <c r="J76" t="s">
        <v>47</v>
      </c>
      <c r="K76">
        <v>0.106209</v>
      </c>
      <c r="L76">
        <f>INDEX(sckey!$A$2:$A$38,MATCH(CHINA!J76,sckey!$B$2:$B$38,0))</f>
        <v>15</v>
      </c>
      <c r="O76" s="85" t="str">
        <f t="shared" si="4"/>
        <v>0.106209 15</v>
      </c>
    </row>
    <row r="77" spans="10:15">
      <c r="J77" t="s">
        <v>37</v>
      </c>
      <c r="K77">
        <v>-7.4250150000000001</v>
      </c>
      <c r="L77">
        <f>INDEX(sckey!$A$2:$A$38,MATCH(CHINA!J77,sckey!$B$2:$B$38,0))</f>
        <v>19</v>
      </c>
      <c r="O77" s="85" t="str">
        <f t="shared" si="4"/>
        <v>-7.425015 19</v>
      </c>
    </row>
    <row r="78" spans="10:15">
      <c r="J78" t="s">
        <v>63</v>
      </c>
      <c r="K78">
        <v>3.4669999999999999E-2</v>
      </c>
      <c r="L78">
        <f>INDEX(sckey!$A$2:$A$38,MATCH(CHINA!J78,sckey!$B$2:$B$38,0))</f>
        <v>6</v>
      </c>
      <c r="O78" s="85" t="str">
        <f t="shared" si="4"/>
        <v>0.03467 6</v>
      </c>
    </row>
    <row r="80" spans="10:15">
      <c r="J80">
        <v>5</v>
      </c>
      <c r="K80"/>
      <c r="N80" s="85">
        <f>J80</f>
        <v>5</v>
      </c>
    </row>
    <row r="81" spans="10:15">
      <c r="J81" t="s">
        <v>76</v>
      </c>
      <c r="K81" t="s">
        <v>77</v>
      </c>
      <c r="O81" s="85">
        <f>K82</f>
        <v>6.8854709999999999</v>
      </c>
    </row>
    <row r="82" spans="10:15">
      <c r="J82" t="s">
        <v>75</v>
      </c>
      <c r="K82">
        <v>6.8854709999999999</v>
      </c>
      <c r="N82" s="85">
        <f>COUNT(K83:K94)</f>
        <v>12</v>
      </c>
    </row>
    <row r="83" spans="10:15">
      <c r="J83" t="s">
        <v>36</v>
      </c>
      <c r="K83">
        <v>-1.0078E-2</v>
      </c>
      <c r="L83">
        <f>INDEX(sckey!$A$2:$A$38,MATCH(CHINA!J83,sckey!$B$2:$B$38,0))</f>
        <v>10</v>
      </c>
      <c r="O83" s="85" t="str">
        <f t="shared" ref="O83:O94" si="5">K83&amp;" "&amp;L83</f>
        <v>-0.010078 10</v>
      </c>
    </row>
    <row r="84" spans="10:15">
      <c r="J84" t="s">
        <v>55</v>
      </c>
      <c r="K84">
        <v>-5.7390999999999998E-2</v>
      </c>
      <c r="L84">
        <f>INDEX(sckey!$A$2:$A$38,MATCH(CHINA!J84,sckey!$B$2:$B$38,0))</f>
        <v>8</v>
      </c>
      <c r="O84" s="85" t="str">
        <f t="shared" si="5"/>
        <v>-0.057391 8</v>
      </c>
    </row>
    <row r="85" spans="10:15">
      <c r="J85" t="s">
        <v>41</v>
      </c>
      <c r="K85">
        <v>-3.5769999999999999E-3</v>
      </c>
      <c r="L85">
        <f>INDEX(sckey!$A$2:$A$38,MATCH(CHINA!J85,sckey!$B$2:$B$38,0))</f>
        <v>9</v>
      </c>
      <c r="O85" s="85" t="str">
        <f t="shared" si="5"/>
        <v>-0.003577 9</v>
      </c>
    </row>
    <row r="86" spans="10:15">
      <c r="J86" t="s">
        <v>44</v>
      </c>
      <c r="K86">
        <v>-1.1169999999999999E-3</v>
      </c>
      <c r="L86">
        <f>INDEX(sckey!$A$2:$A$38,MATCH(CHINA!J86,sckey!$B$2:$B$38,0))</f>
        <v>22</v>
      </c>
      <c r="O86" s="85" t="str">
        <f t="shared" si="5"/>
        <v>-0.001117 22</v>
      </c>
    </row>
    <row r="87" spans="10:15">
      <c r="J87" t="s">
        <v>37</v>
      </c>
      <c r="K87">
        <v>-10.367372</v>
      </c>
      <c r="L87">
        <f>INDEX(sckey!$A$2:$A$38,MATCH(CHINA!J87,sckey!$B$2:$B$38,0))</f>
        <v>19</v>
      </c>
      <c r="O87" s="85" t="str">
        <f t="shared" si="5"/>
        <v>-10.367372 19</v>
      </c>
    </row>
    <row r="88" spans="10:15">
      <c r="J88" t="s">
        <v>60</v>
      </c>
      <c r="K88">
        <v>8.6850999999999998E-2</v>
      </c>
      <c r="L88">
        <f>INDEX(sckey!$A$2:$A$38,MATCH(CHINA!J88,sckey!$B$2:$B$38,0))</f>
        <v>2</v>
      </c>
      <c r="O88" s="85" t="str">
        <f t="shared" si="5"/>
        <v>0.086851 2</v>
      </c>
    </row>
    <row r="89" spans="10:15">
      <c r="J89" t="s">
        <v>38</v>
      </c>
      <c r="K89">
        <v>-0.502556</v>
      </c>
      <c r="L89">
        <f>INDEX(sckey!$A$2:$A$38,MATCH(CHINA!J89,sckey!$B$2:$B$38,0))</f>
        <v>23</v>
      </c>
      <c r="O89" s="85" t="str">
        <f t="shared" si="5"/>
        <v>-0.502556 23</v>
      </c>
    </row>
    <row r="90" spans="10:15">
      <c r="J90" t="s">
        <v>40</v>
      </c>
      <c r="K90" s="31">
        <v>-7.1000000000000005E-5</v>
      </c>
      <c r="L90">
        <f>INDEX(sckey!$A$2:$A$38,MATCH(CHINA!J90,sckey!$B$2:$B$38,0))</f>
        <v>27</v>
      </c>
      <c r="O90" s="85" t="str">
        <f t="shared" si="5"/>
        <v>-0.000071 27</v>
      </c>
    </row>
    <row r="91" spans="10:15">
      <c r="J91" t="s">
        <v>54</v>
      </c>
      <c r="K91">
        <v>3.32E-3</v>
      </c>
      <c r="L91">
        <f>INDEX(sckey!$A$2:$A$38,MATCH(CHINA!J91,sckey!$B$2:$B$38,0))</f>
        <v>26</v>
      </c>
      <c r="O91" s="85" t="str">
        <f t="shared" si="5"/>
        <v>0.00332 26</v>
      </c>
    </row>
    <row r="92" spans="10:15">
      <c r="J92" t="s">
        <v>61</v>
      </c>
      <c r="K92">
        <v>-0.167378</v>
      </c>
      <c r="L92">
        <f>INDEX(sckey!$A$2:$A$38,MATCH(CHINA!J92,sckey!$B$2:$B$38,0))</f>
        <v>25</v>
      </c>
      <c r="O92" s="85" t="str">
        <f t="shared" si="5"/>
        <v>-0.167378 25</v>
      </c>
    </row>
    <row r="93" spans="10:15">
      <c r="J93" t="s">
        <v>59</v>
      </c>
      <c r="K93">
        <v>-5.9934000000000001E-2</v>
      </c>
      <c r="L93">
        <f>INDEX(sckey!$A$2:$A$38,MATCH(CHINA!J93,sckey!$B$2:$B$38,0))</f>
        <v>18</v>
      </c>
      <c r="O93" s="85" t="str">
        <f t="shared" si="5"/>
        <v>-0.059934 18</v>
      </c>
    </row>
    <row r="94" spans="10:15">
      <c r="J94" t="s">
        <v>47</v>
      </c>
      <c r="K94">
        <v>-7.2350999999999999E-2</v>
      </c>
      <c r="L94">
        <f>INDEX(sckey!$A$2:$A$38,MATCH(CHINA!J94,sckey!$B$2:$B$38,0))</f>
        <v>15</v>
      </c>
      <c r="O94" s="85" t="str">
        <f t="shared" si="5"/>
        <v>-0.072351 15</v>
      </c>
    </row>
    <row r="96" spans="10:15">
      <c r="J96">
        <v>6</v>
      </c>
      <c r="K96"/>
      <c r="N96" s="85">
        <f>J96</f>
        <v>6</v>
      </c>
    </row>
    <row r="97" spans="10:15">
      <c r="J97" t="s">
        <v>76</v>
      </c>
      <c r="K97" t="s">
        <v>77</v>
      </c>
      <c r="O97" s="85">
        <f>K98</f>
        <v>-14.426251000000001</v>
      </c>
    </row>
    <row r="98" spans="10:15">
      <c r="J98" t="s">
        <v>75</v>
      </c>
      <c r="K98">
        <v>-14.426251000000001</v>
      </c>
      <c r="N98" s="85">
        <f>COUNT(K99:K113)</f>
        <v>15</v>
      </c>
    </row>
    <row r="99" spans="10:15">
      <c r="J99" t="s">
        <v>54</v>
      </c>
      <c r="K99">
        <v>1.2716E-2</v>
      </c>
      <c r="L99">
        <f>INDEX(sckey!$A$2:$A$38,MATCH(CHINA!J99,sckey!$B$2:$B$38,0))</f>
        <v>26</v>
      </c>
      <c r="O99" s="85" t="str">
        <f t="shared" ref="O99:O113" si="6">K99&amp;" "&amp;L99</f>
        <v>0.012716 26</v>
      </c>
    </row>
    <row r="100" spans="10:15">
      <c r="J100" t="s">
        <v>41</v>
      </c>
      <c r="K100">
        <v>-5.3569999999999998E-3</v>
      </c>
      <c r="L100">
        <f>INDEX(sckey!$A$2:$A$38,MATCH(CHINA!J100,sckey!$B$2:$B$38,0))</f>
        <v>9</v>
      </c>
      <c r="O100" s="85" t="str">
        <f t="shared" si="6"/>
        <v>-0.005357 9</v>
      </c>
    </row>
    <row r="101" spans="10:15">
      <c r="J101" t="s">
        <v>44</v>
      </c>
      <c r="K101">
        <v>-8.1300000000000003E-4</v>
      </c>
      <c r="L101">
        <f>INDEX(sckey!$A$2:$A$38,MATCH(CHINA!J101,sckey!$B$2:$B$38,0))</f>
        <v>22</v>
      </c>
      <c r="O101" s="85" t="str">
        <f t="shared" si="6"/>
        <v>-0.000813 22</v>
      </c>
    </row>
    <row r="102" spans="10:15">
      <c r="J102" t="s">
        <v>66</v>
      </c>
      <c r="K102">
        <v>-2.3869000000000001E-2</v>
      </c>
      <c r="L102">
        <f>INDEX(sckey!$A$2:$A$38,MATCH(CHINA!J102,sckey!$B$2:$B$38,0))</f>
        <v>1</v>
      </c>
      <c r="O102" s="85" t="str">
        <f t="shared" si="6"/>
        <v>-0.023869 1</v>
      </c>
    </row>
    <row r="103" spans="10:15">
      <c r="J103" t="s">
        <v>38</v>
      </c>
      <c r="K103">
        <v>2.6378550000000001</v>
      </c>
      <c r="L103">
        <f>INDEX(sckey!$A$2:$A$38,MATCH(CHINA!J103,sckey!$B$2:$B$38,0))</f>
        <v>23</v>
      </c>
      <c r="O103" s="85" t="str">
        <f t="shared" si="6"/>
        <v>2.637855 23</v>
      </c>
    </row>
    <row r="104" spans="10:15">
      <c r="J104" t="s">
        <v>39</v>
      </c>
      <c r="K104">
        <v>-4.1779999999999998E-2</v>
      </c>
      <c r="L104">
        <f>INDEX(sckey!$A$2:$A$38,MATCH(CHINA!J104,sckey!$B$2:$B$38,0))</f>
        <v>24</v>
      </c>
      <c r="O104" s="85" t="str">
        <f t="shared" si="6"/>
        <v>-0.04178 24</v>
      </c>
    </row>
    <row r="105" spans="10:15">
      <c r="J105" t="s">
        <v>45</v>
      </c>
      <c r="K105">
        <v>0.120291</v>
      </c>
      <c r="L105">
        <f>INDEX(sckey!$A$2:$A$38,MATCH(CHINA!J105,sckey!$B$2:$B$38,0))</f>
        <v>16</v>
      </c>
      <c r="O105" s="85" t="str">
        <f t="shared" si="6"/>
        <v>0.120291 16</v>
      </c>
    </row>
    <row r="106" spans="10:15">
      <c r="J106" t="s">
        <v>52</v>
      </c>
      <c r="K106">
        <v>-5.0971000000000002E-2</v>
      </c>
      <c r="L106">
        <f>INDEX(sckey!$A$2:$A$38,MATCH(CHINA!J106,sckey!$B$2:$B$38,0))</f>
        <v>7</v>
      </c>
      <c r="O106" s="85" t="str">
        <f t="shared" si="6"/>
        <v>-0.050971 7</v>
      </c>
    </row>
    <row r="107" spans="10:15">
      <c r="J107" t="s">
        <v>63</v>
      </c>
      <c r="K107">
        <v>0.11070000000000001</v>
      </c>
      <c r="L107">
        <f>INDEX(sckey!$A$2:$A$38,MATCH(CHINA!J107,sckey!$B$2:$B$38,0))</f>
        <v>6</v>
      </c>
      <c r="O107" s="85" t="str">
        <f t="shared" si="6"/>
        <v>0.1107 6</v>
      </c>
    </row>
    <row r="108" spans="10:15">
      <c r="J108" t="s">
        <v>55</v>
      </c>
      <c r="K108">
        <v>-1.1613E-2</v>
      </c>
      <c r="L108">
        <f>INDEX(sckey!$A$2:$A$38,MATCH(CHINA!J108,sckey!$B$2:$B$38,0))</f>
        <v>8</v>
      </c>
      <c r="O108" s="85" t="str">
        <f t="shared" si="6"/>
        <v>-0.011613 8</v>
      </c>
    </row>
    <row r="109" spans="10:15">
      <c r="J109" t="s">
        <v>60</v>
      </c>
      <c r="K109">
        <v>-3.9704000000000003E-2</v>
      </c>
      <c r="L109">
        <f>INDEX(sckey!$A$2:$A$38,MATCH(CHINA!J109,sckey!$B$2:$B$38,0))</f>
        <v>2</v>
      </c>
      <c r="O109" s="85" t="str">
        <f t="shared" si="6"/>
        <v>-0.039704 2</v>
      </c>
    </row>
    <row r="110" spans="10:15">
      <c r="J110" t="s">
        <v>40</v>
      </c>
      <c r="K110" s="26">
        <v>-9.1000000000000003E-5</v>
      </c>
      <c r="L110">
        <f>INDEX(sckey!$A$2:$A$38,MATCH(CHINA!J110,sckey!$B$2:$B$38,0))</f>
        <v>27</v>
      </c>
      <c r="O110" s="85" t="str">
        <f t="shared" si="6"/>
        <v>-0.000091 27</v>
      </c>
    </row>
    <row r="111" spans="10:15">
      <c r="J111" t="s">
        <v>49</v>
      </c>
      <c r="K111">
        <v>-1.5969999999999999E-3</v>
      </c>
      <c r="L111">
        <f>INDEX(sckey!$A$2:$A$38,MATCH(CHINA!J111,sckey!$B$2:$B$38,0))</f>
        <v>11</v>
      </c>
      <c r="O111" s="85" t="str">
        <f t="shared" si="6"/>
        <v>-0.001597 11</v>
      </c>
    </row>
    <row r="112" spans="10:15">
      <c r="J112" t="s">
        <v>42</v>
      </c>
      <c r="K112">
        <v>0.65083999999999997</v>
      </c>
      <c r="L112">
        <f>INDEX(sckey!$A$2:$A$38,MATCH(CHINA!J112,sckey!$B$2:$B$38,0))</f>
        <v>17</v>
      </c>
      <c r="O112" s="85" t="str">
        <f t="shared" si="6"/>
        <v>0.65084 17</v>
      </c>
    </row>
    <row r="113" spans="10:15">
      <c r="J113" t="s">
        <v>43</v>
      </c>
      <c r="K113">
        <v>0.61813899999999999</v>
      </c>
      <c r="L113">
        <f>INDEX(sckey!$A$2:$A$38,MATCH(CHINA!J113,sckey!$B$2:$B$38,0))</f>
        <v>21</v>
      </c>
      <c r="O113" s="85" t="str">
        <f t="shared" si="6"/>
        <v>0.618139 21</v>
      </c>
    </row>
    <row r="115" spans="10:15">
      <c r="J115">
        <v>7</v>
      </c>
      <c r="K115"/>
      <c r="N115" s="85">
        <f>J115</f>
        <v>7</v>
      </c>
    </row>
    <row r="116" spans="10:15">
      <c r="J116" t="s">
        <v>76</v>
      </c>
      <c r="K116" t="s">
        <v>77</v>
      </c>
      <c r="O116" s="85">
        <f>K117</f>
        <v>-8.7603939999999998</v>
      </c>
    </row>
    <row r="117" spans="10:15">
      <c r="J117" t="s">
        <v>75</v>
      </c>
      <c r="K117">
        <v>-8.7603939999999998</v>
      </c>
      <c r="N117" s="85">
        <f>COUNT(K118:K125)</f>
        <v>8</v>
      </c>
    </row>
    <row r="118" spans="10:15">
      <c r="J118" t="s">
        <v>54</v>
      </c>
      <c r="K118">
        <v>1.0519000000000001E-2</v>
      </c>
      <c r="L118">
        <f>INDEX(sckey!$A$2:$A$38,MATCH(CHINA!J118,sckey!$B$2:$B$38,0))</f>
        <v>26</v>
      </c>
      <c r="O118" s="85" t="str">
        <f t="shared" ref="O118:O125" si="7">K118&amp;" "&amp;L118</f>
        <v>0.010519 26</v>
      </c>
    </row>
    <row r="119" spans="10:15">
      <c r="J119" t="s">
        <v>55</v>
      </c>
      <c r="K119">
        <v>-1.6383999999999999E-2</v>
      </c>
      <c r="L119">
        <f>INDEX(sckey!$A$2:$A$38,MATCH(CHINA!J119,sckey!$B$2:$B$38,0))</f>
        <v>8</v>
      </c>
      <c r="O119" s="85" t="str">
        <f t="shared" si="7"/>
        <v>-0.016384 8</v>
      </c>
    </row>
    <row r="120" spans="10:15">
      <c r="J120" t="s">
        <v>38</v>
      </c>
      <c r="K120">
        <v>2.722232</v>
      </c>
      <c r="L120">
        <f>INDEX(sckey!$A$2:$A$38,MATCH(CHINA!J120,sckey!$B$2:$B$38,0))</f>
        <v>23</v>
      </c>
      <c r="O120" s="85" t="str">
        <f t="shared" si="7"/>
        <v>2.722232 23</v>
      </c>
    </row>
    <row r="121" spans="10:15">
      <c r="J121" t="s">
        <v>61</v>
      </c>
      <c r="K121">
        <v>-0.161604</v>
      </c>
      <c r="L121">
        <f>INDEX(sckey!$A$2:$A$38,MATCH(CHINA!J121,sckey!$B$2:$B$38,0))</f>
        <v>25</v>
      </c>
      <c r="O121" s="85" t="str">
        <f t="shared" si="7"/>
        <v>-0.161604 25</v>
      </c>
    </row>
    <row r="122" spans="10:15">
      <c r="J122" t="s">
        <v>49</v>
      </c>
      <c r="K122">
        <v>-2.846E-3</v>
      </c>
      <c r="L122">
        <f>INDEX(sckey!$A$2:$A$38,MATCH(CHINA!J122,sckey!$B$2:$B$38,0))</f>
        <v>11</v>
      </c>
      <c r="O122" s="85" t="str">
        <f t="shared" si="7"/>
        <v>-0.002846 11</v>
      </c>
    </row>
    <row r="123" spans="10:15">
      <c r="J123" t="s">
        <v>52</v>
      </c>
      <c r="K123">
        <v>-6.7531999999999995E-2</v>
      </c>
      <c r="L123">
        <f>INDEX(sckey!$A$2:$A$38,MATCH(CHINA!J123,sckey!$B$2:$B$38,0))</f>
        <v>7</v>
      </c>
      <c r="O123" s="85" t="str">
        <f t="shared" si="7"/>
        <v>-0.067532 7</v>
      </c>
    </row>
    <row r="124" spans="10:15">
      <c r="J124" t="s">
        <v>47</v>
      </c>
      <c r="K124">
        <v>0.13544700000000001</v>
      </c>
      <c r="L124">
        <f>INDEX(sckey!$A$2:$A$38,MATCH(CHINA!J124,sckey!$B$2:$B$38,0))</f>
        <v>15</v>
      </c>
      <c r="O124" s="85" t="str">
        <f t="shared" si="7"/>
        <v>0.135447 15</v>
      </c>
    </row>
    <row r="125" spans="10:15">
      <c r="J125" t="s">
        <v>41</v>
      </c>
      <c r="K125">
        <v>-2.362E-3</v>
      </c>
      <c r="L125">
        <f>INDEX(sckey!$A$2:$A$38,MATCH(CHINA!J125,sckey!$B$2:$B$38,0))</f>
        <v>9</v>
      </c>
      <c r="O125" s="85" t="str">
        <f t="shared" si="7"/>
        <v>-0.002362 9</v>
      </c>
    </row>
    <row r="127" spans="10:15">
      <c r="J127">
        <v>8</v>
      </c>
      <c r="K127"/>
      <c r="N127" s="85">
        <f>J127</f>
        <v>8</v>
      </c>
    </row>
    <row r="128" spans="10:15">
      <c r="J128" t="s">
        <v>76</v>
      </c>
      <c r="K128" t="s">
        <v>77</v>
      </c>
      <c r="O128" s="85">
        <f>K129</f>
        <v>-3.9295640000000001</v>
      </c>
    </row>
    <row r="129" spans="10:15">
      <c r="J129" t="s">
        <v>75</v>
      </c>
      <c r="K129">
        <v>-3.9295640000000001</v>
      </c>
      <c r="N129" s="85">
        <f>COUNT(K130:K142)</f>
        <v>13</v>
      </c>
    </row>
    <row r="130" spans="10:15">
      <c r="J130" t="s">
        <v>49</v>
      </c>
      <c r="K130">
        <v>-2.0330000000000001E-3</v>
      </c>
      <c r="L130">
        <f>INDEX(sckey!$A$2:$A$38,MATCH(CHINA!J130,sckey!$B$2:$B$38,0))</f>
        <v>11</v>
      </c>
      <c r="O130" s="85" t="str">
        <f t="shared" ref="O130:O142" si="8">K130&amp;" "&amp;L130</f>
        <v>-0.002033 11</v>
      </c>
    </row>
    <row r="131" spans="10:15">
      <c r="J131" t="s">
        <v>38</v>
      </c>
      <c r="K131">
        <v>2.7887900000000001</v>
      </c>
      <c r="L131">
        <f>INDEX(sckey!$A$2:$A$38,MATCH(CHINA!J131,sckey!$B$2:$B$38,0))</f>
        <v>23</v>
      </c>
      <c r="O131" s="85" t="str">
        <f t="shared" si="8"/>
        <v>2.78879 23</v>
      </c>
    </row>
    <row r="132" spans="10:15">
      <c r="J132" t="s">
        <v>46</v>
      </c>
      <c r="K132">
        <v>0.303199</v>
      </c>
      <c r="L132">
        <f>INDEX(sckey!$A$2:$A$38,MATCH(CHINA!J132,sckey!$B$2:$B$38,0))</f>
        <v>14</v>
      </c>
      <c r="O132" s="85" t="str">
        <f t="shared" si="8"/>
        <v>0.303199 14</v>
      </c>
    </row>
    <row r="133" spans="10:15">
      <c r="J133" t="s">
        <v>39</v>
      </c>
      <c r="K133">
        <v>-7.6451000000000005E-2</v>
      </c>
      <c r="L133">
        <f>INDEX(sckey!$A$2:$A$38,MATCH(CHINA!J133,sckey!$B$2:$B$38,0))</f>
        <v>24</v>
      </c>
      <c r="O133" s="85" t="str">
        <f t="shared" si="8"/>
        <v>-0.076451 24</v>
      </c>
    </row>
    <row r="134" spans="10:15">
      <c r="J134" t="s">
        <v>59</v>
      </c>
      <c r="K134">
        <v>-4.2457000000000002E-2</v>
      </c>
      <c r="L134">
        <f>INDEX(sckey!$A$2:$A$38,MATCH(CHINA!J134,sckey!$B$2:$B$38,0))</f>
        <v>18</v>
      </c>
      <c r="O134" s="85" t="str">
        <f t="shared" si="8"/>
        <v>-0.042457 18</v>
      </c>
    </row>
    <row r="135" spans="10:15">
      <c r="J135" t="s">
        <v>57</v>
      </c>
      <c r="K135">
        <v>-3.5771999999999998E-2</v>
      </c>
      <c r="L135">
        <f>INDEX(sckey!$A$2:$A$38,MATCH(CHINA!J135,sckey!$B$2:$B$38,0))</f>
        <v>20</v>
      </c>
      <c r="O135" s="85" t="str">
        <f t="shared" si="8"/>
        <v>-0.035772 20</v>
      </c>
    </row>
    <row r="136" spans="10:15">
      <c r="J136" t="s">
        <v>54</v>
      </c>
      <c r="K136">
        <v>6.7980000000000002E-3</v>
      </c>
      <c r="L136">
        <f>INDEX(sckey!$A$2:$A$38,MATCH(CHINA!J136,sckey!$B$2:$B$38,0))</f>
        <v>26</v>
      </c>
      <c r="O136" s="85" t="str">
        <f t="shared" si="8"/>
        <v>0.006798 26</v>
      </c>
    </row>
    <row r="137" spans="10:15">
      <c r="J137" t="s">
        <v>65</v>
      </c>
      <c r="K137">
        <v>-5.5159E-2</v>
      </c>
      <c r="L137">
        <f>INDEX(sckey!$A$2:$A$38,MATCH(CHINA!J137,sckey!$B$2:$B$38,0))</f>
        <v>36</v>
      </c>
      <c r="O137" s="85" t="str">
        <f t="shared" si="8"/>
        <v>-0.055159 36</v>
      </c>
    </row>
    <row r="138" spans="10:15">
      <c r="J138" t="s">
        <v>62</v>
      </c>
      <c r="K138">
        <v>0.142459</v>
      </c>
      <c r="L138">
        <f>INDEX(sckey!$A$2:$A$38,MATCH(CHINA!J138,sckey!$B$2:$B$38,0))</f>
        <v>4</v>
      </c>
      <c r="O138" s="85" t="str">
        <f t="shared" si="8"/>
        <v>0.142459 4</v>
      </c>
    </row>
    <row r="139" spans="10:15">
      <c r="J139" t="s">
        <v>53</v>
      </c>
      <c r="K139">
        <v>1.9799999999999999E-4</v>
      </c>
      <c r="L139">
        <f>INDEX(sckey!$A$2:$A$38,MATCH(CHINA!J139,sckey!$B$2:$B$38,0))</f>
        <v>12</v>
      </c>
      <c r="O139" s="85" t="str">
        <f t="shared" si="8"/>
        <v>0.000198 12</v>
      </c>
    </row>
    <row r="140" spans="10:15">
      <c r="J140" t="s">
        <v>41</v>
      </c>
      <c r="K140">
        <v>-1.9319999999999999E-3</v>
      </c>
      <c r="L140">
        <f>INDEX(sckey!$A$2:$A$38,MATCH(CHINA!J140,sckey!$B$2:$B$38,0))</f>
        <v>9</v>
      </c>
      <c r="O140" s="85" t="str">
        <f t="shared" si="8"/>
        <v>-0.001932 9</v>
      </c>
    </row>
    <row r="141" spans="10:15">
      <c r="J141" t="s">
        <v>55</v>
      </c>
      <c r="K141">
        <v>-1.4984000000000001E-2</v>
      </c>
      <c r="L141">
        <f>INDEX(sckey!$A$2:$A$38,MATCH(CHINA!J141,sckey!$B$2:$B$38,0))</f>
        <v>8</v>
      </c>
      <c r="O141" s="85" t="str">
        <f t="shared" si="8"/>
        <v>-0.014984 8</v>
      </c>
    </row>
    <row r="142" spans="10:15">
      <c r="J142" t="s">
        <v>66</v>
      </c>
      <c r="K142">
        <v>-2.3907000000000001E-2</v>
      </c>
      <c r="L142">
        <f>INDEX(sckey!$A$2:$A$38,MATCH(CHINA!J142,sckey!$B$2:$B$38,0))</f>
        <v>1</v>
      </c>
      <c r="O142" s="85" t="str">
        <f t="shared" si="8"/>
        <v>-0.023907 1</v>
      </c>
    </row>
    <row r="144" spans="10:15">
      <c r="J144">
        <v>9</v>
      </c>
      <c r="N144" s="85">
        <f>J144</f>
        <v>9</v>
      </c>
    </row>
    <row r="145" spans="10:15">
      <c r="J145" t="s">
        <v>76</v>
      </c>
      <c r="K145" s="30" t="s">
        <v>77</v>
      </c>
      <c r="O145" s="85">
        <f>K146</f>
        <v>-16.446802000000002</v>
      </c>
    </row>
    <row r="146" spans="10:15">
      <c r="J146" t="s">
        <v>75</v>
      </c>
      <c r="K146" s="30">
        <v>-16.446802000000002</v>
      </c>
      <c r="N146" s="85">
        <f>COUNT(K147:K156)</f>
        <v>10</v>
      </c>
    </row>
    <row r="147" spans="10:15">
      <c r="J147" t="s">
        <v>54</v>
      </c>
      <c r="K147" s="30">
        <v>6.9719999999999999E-3</v>
      </c>
      <c r="L147">
        <f>INDEX(sckey!$A$2:$A$38,MATCH(CHINA!J147,sckey!$B$2:$B$38,0))</f>
        <v>26</v>
      </c>
      <c r="O147" s="85" t="str">
        <f t="shared" ref="O147:O156" si="9">K147&amp;" "&amp;L147</f>
        <v>0.006972 26</v>
      </c>
    </row>
    <row r="148" spans="10:15">
      <c r="J148" t="s">
        <v>57</v>
      </c>
      <c r="K148" s="30">
        <v>7.7257999999999993E-2</v>
      </c>
      <c r="L148">
        <f>INDEX(sckey!$A$2:$A$38,MATCH(CHINA!J148,sckey!$B$2:$B$38,0))</f>
        <v>20</v>
      </c>
      <c r="O148" s="85" t="str">
        <f t="shared" si="9"/>
        <v>0.077258 20</v>
      </c>
    </row>
    <row r="149" spans="10:15">
      <c r="J149" t="s">
        <v>55</v>
      </c>
      <c r="K149" s="30">
        <v>1.2876E-2</v>
      </c>
      <c r="L149">
        <f>INDEX(sckey!$A$2:$A$38,MATCH(CHINA!J149,sckey!$B$2:$B$38,0))</f>
        <v>8</v>
      </c>
      <c r="O149" s="85" t="str">
        <f t="shared" si="9"/>
        <v>0.012876 8</v>
      </c>
    </row>
    <row r="150" spans="10:15">
      <c r="J150" t="s">
        <v>44</v>
      </c>
      <c r="K150" s="30">
        <v>-2.2750000000000001E-3</v>
      </c>
      <c r="L150">
        <f>INDEX(sckey!$A$2:$A$38,MATCH(CHINA!J150,sckey!$B$2:$B$38,0))</f>
        <v>22</v>
      </c>
      <c r="O150" s="85" t="str">
        <f t="shared" si="9"/>
        <v>-0.002275 22</v>
      </c>
    </row>
    <row r="151" spans="10:15">
      <c r="J151" t="s">
        <v>39</v>
      </c>
      <c r="K151" s="30">
        <v>7.1807999999999997E-2</v>
      </c>
      <c r="L151">
        <f>INDEX(sckey!$A$2:$A$38,MATCH(CHINA!J151,sckey!$B$2:$B$38,0))</f>
        <v>24</v>
      </c>
      <c r="O151" s="85" t="str">
        <f t="shared" si="9"/>
        <v>0.071808 24</v>
      </c>
    </row>
    <row r="152" spans="10:15">
      <c r="J152" t="s">
        <v>38</v>
      </c>
      <c r="K152" s="30">
        <v>2.982901</v>
      </c>
      <c r="L152">
        <f>INDEX(sckey!$A$2:$A$38,MATCH(CHINA!J152,sckey!$B$2:$B$38,0))</f>
        <v>23</v>
      </c>
      <c r="O152" s="85" t="str">
        <f t="shared" si="9"/>
        <v>2.982901 23</v>
      </c>
    </row>
    <row r="153" spans="10:15">
      <c r="J153" t="s">
        <v>60</v>
      </c>
      <c r="K153" s="30">
        <v>5.1059E-2</v>
      </c>
      <c r="L153">
        <f>INDEX(sckey!$A$2:$A$38,MATCH(CHINA!J153,sckey!$B$2:$B$38,0))</f>
        <v>2</v>
      </c>
      <c r="O153" s="85" t="str">
        <f t="shared" si="9"/>
        <v>0.051059 2</v>
      </c>
    </row>
    <row r="154" spans="10:15">
      <c r="J154" t="s">
        <v>63</v>
      </c>
      <c r="K154" s="30">
        <v>-4.0557999999999997E-2</v>
      </c>
      <c r="L154">
        <f>INDEX(sckey!$A$2:$A$38,MATCH(CHINA!J154,sckey!$B$2:$B$38,0))</f>
        <v>6</v>
      </c>
      <c r="O154" s="85" t="str">
        <f t="shared" si="9"/>
        <v>-0.040558 6</v>
      </c>
    </row>
    <row r="155" spans="10:15">
      <c r="J155" t="s">
        <v>48</v>
      </c>
      <c r="K155" s="30">
        <v>-1.0505329999999999</v>
      </c>
      <c r="L155">
        <f>INDEX(sckey!$A$2:$A$38,MATCH(CHINA!J155,sckey!$B$2:$B$38,0))</f>
        <v>13</v>
      </c>
      <c r="O155" s="85" t="str">
        <f t="shared" si="9"/>
        <v>-1.050533 13</v>
      </c>
    </row>
    <row r="156" spans="10:15">
      <c r="J156" t="s">
        <v>59</v>
      </c>
      <c r="K156" s="30">
        <v>-3.083E-2</v>
      </c>
      <c r="L156">
        <f>INDEX(sckey!$A$2:$A$38,MATCH(CHINA!J156,sckey!$B$2:$B$38,0))</f>
        <v>18</v>
      </c>
      <c r="O156" s="85" t="str">
        <f t="shared" si="9"/>
        <v>-0.03083 18</v>
      </c>
    </row>
    <row r="158" spans="10:15">
      <c r="J158">
        <v>10</v>
      </c>
      <c r="N158" s="85">
        <f>J158</f>
        <v>10</v>
      </c>
    </row>
    <row r="159" spans="10:15">
      <c r="J159" t="s">
        <v>76</v>
      </c>
      <c r="K159" s="30" t="s">
        <v>77</v>
      </c>
      <c r="O159" s="85">
        <f>K160</f>
        <v>-8.1507749999999994</v>
      </c>
    </row>
    <row r="160" spans="10:15">
      <c r="J160" t="s">
        <v>75</v>
      </c>
      <c r="K160" s="30">
        <v>-8.1507749999999994</v>
      </c>
      <c r="N160" s="85">
        <f>COUNT(K161:K173)</f>
        <v>13</v>
      </c>
    </row>
    <row r="161" spans="10:15">
      <c r="J161" t="s">
        <v>54</v>
      </c>
      <c r="K161" s="30">
        <v>4.2110000000000003E-3</v>
      </c>
      <c r="L161">
        <f>INDEX(sckey!$A$2:$A$38,MATCH(CHINA!J161,sckey!$B$2:$B$38,0))</f>
        <v>26</v>
      </c>
      <c r="O161" s="85" t="str">
        <f t="shared" ref="O161:O173" si="10">K161&amp;" "&amp;L161</f>
        <v>0.004211 26</v>
      </c>
    </row>
    <row r="162" spans="10:15">
      <c r="J162" t="s">
        <v>38</v>
      </c>
      <c r="K162" s="30">
        <v>3.3184110000000002</v>
      </c>
      <c r="L162">
        <f>INDEX(sckey!$A$2:$A$38,MATCH(CHINA!J162,sckey!$B$2:$B$38,0))</f>
        <v>23</v>
      </c>
      <c r="O162" s="85" t="str">
        <f t="shared" si="10"/>
        <v>3.318411 23</v>
      </c>
    </row>
    <row r="163" spans="10:15">
      <c r="J163" t="s">
        <v>39</v>
      </c>
      <c r="K163" s="30">
        <v>4.6920000000000003E-2</v>
      </c>
      <c r="L163">
        <f>INDEX(sckey!$A$2:$A$38,MATCH(CHINA!J163,sckey!$B$2:$B$38,0))</f>
        <v>24</v>
      </c>
      <c r="O163" s="85" t="str">
        <f t="shared" si="10"/>
        <v>0.04692 24</v>
      </c>
    </row>
    <row r="164" spans="10:15">
      <c r="J164" t="s">
        <v>57</v>
      </c>
      <c r="K164" s="30">
        <v>4.5859999999999998E-2</v>
      </c>
      <c r="L164">
        <f>INDEX(sckey!$A$2:$A$38,MATCH(CHINA!J164,sckey!$B$2:$B$38,0))</f>
        <v>20</v>
      </c>
      <c r="O164" s="85" t="str">
        <f t="shared" si="10"/>
        <v>0.04586 20</v>
      </c>
    </row>
    <row r="165" spans="10:15">
      <c r="J165" t="s">
        <v>44</v>
      </c>
      <c r="K165" s="30">
        <v>-4.84E-4</v>
      </c>
      <c r="L165">
        <f>INDEX(sckey!$A$2:$A$38,MATCH(CHINA!J165,sckey!$B$2:$B$38,0))</f>
        <v>22</v>
      </c>
      <c r="O165" s="85" t="str">
        <f t="shared" si="10"/>
        <v>-0.000484 22</v>
      </c>
    </row>
    <row r="166" spans="10:15">
      <c r="J166" t="s">
        <v>52</v>
      </c>
      <c r="K166" s="30">
        <v>-5.0846000000000002E-2</v>
      </c>
      <c r="L166">
        <f>INDEX(sckey!$A$2:$A$38,MATCH(CHINA!J166,sckey!$B$2:$B$38,0))</f>
        <v>7</v>
      </c>
      <c r="O166" s="85" t="str">
        <f t="shared" si="10"/>
        <v>-0.050846 7</v>
      </c>
    </row>
    <row r="167" spans="10:15">
      <c r="J167" t="s">
        <v>43</v>
      </c>
      <c r="K167" s="30">
        <v>-0.54241799999999996</v>
      </c>
      <c r="L167">
        <f>INDEX(sckey!$A$2:$A$38,MATCH(CHINA!J167,sckey!$B$2:$B$38,0))</f>
        <v>21</v>
      </c>
      <c r="O167" s="85" t="str">
        <f t="shared" si="10"/>
        <v>-0.542418 21</v>
      </c>
    </row>
    <row r="168" spans="10:15">
      <c r="J168" t="s">
        <v>63</v>
      </c>
      <c r="K168" s="30">
        <v>6.8081000000000003E-2</v>
      </c>
      <c r="L168">
        <f>INDEX(sckey!$A$2:$A$38,MATCH(CHINA!J168,sckey!$B$2:$B$38,0))</f>
        <v>6</v>
      </c>
      <c r="O168" s="85" t="str">
        <f t="shared" si="10"/>
        <v>0.068081 6</v>
      </c>
    </row>
    <row r="169" spans="10:15">
      <c r="J169" t="s">
        <v>66</v>
      </c>
      <c r="K169" s="30">
        <v>-4.9811000000000001E-2</v>
      </c>
      <c r="L169">
        <f>INDEX(sckey!$A$2:$A$38,MATCH(CHINA!J169,sckey!$B$2:$B$38,0))</f>
        <v>1</v>
      </c>
      <c r="O169" s="85" t="str">
        <f t="shared" si="10"/>
        <v>-0.049811 1</v>
      </c>
    </row>
    <row r="170" spans="10:15">
      <c r="J170" t="s">
        <v>55</v>
      </c>
      <c r="K170" s="30">
        <v>-7.9059999999999998E-3</v>
      </c>
      <c r="L170">
        <f>INDEX(sckey!$A$2:$A$38,MATCH(CHINA!J170,sckey!$B$2:$B$38,0))</f>
        <v>8</v>
      </c>
      <c r="O170" s="85" t="str">
        <f t="shared" si="10"/>
        <v>-0.007906 8</v>
      </c>
    </row>
    <row r="171" spans="10:15">
      <c r="J171" t="s">
        <v>41</v>
      </c>
      <c r="K171" s="30">
        <v>-1.1019999999999999E-3</v>
      </c>
      <c r="L171">
        <f>INDEX(sckey!$A$2:$A$38,MATCH(CHINA!J171,sckey!$B$2:$B$38,0))</f>
        <v>9</v>
      </c>
      <c r="O171" s="85" t="str">
        <f t="shared" si="10"/>
        <v>-0.001102 9</v>
      </c>
    </row>
    <row r="172" spans="10:15">
      <c r="J172" t="s">
        <v>47</v>
      </c>
      <c r="K172" s="30">
        <v>-3.8884000000000002E-2</v>
      </c>
      <c r="L172">
        <f>INDEX(sckey!$A$2:$A$38,MATCH(CHINA!J172,sckey!$B$2:$B$38,0))</f>
        <v>15</v>
      </c>
      <c r="O172" s="85" t="str">
        <f t="shared" si="10"/>
        <v>-0.038884 15</v>
      </c>
    </row>
    <row r="173" spans="10:15">
      <c r="J173" t="s">
        <v>48</v>
      </c>
      <c r="K173" s="30">
        <v>0.73865499999999995</v>
      </c>
      <c r="L173">
        <f>INDEX(sckey!$A$2:$A$38,MATCH(CHINA!J173,sckey!$B$2:$B$38,0))</f>
        <v>13</v>
      </c>
      <c r="O173" s="85" t="str">
        <f t="shared" si="10"/>
        <v>0.738655 13</v>
      </c>
    </row>
    <row r="175" spans="10:15">
      <c r="J175">
        <v>11</v>
      </c>
      <c r="N175" s="85">
        <f>J175</f>
        <v>11</v>
      </c>
    </row>
    <row r="176" spans="10:15">
      <c r="J176" t="s">
        <v>76</v>
      </c>
      <c r="K176" s="30" t="s">
        <v>77</v>
      </c>
      <c r="O176" s="85">
        <f>K177</f>
        <v>-29.012288999999999</v>
      </c>
    </row>
    <row r="177" spans="10:15">
      <c r="J177" t="s">
        <v>75</v>
      </c>
      <c r="K177" s="30">
        <v>-29.012288999999999</v>
      </c>
      <c r="N177" s="85">
        <f>COUNT(K178:K189)</f>
        <v>12</v>
      </c>
    </row>
    <row r="178" spans="10:15">
      <c r="J178" t="s">
        <v>57</v>
      </c>
      <c r="K178" s="30">
        <v>8.5952000000000001E-2</v>
      </c>
      <c r="L178">
        <f>INDEX(sckey!$A$2:$A$38,MATCH(CHINA!J178,sckey!$B$2:$B$38,0))</f>
        <v>20</v>
      </c>
      <c r="O178" s="85" t="str">
        <f t="shared" ref="O178:O189" si="11">K178&amp;" "&amp;L178</f>
        <v>0.085952 20</v>
      </c>
    </row>
    <row r="179" spans="10:15">
      <c r="J179" t="s">
        <v>47</v>
      </c>
      <c r="K179" s="30">
        <v>-4.1489999999999999E-2</v>
      </c>
      <c r="L179">
        <f>INDEX(sckey!$A$2:$A$38,MATCH(CHINA!J179,sckey!$B$2:$B$38,0))</f>
        <v>15</v>
      </c>
      <c r="O179" s="85" t="str">
        <f t="shared" si="11"/>
        <v>-0.04149 15</v>
      </c>
    </row>
    <row r="180" spans="10:15">
      <c r="J180" t="s">
        <v>38</v>
      </c>
      <c r="K180" s="30">
        <v>2.353561</v>
      </c>
      <c r="L180">
        <f>INDEX(sckey!$A$2:$A$38,MATCH(CHINA!J180,sckey!$B$2:$B$38,0))</f>
        <v>23</v>
      </c>
      <c r="O180" s="85" t="str">
        <f t="shared" si="11"/>
        <v>2.353561 23</v>
      </c>
    </row>
    <row r="181" spans="10:15">
      <c r="J181" t="s">
        <v>52</v>
      </c>
      <c r="K181" s="30">
        <v>-2.4478E-2</v>
      </c>
      <c r="L181">
        <f>INDEX(sckey!$A$2:$A$38,MATCH(CHINA!J181,sckey!$B$2:$B$38,0))</f>
        <v>7</v>
      </c>
      <c r="O181" s="85" t="str">
        <f t="shared" si="11"/>
        <v>-0.024478 7</v>
      </c>
    </row>
    <row r="182" spans="10:15">
      <c r="J182" t="s">
        <v>54</v>
      </c>
      <c r="K182" s="30">
        <v>3.8110000000000002E-3</v>
      </c>
      <c r="L182">
        <f>INDEX(sckey!$A$2:$A$38,MATCH(CHINA!J182,sckey!$B$2:$B$38,0))</f>
        <v>26</v>
      </c>
      <c r="O182" s="85" t="str">
        <f t="shared" si="11"/>
        <v>0.003811 26</v>
      </c>
    </row>
    <row r="183" spans="10:15">
      <c r="J183" t="s">
        <v>39</v>
      </c>
      <c r="K183" s="30">
        <v>6.9011000000000003E-2</v>
      </c>
      <c r="L183">
        <f>INDEX(sckey!$A$2:$A$38,MATCH(CHINA!J183,sckey!$B$2:$B$38,0))</f>
        <v>24</v>
      </c>
      <c r="O183" s="85" t="str">
        <f t="shared" si="11"/>
        <v>0.069011 24</v>
      </c>
    </row>
    <row r="184" spans="10:15">
      <c r="J184" t="s">
        <v>43</v>
      </c>
      <c r="K184" s="30">
        <v>1.8198080000000001</v>
      </c>
      <c r="L184">
        <f>INDEX(sckey!$A$2:$A$38,MATCH(CHINA!J184,sckey!$B$2:$B$38,0))</f>
        <v>21</v>
      </c>
      <c r="O184" s="85" t="str">
        <f t="shared" si="11"/>
        <v>1.819808 21</v>
      </c>
    </row>
    <row r="185" spans="10:15">
      <c r="J185" t="s">
        <v>63</v>
      </c>
      <c r="K185" s="30">
        <v>7.0916999999999994E-2</v>
      </c>
      <c r="L185">
        <f>INDEX(sckey!$A$2:$A$38,MATCH(CHINA!J185,sckey!$B$2:$B$38,0))</f>
        <v>6</v>
      </c>
      <c r="O185" s="85" t="str">
        <f t="shared" si="11"/>
        <v>0.070917 6</v>
      </c>
    </row>
    <row r="186" spans="10:15">
      <c r="J186" t="s">
        <v>46</v>
      </c>
      <c r="K186" s="30">
        <v>0.17485500000000001</v>
      </c>
      <c r="L186">
        <f>INDEX(sckey!$A$2:$A$38,MATCH(CHINA!J186,sckey!$B$2:$B$38,0))</f>
        <v>14</v>
      </c>
      <c r="O186" s="85" t="str">
        <f t="shared" si="11"/>
        <v>0.174855 14</v>
      </c>
    </row>
    <row r="187" spans="10:15">
      <c r="J187" t="s">
        <v>45</v>
      </c>
      <c r="K187" s="30">
        <v>-8.8215000000000002E-2</v>
      </c>
      <c r="L187">
        <f>INDEX(sckey!$A$2:$A$38,MATCH(CHINA!J187,sckey!$B$2:$B$38,0))</f>
        <v>16</v>
      </c>
      <c r="O187" s="85" t="str">
        <f t="shared" si="11"/>
        <v>-0.088215 16</v>
      </c>
    </row>
    <row r="188" spans="10:15">
      <c r="J188" t="s">
        <v>36</v>
      </c>
      <c r="K188" s="30">
        <v>-1.341E-3</v>
      </c>
      <c r="L188">
        <f>INDEX(sckey!$A$2:$A$38,MATCH(CHINA!J188,sckey!$B$2:$B$38,0))</f>
        <v>10</v>
      </c>
      <c r="O188" s="85" t="str">
        <f t="shared" si="11"/>
        <v>-0.001341 10</v>
      </c>
    </row>
    <row r="189" spans="10:15">
      <c r="J189" t="s">
        <v>62</v>
      </c>
      <c r="K189" s="30">
        <v>-0.12803800000000001</v>
      </c>
      <c r="L189">
        <f>INDEX(sckey!$A$2:$A$38,MATCH(CHINA!J189,sckey!$B$2:$B$38,0))</f>
        <v>4</v>
      </c>
      <c r="O189" s="85" t="str">
        <f t="shared" si="11"/>
        <v>-0.128038 4</v>
      </c>
    </row>
    <row r="191" spans="10:15">
      <c r="J191">
        <v>12</v>
      </c>
      <c r="N191" s="85">
        <f>J191</f>
        <v>12</v>
      </c>
    </row>
    <row r="192" spans="10:15">
      <c r="J192" t="s">
        <v>76</v>
      </c>
      <c r="K192" s="30" t="s">
        <v>77</v>
      </c>
      <c r="O192" s="85">
        <f>K193</f>
        <v>-2.7531750000000001</v>
      </c>
    </row>
    <row r="193" spans="10:15">
      <c r="J193" t="s">
        <v>75</v>
      </c>
      <c r="K193" s="30">
        <v>-2.7531750000000001</v>
      </c>
      <c r="N193" s="85">
        <f>COUNT(K194:K206)</f>
        <v>13</v>
      </c>
    </row>
    <row r="194" spans="10:15">
      <c r="J194" t="s">
        <v>41</v>
      </c>
      <c r="K194" s="30">
        <v>-1.6881E-2</v>
      </c>
      <c r="L194">
        <f>INDEX(sckey!$A$2:$A$38,MATCH(CHINA!J194,sckey!$B$2:$B$38,0))</f>
        <v>9</v>
      </c>
      <c r="O194" s="85" t="str">
        <f t="shared" ref="O194:O206" si="12">K194&amp;" "&amp;L194</f>
        <v>-0.016881 9</v>
      </c>
    </row>
    <row r="195" spans="10:15">
      <c r="J195" t="s">
        <v>47</v>
      </c>
      <c r="K195" s="30">
        <v>-0.104981</v>
      </c>
      <c r="L195">
        <f>INDEX(sckey!$A$2:$A$38,MATCH(CHINA!J195,sckey!$B$2:$B$38,0))</f>
        <v>15</v>
      </c>
      <c r="O195" s="85" t="str">
        <f t="shared" si="12"/>
        <v>-0.104981 15</v>
      </c>
    </row>
    <row r="196" spans="10:15">
      <c r="J196" t="s">
        <v>35</v>
      </c>
      <c r="K196" s="30">
        <v>-6029.2285650000003</v>
      </c>
      <c r="L196">
        <f>INDEX(sckey!$A$2:$A$38,MATCH(CHINA!J196,sckey!$B$2:$B$38,0))</f>
        <v>0</v>
      </c>
      <c r="O196" s="85" t="str">
        <f t="shared" si="12"/>
        <v>-6029.228565 0</v>
      </c>
    </row>
    <row r="197" spans="10:15">
      <c r="J197" t="s">
        <v>66</v>
      </c>
      <c r="K197" s="30">
        <v>-6029.2052940000003</v>
      </c>
      <c r="L197">
        <f>INDEX(sckey!$A$2:$A$38,MATCH(CHINA!J197,sckey!$B$2:$B$38,0))</f>
        <v>1</v>
      </c>
      <c r="O197" s="85" t="str">
        <f t="shared" si="12"/>
        <v>-6029.205294 1</v>
      </c>
    </row>
    <row r="198" spans="10:15">
      <c r="J198" t="s">
        <v>46</v>
      </c>
      <c r="K198" s="30">
        <v>-0.100217</v>
      </c>
      <c r="L198">
        <f>INDEX(sckey!$A$2:$A$38,MATCH(CHINA!J198,sckey!$B$2:$B$38,0))</f>
        <v>14</v>
      </c>
      <c r="O198" s="85" t="str">
        <f t="shared" si="12"/>
        <v>-0.100217 14</v>
      </c>
    </row>
    <row r="199" spans="10:15">
      <c r="J199" t="s">
        <v>36</v>
      </c>
      <c r="K199" s="30">
        <v>-8.0099999999999995E-4</v>
      </c>
      <c r="L199">
        <f>INDEX(sckey!$A$2:$A$38,MATCH(CHINA!J199,sckey!$B$2:$B$38,0))</f>
        <v>10</v>
      </c>
      <c r="O199" s="85" t="str">
        <f t="shared" si="12"/>
        <v>-0.000801 10</v>
      </c>
    </row>
    <row r="200" spans="10:15">
      <c r="J200" t="s">
        <v>43</v>
      </c>
      <c r="K200" s="30">
        <v>1.5936060000000001</v>
      </c>
      <c r="L200">
        <f>INDEX(sckey!$A$2:$A$38,MATCH(CHINA!J200,sckey!$B$2:$B$38,0))</f>
        <v>21</v>
      </c>
      <c r="O200" s="85" t="str">
        <f t="shared" si="12"/>
        <v>1.593606 21</v>
      </c>
    </row>
    <row r="201" spans="10:15">
      <c r="J201" t="s">
        <v>39</v>
      </c>
      <c r="K201" s="30">
        <v>2.2998999999999999E-2</v>
      </c>
      <c r="L201">
        <f>INDEX(sckey!$A$2:$A$38,MATCH(CHINA!J201,sckey!$B$2:$B$38,0))</f>
        <v>24</v>
      </c>
      <c r="O201" s="85" t="str">
        <f t="shared" si="12"/>
        <v>0.022999 24</v>
      </c>
    </row>
    <row r="202" spans="10:15">
      <c r="J202" t="s">
        <v>52</v>
      </c>
      <c r="K202" s="30">
        <v>4.9576000000000002E-2</v>
      </c>
      <c r="L202">
        <f>INDEX(sckey!$A$2:$A$38,MATCH(CHINA!J202,sckey!$B$2:$B$38,0))</f>
        <v>7</v>
      </c>
      <c r="O202" s="85" t="str">
        <f t="shared" si="12"/>
        <v>0.049576 7</v>
      </c>
    </row>
    <row r="203" spans="10:15">
      <c r="J203" t="s">
        <v>63</v>
      </c>
      <c r="K203" s="30">
        <v>6029.15427</v>
      </c>
      <c r="L203">
        <f>INDEX(sckey!$A$2:$A$38,MATCH(CHINA!J203,sckey!$B$2:$B$38,0))</f>
        <v>6</v>
      </c>
      <c r="O203" s="85" t="str">
        <f t="shared" si="12"/>
        <v>6029.15427 6</v>
      </c>
    </row>
    <row r="204" spans="10:15">
      <c r="J204" t="s">
        <v>54</v>
      </c>
      <c r="K204" s="30">
        <v>-2.3909999999999999E-3</v>
      </c>
      <c r="L204">
        <f>INDEX(sckey!$A$2:$A$38,MATCH(CHINA!J204,sckey!$B$2:$B$38,0))</f>
        <v>26</v>
      </c>
      <c r="O204" s="85" t="str">
        <f t="shared" si="12"/>
        <v>-0.002391 26</v>
      </c>
    </row>
    <row r="205" spans="10:15">
      <c r="J205" t="s">
        <v>44</v>
      </c>
      <c r="K205" s="30">
        <v>-2.6200000000000003E-4</v>
      </c>
      <c r="L205">
        <f>INDEX(sckey!$A$2:$A$38,MATCH(CHINA!J205,sckey!$B$2:$B$38,0))</f>
        <v>22</v>
      </c>
      <c r="O205" s="85" t="str">
        <f t="shared" si="12"/>
        <v>-0.000262 22</v>
      </c>
    </row>
    <row r="206" spans="10:15">
      <c r="J206" t="s">
        <v>64</v>
      </c>
      <c r="K206" s="30">
        <v>13.334149</v>
      </c>
      <c r="L206">
        <f>INDEX(sckey!$A$2:$A$38,MATCH(CHINA!J206,sckey!$B$2:$B$38,0))</f>
        <v>29</v>
      </c>
      <c r="O206" s="85" t="str">
        <f t="shared" si="12"/>
        <v>13.334149 29</v>
      </c>
    </row>
    <row r="208" spans="10:15">
      <c r="J208">
        <v>13</v>
      </c>
      <c r="N208" s="85">
        <f>J208</f>
        <v>13</v>
      </c>
    </row>
    <row r="209" spans="10:15">
      <c r="J209" t="s">
        <v>76</v>
      </c>
      <c r="K209" s="30" t="s">
        <v>77</v>
      </c>
      <c r="O209" s="85">
        <f>K210</f>
        <v>-11.483230000000001</v>
      </c>
    </row>
    <row r="210" spans="10:15">
      <c r="J210" t="s">
        <v>75</v>
      </c>
      <c r="K210" s="30">
        <v>-11.483230000000001</v>
      </c>
      <c r="N210" s="85">
        <f>COUNT(K211:K223)</f>
        <v>13</v>
      </c>
    </row>
    <row r="211" spans="10:15">
      <c r="J211" t="s">
        <v>47</v>
      </c>
      <c r="K211" s="30">
        <v>-0.120812</v>
      </c>
      <c r="L211">
        <f>INDEX(sckey!$A$2:$A$38,MATCH(CHINA!J211,sckey!$B$2:$B$38,0))</f>
        <v>15</v>
      </c>
      <c r="O211" s="85" t="str">
        <f t="shared" ref="O211:O223" si="13">K211&amp;" "&amp;L211</f>
        <v>-0.120812 15</v>
      </c>
    </row>
    <row r="212" spans="10:15">
      <c r="J212" t="s">
        <v>63</v>
      </c>
      <c r="K212" s="30">
        <v>-4.1267999999999999E-2</v>
      </c>
      <c r="L212">
        <f>INDEX(sckey!$A$2:$A$38,MATCH(CHINA!J212,sckey!$B$2:$B$38,0))</f>
        <v>6</v>
      </c>
      <c r="O212" s="85" t="str">
        <f t="shared" si="13"/>
        <v>-0.041268 6</v>
      </c>
    </row>
    <row r="213" spans="10:15">
      <c r="J213" t="s">
        <v>39</v>
      </c>
      <c r="K213" s="30">
        <v>-1.2945999999999999E-2</v>
      </c>
      <c r="L213">
        <f>INDEX(sckey!$A$2:$A$38,MATCH(CHINA!J213,sckey!$B$2:$B$38,0))</f>
        <v>24</v>
      </c>
      <c r="O213" s="85" t="str">
        <f t="shared" si="13"/>
        <v>-0.012946 24</v>
      </c>
    </row>
    <row r="214" spans="10:15">
      <c r="J214" t="s">
        <v>57</v>
      </c>
      <c r="K214" s="30">
        <v>9.3788999999999997E-2</v>
      </c>
      <c r="L214">
        <f>INDEX(sckey!$A$2:$A$38,MATCH(CHINA!J214,sckey!$B$2:$B$38,0))</f>
        <v>20</v>
      </c>
      <c r="O214" s="85" t="str">
        <f t="shared" si="13"/>
        <v>0.093789 20</v>
      </c>
    </row>
    <row r="215" spans="10:15">
      <c r="J215" t="s">
        <v>43</v>
      </c>
      <c r="K215" s="30">
        <v>2.5579800000000001</v>
      </c>
      <c r="L215">
        <f>INDEX(sckey!$A$2:$A$38,MATCH(CHINA!J215,sckey!$B$2:$B$38,0))</f>
        <v>21</v>
      </c>
      <c r="O215" s="85" t="str">
        <f t="shared" si="13"/>
        <v>2.55798 21</v>
      </c>
    </row>
    <row r="216" spans="10:15">
      <c r="J216" t="s">
        <v>36</v>
      </c>
      <c r="K216" s="30">
        <v>-1.7060000000000001E-3</v>
      </c>
      <c r="L216">
        <f>INDEX(sckey!$A$2:$A$38,MATCH(CHINA!J216,sckey!$B$2:$B$38,0))</f>
        <v>10</v>
      </c>
      <c r="O216" s="85" t="str">
        <f t="shared" si="13"/>
        <v>-0.001706 10</v>
      </c>
    </row>
    <row r="217" spans="10:15">
      <c r="J217" t="s">
        <v>53</v>
      </c>
      <c r="K217" s="30">
        <v>-4.1399999999999998E-4</v>
      </c>
      <c r="L217">
        <f>INDEX(sckey!$A$2:$A$38,MATCH(CHINA!J217,sckey!$B$2:$B$38,0))</f>
        <v>12</v>
      </c>
      <c r="O217" s="85" t="str">
        <f t="shared" si="13"/>
        <v>-0.000414 12</v>
      </c>
    </row>
    <row r="218" spans="10:15">
      <c r="J218" t="s">
        <v>38</v>
      </c>
      <c r="K218" s="30">
        <v>0.60557899999999998</v>
      </c>
      <c r="L218">
        <f>INDEX(sckey!$A$2:$A$38,MATCH(CHINA!J218,sckey!$B$2:$B$38,0))</f>
        <v>23</v>
      </c>
      <c r="O218" s="85" t="str">
        <f t="shared" si="13"/>
        <v>0.605579 23</v>
      </c>
    </row>
    <row r="219" spans="10:15">
      <c r="J219" t="s">
        <v>54</v>
      </c>
      <c r="K219" s="30">
        <v>-2.4060000000000002E-3</v>
      </c>
      <c r="L219">
        <f>INDEX(sckey!$A$2:$A$38,MATCH(CHINA!J219,sckey!$B$2:$B$38,0))</f>
        <v>26</v>
      </c>
      <c r="O219" s="85" t="str">
        <f t="shared" si="13"/>
        <v>-0.002406 26</v>
      </c>
    </row>
    <row r="220" spans="10:15">
      <c r="J220" t="s">
        <v>45</v>
      </c>
      <c r="K220" s="30">
        <v>-7.9666000000000001E-2</v>
      </c>
      <c r="L220">
        <f>INDEX(sckey!$A$2:$A$38,MATCH(CHINA!J220,sckey!$B$2:$B$38,0))</f>
        <v>16</v>
      </c>
      <c r="O220" s="85" t="str">
        <f t="shared" si="13"/>
        <v>-0.079666 16</v>
      </c>
    </row>
    <row r="221" spans="10:15">
      <c r="J221" t="s">
        <v>60</v>
      </c>
      <c r="K221" s="30">
        <v>-3.0360000000000002E-2</v>
      </c>
      <c r="L221">
        <f>INDEX(sckey!$A$2:$A$38,MATCH(CHINA!J221,sckey!$B$2:$B$38,0))</f>
        <v>2</v>
      </c>
      <c r="O221" s="85" t="str">
        <f t="shared" si="13"/>
        <v>-0.03036 2</v>
      </c>
    </row>
    <row r="222" spans="10:15">
      <c r="J222" t="s">
        <v>59</v>
      </c>
      <c r="K222" s="30">
        <v>4.0861000000000001E-2</v>
      </c>
      <c r="L222">
        <f>INDEX(sckey!$A$2:$A$38,MATCH(CHINA!J222,sckey!$B$2:$B$38,0))</f>
        <v>18</v>
      </c>
      <c r="O222" s="85" t="str">
        <f t="shared" si="13"/>
        <v>0.040861 18</v>
      </c>
    </row>
    <row r="223" spans="10:15">
      <c r="J223" t="s">
        <v>46</v>
      </c>
      <c r="K223" s="30">
        <v>5.6989999999999999E-2</v>
      </c>
      <c r="L223">
        <f>INDEX(sckey!$A$2:$A$38,MATCH(CHINA!J223,sckey!$B$2:$B$38,0))</f>
        <v>14</v>
      </c>
      <c r="O223" s="85" t="str">
        <f t="shared" si="13"/>
        <v>0.05699 14</v>
      </c>
    </row>
    <row r="225" spans="10:15">
      <c r="J225">
        <v>14</v>
      </c>
      <c r="N225" s="85">
        <f>J225</f>
        <v>14</v>
      </c>
    </row>
    <row r="226" spans="10:15">
      <c r="J226" t="s">
        <v>76</v>
      </c>
      <c r="K226" s="30" t="s">
        <v>77</v>
      </c>
      <c r="O226" s="85">
        <f>K227</f>
        <v>-19.079743000000001</v>
      </c>
    </row>
    <row r="227" spans="10:15">
      <c r="J227" t="s">
        <v>75</v>
      </c>
      <c r="K227" s="30">
        <v>-19.079743000000001</v>
      </c>
      <c r="N227" s="85">
        <f>COUNT(K228:K235)</f>
        <v>8</v>
      </c>
    </row>
    <row r="228" spans="10:15">
      <c r="J228" t="s">
        <v>36</v>
      </c>
      <c r="K228" s="30">
        <v>-8.5839999999999996E-3</v>
      </c>
      <c r="L228">
        <f>INDEX(sckey!$A$2:$A$38,MATCH(CHINA!J228,sckey!$B$2:$B$38,0))</f>
        <v>10</v>
      </c>
      <c r="O228" s="85" t="str">
        <f t="shared" ref="O228:O235" si="14">K228&amp;" "&amp;L228</f>
        <v>-0.008584 10</v>
      </c>
    </row>
    <row r="229" spans="10:15">
      <c r="J229" t="s">
        <v>63</v>
      </c>
      <c r="K229" s="30">
        <v>-7.0914000000000005E-2</v>
      </c>
      <c r="L229">
        <f>INDEX(sckey!$A$2:$A$38,MATCH(CHINA!J229,sckey!$B$2:$B$38,0))</f>
        <v>6</v>
      </c>
      <c r="O229" s="85" t="str">
        <f t="shared" si="14"/>
        <v>-0.070914 6</v>
      </c>
    </row>
    <row r="230" spans="10:15">
      <c r="J230" t="s">
        <v>46</v>
      </c>
      <c r="K230" s="30">
        <v>-0.31104300000000001</v>
      </c>
      <c r="L230">
        <f>INDEX(sckey!$A$2:$A$38,MATCH(CHINA!J230,sckey!$B$2:$B$38,0))</f>
        <v>14</v>
      </c>
      <c r="O230" s="85" t="str">
        <f t="shared" si="14"/>
        <v>-0.311043 14</v>
      </c>
    </row>
    <row r="231" spans="10:15">
      <c r="J231" t="s">
        <v>43</v>
      </c>
      <c r="K231" s="30">
        <v>1.1612709999999999</v>
      </c>
      <c r="L231">
        <f>INDEX(sckey!$A$2:$A$38,MATCH(CHINA!J231,sckey!$B$2:$B$38,0))</f>
        <v>21</v>
      </c>
      <c r="O231" s="85" t="str">
        <f t="shared" si="14"/>
        <v>1.161271 21</v>
      </c>
    </row>
    <row r="232" spans="10:15">
      <c r="J232" t="s">
        <v>57</v>
      </c>
      <c r="K232" s="30">
        <v>0.107752</v>
      </c>
      <c r="L232">
        <f>INDEX(sckey!$A$2:$A$38,MATCH(CHINA!J232,sckey!$B$2:$B$38,0))</f>
        <v>20</v>
      </c>
      <c r="O232" s="85" t="str">
        <f t="shared" si="14"/>
        <v>0.107752 20</v>
      </c>
    </row>
    <row r="233" spans="10:15">
      <c r="J233" t="s">
        <v>60</v>
      </c>
      <c r="K233" s="30">
        <v>0.13226199999999999</v>
      </c>
      <c r="L233">
        <f>INDEX(sckey!$A$2:$A$38,MATCH(CHINA!J233,sckey!$B$2:$B$38,0))</f>
        <v>2</v>
      </c>
      <c r="O233" s="85" t="str">
        <f t="shared" si="14"/>
        <v>0.132262 2</v>
      </c>
    </row>
    <row r="234" spans="10:15">
      <c r="J234" t="s">
        <v>59</v>
      </c>
      <c r="K234" s="30">
        <v>-0.131941</v>
      </c>
      <c r="L234">
        <f>INDEX(sckey!$A$2:$A$38,MATCH(CHINA!J234,sckey!$B$2:$B$38,0))</f>
        <v>18</v>
      </c>
      <c r="O234" s="85" t="str">
        <f t="shared" si="14"/>
        <v>-0.131941 18</v>
      </c>
    </row>
    <row r="235" spans="10:15">
      <c r="J235" t="s">
        <v>45</v>
      </c>
      <c r="K235" s="30">
        <v>9.9430000000000004E-2</v>
      </c>
      <c r="L235">
        <f>INDEX(sckey!$A$2:$A$38,MATCH(CHINA!J235,sckey!$B$2:$B$38,0))</f>
        <v>16</v>
      </c>
      <c r="O235" s="85" t="str">
        <f t="shared" si="14"/>
        <v>0.09943 16</v>
      </c>
    </row>
    <row r="237" spans="10:15">
      <c r="J237">
        <v>15</v>
      </c>
      <c r="N237" s="85">
        <f>J237</f>
        <v>15</v>
      </c>
    </row>
    <row r="238" spans="10:15">
      <c r="J238" t="s">
        <v>76</v>
      </c>
      <c r="K238" s="30" t="s">
        <v>77</v>
      </c>
      <c r="O238" s="85">
        <f>K239</f>
        <v>-20.036940999999999</v>
      </c>
    </row>
    <row r="239" spans="10:15">
      <c r="J239" t="s">
        <v>75</v>
      </c>
      <c r="K239" s="30">
        <v>-20.036940999999999</v>
      </c>
      <c r="N239" s="85">
        <f>COUNT(K240:K248)</f>
        <v>9</v>
      </c>
    </row>
    <row r="240" spans="10:15">
      <c r="J240" t="s">
        <v>54</v>
      </c>
      <c r="K240" s="30">
        <v>7.7409999999999996E-3</v>
      </c>
      <c r="L240">
        <f>INDEX(sckey!$A$2:$A$38,MATCH(CHINA!J240,sckey!$B$2:$B$38,0))</f>
        <v>26</v>
      </c>
      <c r="O240" s="85" t="str">
        <f t="shared" ref="O240:O248" si="15">K240&amp;" "&amp;L240</f>
        <v>0.007741 26</v>
      </c>
    </row>
    <row r="241" spans="10:15">
      <c r="J241" t="s">
        <v>39</v>
      </c>
      <c r="K241" s="30">
        <v>5.4003000000000002E-2</v>
      </c>
      <c r="L241">
        <f>INDEX(sckey!$A$2:$A$38,MATCH(CHINA!J241,sckey!$B$2:$B$38,0))</f>
        <v>24</v>
      </c>
      <c r="O241" s="85" t="str">
        <f t="shared" si="15"/>
        <v>0.054003 24</v>
      </c>
    </row>
    <row r="242" spans="10:15">
      <c r="J242" t="s">
        <v>55</v>
      </c>
      <c r="K242" s="30">
        <v>-4.0543000000000003E-2</v>
      </c>
      <c r="L242">
        <f>INDEX(sckey!$A$2:$A$38,MATCH(CHINA!J242,sckey!$B$2:$B$38,0))</f>
        <v>8</v>
      </c>
      <c r="O242" s="85" t="str">
        <f t="shared" si="15"/>
        <v>-0.040543 8</v>
      </c>
    </row>
    <row r="243" spans="10:15">
      <c r="J243" t="s">
        <v>56</v>
      </c>
      <c r="K243" s="30">
        <v>0.373004</v>
      </c>
      <c r="L243">
        <f>INDEX(sckey!$A$2:$A$38,MATCH(CHINA!J243,sckey!$B$2:$B$38,0))</f>
        <v>3</v>
      </c>
      <c r="O243" s="85" t="str">
        <f t="shared" si="15"/>
        <v>0.373004 3</v>
      </c>
    </row>
    <row r="244" spans="10:15">
      <c r="J244" t="s">
        <v>38</v>
      </c>
      <c r="K244" s="30">
        <v>2.491819</v>
      </c>
      <c r="L244">
        <f>INDEX(sckey!$A$2:$A$38,MATCH(CHINA!J244,sckey!$B$2:$B$38,0))</f>
        <v>23</v>
      </c>
      <c r="O244" s="85" t="str">
        <f t="shared" si="15"/>
        <v>2.491819 23</v>
      </c>
    </row>
    <row r="245" spans="10:15">
      <c r="J245" t="s">
        <v>36</v>
      </c>
      <c r="K245" s="30">
        <v>-5.535E-3</v>
      </c>
      <c r="L245">
        <f>INDEX(sckey!$A$2:$A$38,MATCH(CHINA!J245,sckey!$B$2:$B$38,0))</f>
        <v>10</v>
      </c>
      <c r="O245" s="85" t="str">
        <f t="shared" si="15"/>
        <v>-0.005535 10</v>
      </c>
    </row>
    <row r="246" spans="10:15">
      <c r="J246" t="s">
        <v>65</v>
      </c>
      <c r="K246" s="30">
        <v>-6.7088999999999996E-2</v>
      </c>
      <c r="L246">
        <f>INDEX(sckey!$A$2:$A$38,MATCH(CHINA!J246,sckey!$B$2:$B$38,0))</f>
        <v>36</v>
      </c>
      <c r="O246" s="85" t="str">
        <f t="shared" si="15"/>
        <v>-0.067089 36</v>
      </c>
    </row>
    <row r="247" spans="10:15">
      <c r="J247" t="s">
        <v>42</v>
      </c>
      <c r="K247" s="30">
        <v>1.5154099999999999</v>
      </c>
      <c r="L247">
        <f>INDEX(sckey!$A$2:$A$38,MATCH(CHINA!J247,sckey!$B$2:$B$38,0))</f>
        <v>17</v>
      </c>
      <c r="O247" s="85" t="str">
        <f t="shared" si="15"/>
        <v>1.51541 17</v>
      </c>
    </row>
    <row r="248" spans="10:15">
      <c r="J248" t="s">
        <v>43</v>
      </c>
      <c r="K248" s="30">
        <v>1.256775</v>
      </c>
      <c r="L248">
        <f>INDEX(sckey!$A$2:$A$38,MATCH(CHINA!J248,sckey!$B$2:$B$38,0))</f>
        <v>21</v>
      </c>
      <c r="O248" s="85" t="str">
        <f t="shared" si="15"/>
        <v>1.256775 21</v>
      </c>
    </row>
    <row r="250" spans="10:15">
      <c r="J250">
        <v>16</v>
      </c>
      <c r="N250" s="85">
        <f>J250</f>
        <v>16</v>
      </c>
    </row>
    <row r="251" spans="10:15">
      <c r="J251" t="s">
        <v>76</v>
      </c>
      <c r="K251" s="30" t="s">
        <v>77</v>
      </c>
      <c r="O251" s="85">
        <f>K252</f>
        <v>24.556756</v>
      </c>
    </row>
    <row r="252" spans="10:15">
      <c r="J252" t="s">
        <v>75</v>
      </c>
      <c r="K252" s="30">
        <v>24.556756</v>
      </c>
      <c r="N252" s="85">
        <f>COUNT(K253:K260)</f>
        <v>8</v>
      </c>
    </row>
    <row r="253" spans="10:15">
      <c r="J253" t="s">
        <v>52</v>
      </c>
      <c r="K253" s="30">
        <v>-0.25787300000000002</v>
      </c>
      <c r="L253">
        <f>INDEX(sckey!$A$2:$A$38,MATCH(CHINA!J253,sckey!$B$2:$B$38,0))</f>
        <v>7</v>
      </c>
      <c r="O253" s="85" t="str">
        <f t="shared" ref="O253:O260" si="16">K253&amp;" "&amp;L253</f>
        <v>-0.257873 7</v>
      </c>
    </row>
    <row r="254" spans="10:15">
      <c r="J254" t="s">
        <v>63</v>
      </c>
      <c r="K254" s="30">
        <v>-0.11955</v>
      </c>
      <c r="L254">
        <f>INDEX(sckey!$A$2:$A$38,MATCH(CHINA!J254,sckey!$B$2:$B$38,0))</f>
        <v>6</v>
      </c>
      <c r="O254" s="85" t="str">
        <f t="shared" si="16"/>
        <v>-0.11955 6</v>
      </c>
    </row>
    <row r="255" spans="10:15">
      <c r="J255" t="s">
        <v>54</v>
      </c>
      <c r="K255" s="30">
        <v>-6.4159999999999998E-3</v>
      </c>
      <c r="L255">
        <f>INDEX(sckey!$A$2:$A$38,MATCH(CHINA!J255,sckey!$B$2:$B$38,0))</f>
        <v>26</v>
      </c>
      <c r="O255" s="85" t="str">
        <f t="shared" si="16"/>
        <v>-0.006416 26</v>
      </c>
    </row>
    <row r="256" spans="10:15">
      <c r="J256" t="s">
        <v>45</v>
      </c>
      <c r="K256" s="30">
        <v>-6.9134000000000001E-2</v>
      </c>
      <c r="L256">
        <f>INDEX(sckey!$A$2:$A$38,MATCH(CHINA!J256,sckey!$B$2:$B$38,0))</f>
        <v>16</v>
      </c>
      <c r="O256" s="85" t="str">
        <f t="shared" si="16"/>
        <v>-0.069134 16</v>
      </c>
    </row>
    <row r="257" spans="10:15">
      <c r="J257" t="s">
        <v>55</v>
      </c>
      <c r="K257" s="30">
        <v>-2.7394999999999999E-2</v>
      </c>
      <c r="L257">
        <f>INDEX(sckey!$A$2:$A$38,MATCH(CHINA!J257,sckey!$B$2:$B$38,0))</f>
        <v>8</v>
      </c>
      <c r="O257" s="85" t="str">
        <f t="shared" si="16"/>
        <v>-0.027395 8</v>
      </c>
    </row>
    <row r="258" spans="10:15">
      <c r="J258" t="s">
        <v>47</v>
      </c>
      <c r="K258" s="30">
        <v>8.3838999999999997E-2</v>
      </c>
      <c r="L258">
        <f>INDEX(sckey!$A$2:$A$38,MATCH(CHINA!J258,sckey!$B$2:$B$38,0))</f>
        <v>15</v>
      </c>
      <c r="O258" s="85" t="str">
        <f t="shared" si="16"/>
        <v>0.083839 15</v>
      </c>
    </row>
    <row r="259" spans="10:15">
      <c r="J259" t="s">
        <v>42</v>
      </c>
      <c r="K259" s="30">
        <v>-1.5037499999999999</v>
      </c>
      <c r="L259">
        <f>INDEX(sckey!$A$2:$A$38,MATCH(CHINA!J259,sckey!$B$2:$B$38,0))</f>
        <v>17</v>
      </c>
      <c r="O259" s="85" t="str">
        <f t="shared" si="16"/>
        <v>-1.50375 17</v>
      </c>
    </row>
    <row r="260" spans="10:15">
      <c r="J260" t="s">
        <v>65</v>
      </c>
      <c r="K260" s="30">
        <v>-1.1282E-2</v>
      </c>
      <c r="L260">
        <f>INDEX(sckey!$A$2:$A$38,MATCH(CHINA!J260,sckey!$B$2:$B$38,0))</f>
        <v>36</v>
      </c>
      <c r="O260" s="85" t="str">
        <f t="shared" si="16"/>
        <v>-0.011282 36</v>
      </c>
    </row>
    <row r="262" spans="10:15">
      <c r="J262">
        <v>17</v>
      </c>
      <c r="N262" s="85">
        <f>J262</f>
        <v>17</v>
      </c>
    </row>
    <row r="263" spans="10:15">
      <c r="J263" t="s">
        <v>76</v>
      </c>
      <c r="K263" s="30" t="s">
        <v>77</v>
      </c>
      <c r="O263" s="85">
        <f>K264</f>
        <v>-0.28046399999999999</v>
      </c>
    </row>
    <row r="264" spans="10:15">
      <c r="J264" t="s">
        <v>75</v>
      </c>
      <c r="K264" s="30">
        <v>-0.28046399999999999</v>
      </c>
      <c r="N264" s="85">
        <f>COUNT(K265:K272)</f>
        <v>8</v>
      </c>
    </row>
    <row r="265" spans="10:15">
      <c r="J265" t="s">
        <v>36</v>
      </c>
      <c r="K265" s="30">
        <v>-1.5772000000000001E-2</v>
      </c>
      <c r="L265">
        <f>INDEX(sckey!$A$2:$A$38,MATCH(CHINA!J265,sckey!$B$2:$B$38,0))</f>
        <v>10</v>
      </c>
      <c r="O265" s="85" t="str">
        <f t="shared" ref="O265:O272" si="17">K265&amp;" "&amp;L265</f>
        <v>-0.015772 10</v>
      </c>
    </row>
    <row r="266" spans="10:15">
      <c r="J266" t="s">
        <v>44</v>
      </c>
      <c r="K266" s="30">
        <v>-1.3999999999999999E-4</v>
      </c>
      <c r="L266">
        <f>INDEX(sckey!$A$2:$A$38,MATCH(CHINA!J266,sckey!$B$2:$B$38,0))</f>
        <v>22</v>
      </c>
      <c r="O266" s="85" t="str">
        <f t="shared" si="17"/>
        <v>-0.00014 22</v>
      </c>
    </row>
    <row r="267" spans="10:15">
      <c r="J267" t="s">
        <v>40</v>
      </c>
      <c r="K267" s="30">
        <v>-6.3999999999999997E-5</v>
      </c>
      <c r="L267">
        <f>INDEX(sckey!$A$2:$A$38,MATCH(CHINA!J267,sckey!$B$2:$B$38,0))</f>
        <v>27</v>
      </c>
      <c r="O267" s="85" t="str">
        <f t="shared" si="17"/>
        <v>-0.000064 27</v>
      </c>
    </row>
    <row r="268" spans="10:15">
      <c r="J268" t="s">
        <v>39</v>
      </c>
      <c r="K268" s="30">
        <v>-3.5833999999999998E-2</v>
      </c>
      <c r="L268">
        <f>INDEX(sckey!$A$2:$A$38,MATCH(CHINA!J268,sckey!$B$2:$B$38,0))</f>
        <v>24</v>
      </c>
      <c r="O268" s="85" t="str">
        <f t="shared" si="17"/>
        <v>-0.035834 24</v>
      </c>
    </row>
    <row r="269" spans="10:15">
      <c r="J269" t="s">
        <v>54</v>
      </c>
      <c r="K269" s="30">
        <v>4.1460000000000004E-3</v>
      </c>
      <c r="L269">
        <f>INDEX(sckey!$A$2:$A$38,MATCH(CHINA!J269,sckey!$B$2:$B$38,0))</f>
        <v>26</v>
      </c>
      <c r="O269" s="85" t="str">
        <f t="shared" si="17"/>
        <v>0.004146 26</v>
      </c>
    </row>
    <row r="270" spans="10:15">
      <c r="J270" t="s">
        <v>63</v>
      </c>
      <c r="K270" s="30">
        <v>2.4025000000000001E-2</v>
      </c>
      <c r="L270">
        <f>INDEX(sckey!$A$2:$A$38,MATCH(CHINA!J270,sckey!$B$2:$B$38,0))</f>
        <v>6</v>
      </c>
      <c r="O270" s="85" t="str">
        <f t="shared" si="17"/>
        <v>0.024025 6</v>
      </c>
    </row>
    <row r="271" spans="10:15">
      <c r="J271" t="s">
        <v>38</v>
      </c>
      <c r="K271" s="30">
        <v>-0.42672399999999999</v>
      </c>
      <c r="L271">
        <f>INDEX(sckey!$A$2:$A$38,MATCH(CHINA!J271,sckey!$B$2:$B$38,0))</f>
        <v>23</v>
      </c>
      <c r="O271" s="85" t="str">
        <f t="shared" si="17"/>
        <v>-0.426724 23</v>
      </c>
    </row>
    <row r="272" spans="10:15">
      <c r="J272" t="s">
        <v>53</v>
      </c>
      <c r="K272" s="30">
        <v>1.12E-4</v>
      </c>
      <c r="L272">
        <f>INDEX(sckey!$A$2:$A$38,MATCH(CHINA!J272,sckey!$B$2:$B$38,0))</f>
        <v>12</v>
      </c>
      <c r="O272" s="85" t="str">
        <f t="shared" si="17"/>
        <v>0.000112 12</v>
      </c>
    </row>
    <row r="274" spans="10:15">
      <c r="J274">
        <v>18</v>
      </c>
      <c r="N274" s="85">
        <f>J274</f>
        <v>18</v>
      </c>
    </row>
    <row r="275" spans="10:15">
      <c r="J275" t="s">
        <v>76</v>
      </c>
      <c r="K275" s="30" t="s">
        <v>77</v>
      </c>
      <c r="O275" s="85">
        <f>K276</f>
        <v>-0.93098499999999995</v>
      </c>
    </row>
    <row r="276" spans="10:15">
      <c r="J276" t="s">
        <v>75</v>
      </c>
      <c r="K276" s="30">
        <v>-0.93098499999999995</v>
      </c>
      <c r="N276" s="85">
        <f>COUNT(K277:K280)</f>
        <v>4</v>
      </c>
    </row>
    <row r="277" spans="10:15">
      <c r="J277" t="s">
        <v>41</v>
      </c>
      <c r="K277" s="30">
        <v>5.6569999999999997E-3</v>
      </c>
      <c r="L277">
        <f>INDEX(sckey!$A$2:$A$38,MATCH(CHINA!J277,sckey!$B$2:$B$38,0))</f>
        <v>9</v>
      </c>
      <c r="O277" s="85" t="str">
        <f t="shared" ref="O277:O280" si="18">K277&amp;" "&amp;L277</f>
        <v>0.005657 9</v>
      </c>
    </row>
    <row r="278" spans="10:15">
      <c r="J278" t="s">
        <v>36</v>
      </c>
      <c r="K278" s="30">
        <v>-1.5429E-2</v>
      </c>
      <c r="L278">
        <f>INDEX(sckey!$A$2:$A$38,MATCH(CHINA!J278,sckey!$B$2:$B$38,0))</f>
        <v>10</v>
      </c>
      <c r="O278" s="85" t="str">
        <f t="shared" si="18"/>
        <v>-0.015429 10</v>
      </c>
    </row>
    <row r="279" spans="10:15">
      <c r="J279" t="s">
        <v>39</v>
      </c>
      <c r="K279" s="30">
        <v>-3.2468999999999998E-2</v>
      </c>
      <c r="L279">
        <f>INDEX(sckey!$A$2:$A$38,MATCH(CHINA!J279,sckey!$B$2:$B$38,0))</f>
        <v>24</v>
      </c>
      <c r="O279" s="85" t="str">
        <f t="shared" si="18"/>
        <v>-0.032469 24</v>
      </c>
    </row>
    <row r="280" spans="10:15">
      <c r="J280" t="s">
        <v>44</v>
      </c>
      <c r="K280" s="30">
        <v>5.71E-4</v>
      </c>
      <c r="L280">
        <f>INDEX(sckey!$A$2:$A$38,MATCH(CHINA!J280,sckey!$B$2:$B$38,0))</f>
        <v>22</v>
      </c>
      <c r="O280" s="85" t="str">
        <f t="shared" si="18"/>
        <v>0.000571 22</v>
      </c>
    </row>
    <row r="282" spans="10:15">
      <c r="J282">
        <v>19</v>
      </c>
      <c r="N282" s="85">
        <f>J282</f>
        <v>19</v>
      </c>
    </row>
    <row r="283" spans="10:15">
      <c r="J283" t="s">
        <v>76</v>
      </c>
      <c r="K283" s="30" t="s">
        <v>77</v>
      </c>
      <c r="O283" s="85">
        <f>K284</f>
        <v>18.693746999999998</v>
      </c>
    </row>
    <row r="284" spans="10:15">
      <c r="J284" t="s">
        <v>75</v>
      </c>
      <c r="K284" s="30">
        <v>18.693746999999998</v>
      </c>
      <c r="N284" s="85">
        <f>COUNT(K285:K294)</f>
        <v>10</v>
      </c>
    </row>
    <row r="285" spans="10:15">
      <c r="J285" t="s">
        <v>43</v>
      </c>
      <c r="K285" s="30">
        <v>-0.73509199999999997</v>
      </c>
      <c r="L285">
        <f>INDEX(sckey!$A$2:$A$38,MATCH(CHINA!J285,sckey!$B$2:$B$38,0))</f>
        <v>21</v>
      </c>
      <c r="O285" s="85" t="str">
        <f t="shared" ref="O285:O294" si="19">K285&amp;" "&amp;L285</f>
        <v>-0.735092 21</v>
      </c>
    </row>
    <row r="286" spans="10:15">
      <c r="J286" t="s">
        <v>38</v>
      </c>
      <c r="K286" s="30">
        <v>3.0578020000000001</v>
      </c>
      <c r="L286">
        <f>INDEX(sckey!$A$2:$A$38,MATCH(CHINA!J286,sckey!$B$2:$B$38,0))</f>
        <v>23</v>
      </c>
      <c r="O286" s="85" t="str">
        <f t="shared" si="19"/>
        <v>3.057802 23</v>
      </c>
    </row>
    <row r="287" spans="10:15">
      <c r="J287" t="s">
        <v>44</v>
      </c>
      <c r="K287" s="30">
        <v>-3.5690000000000001E-3</v>
      </c>
      <c r="L287">
        <f>INDEX(sckey!$A$2:$A$38,MATCH(CHINA!J287,sckey!$B$2:$B$38,0))</f>
        <v>22</v>
      </c>
      <c r="O287" s="85" t="str">
        <f t="shared" si="19"/>
        <v>-0.003569 22</v>
      </c>
    </row>
    <row r="288" spans="10:15">
      <c r="J288" t="s">
        <v>39</v>
      </c>
      <c r="K288" s="30">
        <v>8.0773999999999999E-2</v>
      </c>
      <c r="L288">
        <f>INDEX(sckey!$A$2:$A$38,MATCH(CHINA!J288,sckey!$B$2:$B$38,0))</f>
        <v>24</v>
      </c>
      <c r="O288" s="85" t="str">
        <f t="shared" si="19"/>
        <v>0.080774 24</v>
      </c>
    </row>
    <row r="289" spans="10:15">
      <c r="J289" t="s">
        <v>47</v>
      </c>
      <c r="K289" s="30">
        <v>-9.5353999999999994E-2</v>
      </c>
      <c r="L289">
        <f>INDEX(sckey!$A$2:$A$38,MATCH(CHINA!J289,sckey!$B$2:$B$38,0))</f>
        <v>15</v>
      </c>
      <c r="O289" s="85" t="str">
        <f t="shared" si="19"/>
        <v>-0.095354 15</v>
      </c>
    </row>
    <row r="290" spans="10:15">
      <c r="J290" t="s">
        <v>36</v>
      </c>
      <c r="K290" s="30">
        <v>1.673E-3</v>
      </c>
      <c r="L290">
        <f>INDEX(sckey!$A$2:$A$38,MATCH(CHINA!J290,sckey!$B$2:$B$38,0))</f>
        <v>10</v>
      </c>
      <c r="O290" s="85" t="str">
        <f t="shared" si="19"/>
        <v>0.001673 10</v>
      </c>
    </row>
    <row r="291" spans="10:15">
      <c r="J291" t="s">
        <v>50</v>
      </c>
      <c r="K291" s="30">
        <v>-35.026238999999997</v>
      </c>
      <c r="L291">
        <f>INDEX(sckey!$A$2:$A$38,MATCH(CHINA!J291,sckey!$B$2:$B$38,0))</f>
        <v>28</v>
      </c>
      <c r="O291" s="85" t="str">
        <f t="shared" si="19"/>
        <v>-35.026239 28</v>
      </c>
    </row>
    <row r="292" spans="10:15">
      <c r="J292" t="s">
        <v>66</v>
      </c>
      <c r="K292" s="30">
        <v>-2.835E-2</v>
      </c>
      <c r="L292">
        <f>INDEX(sckey!$A$2:$A$38,MATCH(CHINA!J292,sckey!$B$2:$B$38,0))</f>
        <v>1</v>
      </c>
      <c r="O292" s="85" t="str">
        <f t="shared" si="19"/>
        <v>-0.02835 1</v>
      </c>
    </row>
    <row r="293" spans="10:15">
      <c r="J293" t="s">
        <v>41</v>
      </c>
      <c r="K293" s="30">
        <v>-9.3499999999999996E-4</v>
      </c>
      <c r="L293">
        <f>INDEX(sckey!$A$2:$A$38,MATCH(CHINA!J293,sckey!$B$2:$B$38,0))</f>
        <v>9</v>
      </c>
      <c r="O293" s="85" t="str">
        <f t="shared" si="19"/>
        <v>-0.000935 9</v>
      </c>
    </row>
    <row r="294" spans="10:15">
      <c r="J294" t="s">
        <v>55</v>
      </c>
      <c r="K294" s="30">
        <v>7.7289999999999998E-3</v>
      </c>
      <c r="L294">
        <f>INDEX(sckey!$A$2:$A$38,MATCH(CHINA!J294,sckey!$B$2:$B$38,0))</f>
        <v>8</v>
      </c>
      <c r="O294" s="85" t="str">
        <f t="shared" si="19"/>
        <v>0.007729 8</v>
      </c>
    </row>
    <row r="296" spans="10:15">
      <c r="J296">
        <v>20</v>
      </c>
      <c r="N296" s="85">
        <f>J296</f>
        <v>20</v>
      </c>
    </row>
    <row r="297" spans="10:15">
      <c r="J297" t="s">
        <v>76</v>
      </c>
      <c r="K297" s="30" t="s">
        <v>77</v>
      </c>
      <c r="O297" s="85">
        <f>K298</f>
        <v>-3.013525</v>
      </c>
    </row>
    <row r="298" spans="10:15">
      <c r="J298" t="s">
        <v>75</v>
      </c>
      <c r="K298" s="30">
        <v>-3.013525</v>
      </c>
      <c r="N298" s="85">
        <f>COUNT(K299:K309)</f>
        <v>11</v>
      </c>
    </row>
    <row r="299" spans="10:15">
      <c r="J299" t="s">
        <v>59</v>
      </c>
      <c r="K299" s="30">
        <v>-2.7387000000000002E-2</v>
      </c>
      <c r="L299">
        <f>INDEX(sckey!$A$2:$A$38,MATCH(CHINA!J299,sckey!$B$2:$B$38,0))</f>
        <v>18</v>
      </c>
      <c r="O299" s="85" t="str">
        <f t="shared" ref="O299:O309" si="20">K299&amp;" "&amp;L299</f>
        <v>-0.027387 18</v>
      </c>
    </row>
    <row r="300" spans="10:15">
      <c r="J300" t="s">
        <v>44</v>
      </c>
      <c r="K300" s="30">
        <v>2.0599999999999999E-4</v>
      </c>
      <c r="L300">
        <f>INDEX(sckey!$A$2:$A$38,MATCH(CHINA!J300,sckey!$B$2:$B$38,0))</f>
        <v>22</v>
      </c>
      <c r="O300" s="85" t="str">
        <f t="shared" si="20"/>
        <v>0.000206 22</v>
      </c>
    </row>
    <row r="301" spans="10:15">
      <c r="J301" t="s">
        <v>66</v>
      </c>
      <c r="K301" s="30">
        <v>-9.5685000000000006E-2</v>
      </c>
      <c r="L301">
        <f>INDEX(sckey!$A$2:$A$38,MATCH(CHINA!J301,sckey!$B$2:$B$38,0))</f>
        <v>1</v>
      </c>
      <c r="O301" s="85" t="str">
        <f t="shared" si="20"/>
        <v>-0.095685 1</v>
      </c>
    </row>
    <row r="302" spans="10:15">
      <c r="J302" t="s">
        <v>38</v>
      </c>
      <c r="K302" s="30">
        <v>-1.002348</v>
      </c>
      <c r="L302">
        <f>INDEX(sckey!$A$2:$A$38,MATCH(CHINA!J302,sckey!$B$2:$B$38,0))</f>
        <v>23</v>
      </c>
      <c r="O302" s="85" t="str">
        <f t="shared" si="20"/>
        <v>-1.002348 23</v>
      </c>
    </row>
    <row r="303" spans="10:15">
      <c r="J303" t="s">
        <v>51</v>
      </c>
      <c r="K303" s="30">
        <v>-2.4414579999999999</v>
      </c>
      <c r="L303">
        <f>INDEX(sckey!$A$2:$A$38,MATCH(CHINA!J303,sckey!$B$2:$B$38,0))</f>
        <v>32</v>
      </c>
      <c r="O303" s="85" t="str">
        <f t="shared" si="20"/>
        <v>-2.441458 32</v>
      </c>
    </row>
    <row r="304" spans="10:15">
      <c r="J304" t="s">
        <v>73</v>
      </c>
      <c r="K304" s="30">
        <v>-1.4446909999999999</v>
      </c>
      <c r="L304">
        <f>INDEX(sckey!$A$2:$A$38,MATCH(CHINA!J304,sckey!$B$2:$B$38,0))</f>
        <v>33</v>
      </c>
      <c r="O304" s="85" t="str">
        <f t="shared" si="20"/>
        <v>-1.444691 33</v>
      </c>
    </row>
    <row r="305" spans="10:15">
      <c r="J305" t="s">
        <v>63</v>
      </c>
      <c r="K305" s="30">
        <v>0.10681</v>
      </c>
      <c r="L305">
        <f>INDEX(sckey!$A$2:$A$38,MATCH(CHINA!J305,sckey!$B$2:$B$38,0))</f>
        <v>6</v>
      </c>
      <c r="O305" s="85" t="str">
        <f t="shared" si="20"/>
        <v>0.10681 6</v>
      </c>
    </row>
    <row r="306" spans="10:15">
      <c r="J306" t="s">
        <v>70</v>
      </c>
      <c r="K306" s="30">
        <v>-2.5756999999999999E-2</v>
      </c>
      <c r="L306">
        <f>INDEX(sckey!$A$2:$A$38,MATCH(CHINA!J306,sckey!$B$2:$B$38,0))</f>
        <v>5</v>
      </c>
      <c r="O306" s="85" t="str">
        <f t="shared" si="20"/>
        <v>-0.025757 5</v>
      </c>
    </row>
    <row r="307" spans="10:15">
      <c r="J307" t="s">
        <v>46</v>
      </c>
      <c r="K307" s="30">
        <v>0.117184</v>
      </c>
      <c r="L307">
        <f>INDEX(sckey!$A$2:$A$38,MATCH(CHINA!J307,sckey!$B$2:$B$38,0))</f>
        <v>14</v>
      </c>
      <c r="O307" s="85" t="str">
        <f t="shared" si="20"/>
        <v>0.117184 14</v>
      </c>
    </row>
    <row r="308" spans="10:15">
      <c r="J308" t="s">
        <v>58</v>
      </c>
      <c r="K308" s="30">
        <v>-0.96606800000000004</v>
      </c>
      <c r="L308">
        <f>INDEX(sckey!$A$2:$A$38,MATCH(CHINA!J308,sckey!$B$2:$B$38,0))</f>
        <v>34</v>
      </c>
      <c r="O308" s="85" t="str">
        <f t="shared" si="20"/>
        <v>-0.966068 34</v>
      </c>
    </row>
    <row r="309" spans="10:15">
      <c r="J309" t="s">
        <v>64</v>
      </c>
      <c r="K309" s="30">
        <v>-15.435274</v>
      </c>
      <c r="L309">
        <f>INDEX(sckey!$A$2:$A$38,MATCH(CHINA!J309,sckey!$B$2:$B$38,0))</f>
        <v>29</v>
      </c>
      <c r="O309" s="85" t="str">
        <f t="shared" si="20"/>
        <v>-15.435274 29</v>
      </c>
    </row>
    <row r="311" spans="10:15">
      <c r="J311">
        <v>21</v>
      </c>
      <c r="N311" s="85">
        <f>J311</f>
        <v>21</v>
      </c>
    </row>
    <row r="312" spans="10:15">
      <c r="J312" t="s">
        <v>76</v>
      </c>
      <c r="K312" s="30" t="s">
        <v>77</v>
      </c>
      <c r="O312" s="85">
        <f>K313</f>
        <v>-1.942118</v>
      </c>
    </row>
    <row r="313" spans="10:15">
      <c r="J313" t="s">
        <v>75</v>
      </c>
      <c r="K313" s="30">
        <v>-1.942118</v>
      </c>
      <c r="N313" s="85">
        <f>COUNT(K314:K322)</f>
        <v>9</v>
      </c>
    </row>
    <row r="314" spans="10:15">
      <c r="J314" t="s">
        <v>35</v>
      </c>
      <c r="K314" s="30">
        <v>-0.20561399999999999</v>
      </c>
      <c r="L314">
        <f>INDEX(sckey!$A$2:$A$38,MATCH(CHINA!J314,sckey!$B$2:$B$38,0))</f>
        <v>0</v>
      </c>
      <c r="O314" s="85" t="str">
        <f t="shared" ref="O314:O322" si="21">K314&amp;" "&amp;L314</f>
        <v>-0.205614 0</v>
      </c>
    </row>
    <row r="315" spans="10:15">
      <c r="J315" t="s">
        <v>60</v>
      </c>
      <c r="K315" s="30">
        <v>-6.816E-3</v>
      </c>
      <c r="L315">
        <f>INDEX(sckey!$A$2:$A$38,MATCH(CHINA!J315,sckey!$B$2:$B$38,0))</f>
        <v>2</v>
      </c>
      <c r="O315" s="85" t="str">
        <f t="shared" si="21"/>
        <v>-0.006816 2</v>
      </c>
    </row>
    <row r="316" spans="10:15">
      <c r="J316" t="s">
        <v>45</v>
      </c>
      <c r="K316" s="30">
        <v>0.13530900000000001</v>
      </c>
      <c r="L316">
        <f>INDEX(sckey!$A$2:$A$38,MATCH(CHINA!J316,sckey!$B$2:$B$38,0))</f>
        <v>16</v>
      </c>
      <c r="O316" s="85" t="str">
        <f t="shared" si="21"/>
        <v>0.135309 16</v>
      </c>
    </row>
    <row r="317" spans="10:15">
      <c r="J317" t="s">
        <v>42</v>
      </c>
      <c r="K317" s="30">
        <v>-1.0322899999999999</v>
      </c>
      <c r="L317">
        <f>INDEX(sckey!$A$2:$A$38,MATCH(CHINA!J317,sckey!$B$2:$B$38,0))</f>
        <v>17</v>
      </c>
      <c r="O317" s="85" t="str">
        <f t="shared" si="21"/>
        <v>-1.03229 17</v>
      </c>
    </row>
    <row r="318" spans="10:15">
      <c r="J318" t="s">
        <v>74</v>
      </c>
      <c r="K318" s="30">
        <v>16.852957</v>
      </c>
      <c r="L318">
        <f>INDEX(sckey!$A$2:$A$38,MATCH(CHINA!J318,sckey!$B$2:$B$38,0))</f>
        <v>35</v>
      </c>
      <c r="O318" s="85" t="str">
        <f t="shared" si="21"/>
        <v>16.852957 35</v>
      </c>
    </row>
    <row r="319" spans="10:15">
      <c r="J319" t="s">
        <v>52</v>
      </c>
      <c r="K319" s="30">
        <v>4.7305E-2</v>
      </c>
      <c r="L319">
        <f>INDEX(sckey!$A$2:$A$38,MATCH(CHINA!J319,sckey!$B$2:$B$38,0))</f>
        <v>7</v>
      </c>
      <c r="O319" s="85" t="str">
        <f t="shared" si="21"/>
        <v>0.047305 7</v>
      </c>
    </row>
    <row r="320" spans="10:15">
      <c r="J320" t="s">
        <v>44</v>
      </c>
      <c r="K320" s="30">
        <v>1.093E-3</v>
      </c>
      <c r="L320">
        <f>INDEX(sckey!$A$2:$A$38,MATCH(CHINA!J320,sckey!$B$2:$B$38,0))</f>
        <v>22</v>
      </c>
      <c r="O320" s="85" t="str">
        <f t="shared" si="21"/>
        <v>0.001093 22</v>
      </c>
    </row>
    <row r="321" spans="10:15">
      <c r="J321" t="s">
        <v>63</v>
      </c>
      <c r="K321" s="30">
        <v>5.7195000000000003E-2</v>
      </c>
      <c r="L321">
        <f>INDEX(sckey!$A$2:$A$38,MATCH(CHINA!J321,sckey!$B$2:$B$38,0))</f>
        <v>6</v>
      </c>
      <c r="O321" s="85" t="str">
        <f t="shared" si="21"/>
        <v>0.057195 6</v>
      </c>
    </row>
    <row r="322" spans="10:15">
      <c r="J322" t="s">
        <v>61</v>
      </c>
      <c r="K322" s="30">
        <v>-4.8349000000000003E-2</v>
      </c>
      <c r="L322">
        <f>INDEX(sckey!$A$2:$A$38,MATCH(CHINA!J322,sckey!$B$2:$B$38,0))</f>
        <v>25</v>
      </c>
      <c r="O322" s="85" t="str">
        <f t="shared" si="21"/>
        <v>-0.048349 25</v>
      </c>
    </row>
    <row r="324" spans="10:15">
      <c r="J324">
        <v>22</v>
      </c>
      <c r="N324" s="85">
        <f>J324</f>
        <v>22</v>
      </c>
    </row>
    <row r="325" spans="10:15">
      <c r="J325" t="s">
        <v>76</v>
      </c>
      <c r="K325" s="30" t="s">
        <v>77</v>
      </c>
      <c r="O325" s="85">
        <f>K326</f>
        <v>16.010912000000001</v>
      </c>
    </row>
    <row r="326" spans="10:15">
      <c r="J326" t="s">
        <v>75</v>
      </c>
      <c r="K326" s="30">
        <v>16.010912000000001</v>
      </c>
      <c r="N326" s="85">
        <f>COUNT(K327:K331)</f>
        <v>5</v>
      </c>
    </row>
    <row r="327" spans="10:15">
      <c r="J327" t="s">
        <v>44</v>
      </c>
      <c r="K327" s="30">
        <v>2.49E-3</v>
      </c>
      <c r="L327">
        <f>INDEX(sckey!$A$2:$A$38,MATCH(CHINA!J327,sckey!$B$2:$B$38,0))</f>
        <v>22</v>
      </c>
      <c r="O327" s="85" t="str">
        <f t="shared" ref="O327:O331" si="22">K327&amp;" "&amp;L327</f>
        <v>0.00249 22</v>
      </c>
    </row>
    <row r="328" spans="10:15">
      <c r="J328" t="s">
        <v>63</v>
      </c>
      <c r="K328" s="30">
        <v>-0.27631899999999998</v>
      </c>
      <c r="L328">
        <f>INDEX(sckey!$A$2:$A$38,MATCH(CHINA!J328,sckey!$B$2:$B$38,0))</f>
        <v>6</v>
      </c>
      <c r="O328" s="85" t="str">
        <f t="shared" si="22"/>
        <v>-0.276319 6</v>
      </c>
    </row>
    <row r="329" spans="10:15">
      <c r="J329" t="s">
        <v>61</v>
      </c>
      <c r="K329" s="30">
        <v>0.60072300000000001</v>
      </c>
      <c r="L329">
        <f>INDEX(sckey!$A$2:$A$38,MATCH(CHINA!J329,sckey!$B$2:$B$38,0))</f>
        <v>25</v>
      </c>
      <c r="O329" s="85" t="str">
        <f t="shared" si="22"/>
        <v>0.600723 25</v>
      </c>
    </row>
    <row r="330" spans="10:15">
      <c r="J330" t="s">
        <v>54</v>
      </c>
      <c r="K330" s="30">
        <v>-8.6020000000000003E-3</v>
      </c>
      <c r="L330">
        <f>INDEX(sckey!$A$2:$A$38,MATCH(CHINA!J330,sckey!$B$2:$B$38,0))</f>
        <v>26</v>
      </c>
      <c r="O330" s="85" t="str">
        <f t="shared" si="22"/>
        <v>-0.008602 26</v>
      </c>
    </row>
    <row r="331" spans="10:15">
      <c r="J331" t="s">
        <v>60</v>
      </c>
      <c r="K331" s="30">
        <v>-0.13809299999999999</v>
      </c>
      <c r="L331">
        <f>INDEX(sckey!$A$2:$A$38,MATCH(CHINA!J331,sckey!$B$2:$B$38,0))</f>
        <v>2</v>
      </c>
      <c r="O331" s="85" t="str">
        <f t="shared" si="22"/>
        <v>-0.138093 2</v>
      </c>
    </row>
  </sheetData>
  <conditionalFormatting sqref="B1">
    <cfRule type="expression" dxfId="46" priority="6">
      <formula>OR($F1="",$G1="",$H1="")</formula>
    </cfRule>
  </conditionalFormatting>
  <conditionalFormatting sqref="C2:C24">
    <cfRule type="expression" dxfId="45" priority="5">
      <formula>OR($F2="",$G2="",$H2="")</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39</vt:i4>
      </vt:variant>
    </vt:vector>
  </HeadingPairs>
  <TitlesOfParts>
    <vt:vector size="39" baseType="lpstr">
      <vt:lpstr>Info</vt:lpstr>
      <vt:lpstr>IMAGE Regions</vt:lpstr>
      <vt:lpstr>sckey</vt:lpstr>
      <vt:lpstr>BRA</vt:lpstr>
      <vt:lpstr>CAM</vt:lpstr>
      <vt:lpstr>CAN</vt:lpstr>
      <vt:lpstr>CAS</vt:lpstr>
      <vt:lpstr>CEU</vt:lpstr>
      <vt:lpstr>CHINA</vt:lpstr>
      <vt:lpstr>EAF</vt:lpstr>
      <vt:lpstr>INDIA</vt:lpstr>
      <vt:lpstr>INDO</vt:lpstr>
      <vt:lpstr>JAPAN</vt:lpstr>
      <vt:lpstr>KOREA</vt:lpstr>
      <vt:lpstr>MEX</vt:lpstr>
      <vt:lpstr>MIDE</vt:lpstr>
      <vt:lpstr>NAF</vt:lpstr>
      <vt:lpstr>OCE</vt:lpstr>
      <vt:lpstr>RSAF</vt:lpstr>
      <vt:lpstr>RSAM</vt:lpstr>
      <vt:lpstr>RSAS</vt:lpstr>
      <vt:lpstr>RUS</vt:lpstr>
      <vt:lpstr>SAF</vt:lpstr>
      <vt:lpstr>SEA</vt:lpstr>
      <vt:lpstr>TUR</vt:lpstr>
      <vt:lpstr>UKR</vt:lpstr>
      <vt:lpstr>USA</vt:lpstr>
      <vt:lpstr>WAF</vt:lpstr>
      <vt:lpstr>WEU</vt:lpstr>
      <vt:lpstr>CAS_RUS</vt:lpstr>
      <vt:lpstr>CAS_RUS_CHINA</vt:lpstr>
      <vt:lpstr>CEU_TUR</vt:lpstr>
      <vt:lpstr>CEU_TUR_WEU</vt:lpstr>
      <vt:lpstr>MEX_USA</vt:lpstr>
      <vt:lpstr>MIDE_CAS</vt:lpstr>
      <vt:lpstr>RUS_WEU</vt:lpstr>
      <vt:lpstr>WEU_CEU</vt:lpstr>
      <vt:lpstr>WEU_CEU_UKR</vt:lpstr>
      <vt:lpstr>combo_AFRICA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Levi Helm</dc:creator>
  <cp:lastModifiedBy>Levi Helm</cp:lastModifiedBy>
  <dcterms:created xsi:type="dcterms:W3CDTF">2015-06-05T18:17:20Z</dcterms:created>
  <dcterms:modified xsi:type="dcterms:W3CDTF">2024-11-26T16:45:35Z</dcterms:modified>
</cp:coreProperties>
</file>