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4937B4C0-007C-4782-93AE-8E3BF8262F03}" xr6:coauthVersionLast="47" xr6:coauthVersionMax="47" xr10:uidLastSave="{00000000-0000-0000-0000-000000000000}"/>
  <bookViews>
    <workbookView xWindow="4660" yWindow="2670" windowWidth="14400" windowHeight="7530" xr2:uid="{94F45A45-CF56-44A3-AFBA-9C0C1C695C3E}"/>
  </bookViews>
  <sheets>
    <sheet name="Farmer" sheetId="1" r:id="rId1"/>
    <sheet name="Community animal health staff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3" i="2" l="1"/>
  <c r="H30" i="2"/>
  <c r="I30" i="2" s="1"/>
  <c r="I6" i="1"/>
  <c r="I5" i="1"/>
  <c r="R14" i="2"/>
  <c r="S14" i="2" s="1"/>
  <c r="Q14" i="2"/>
  <c r="R13" i="2"/>
  <c r="S13" i="2" s="1"/>
  <c r="Q13" i="2"/>
  <c r="R12" i="2"/>
  <c r="S12" i="2" s="1"/>
  <c r="Q12" i="2"/>
  <c r="R11" i="2"/>
  <c r="S11" i="2" s="1"/>
  <c r="Q11" i="2"/>
  <c r="R10" i="2"/>
  <c r="S10" i="2" s="1"/>
  <c r="Q10" i="2"/>
  <c r="R9" i="2"/>
  <c r="S9" i="2" s="1"/>
  <c r="Q9" i="2"/>
  <c r="X8" i="2"/>
  <c r="V8" i="2"/>
  <c r="R8" i="2"/>
  <c r="S8" i="2" s="1"/>
  <c r="Q8" i="2"/>
  <c r="M8" i="2"/>
  <c r="N8" i="2" s="1"/>
  <c r="L8" i="2"/>
  <c r="X7" i="2"/>
  <c r="V7" i="2"/>
  <c r="R7" i="2"/>
  <c r="S7" i="2" s="1"/>
  <c r="Q7" i="2"/>
  <c r="M7" i="2"/>
  <c r="N7" i="2" s="1"/>
  <c r="L7" i="2"/>
  <c r="X6" i="2"/>
  <c r="V6" i="2"/>
  <c r="R6" i="2"/>
  <c r="S6" i="2" s="1"/>
  <c r="Q6" i="2"/>
  <c r="N6" i="2"/>
  <c r="M6" i="2"/>
  <c r="L6" i="2"/>
  <c r="C6" i="2"/>
  <c r="D37" i="2" s="1"/>
  <c r="X5" i="2"/>
  <c r="V5" i="2"/>
  <c r="R5" i="2"/>
  <c r="S5" i="2" s="1"/>
  <c r="Q5" i="2"/>
  <c r="M5" i="2"/>
  <c r="N5" i="2" s="1"/>
  <c r="L5" i="2"/>
  <c r="X4" i="2"/>
  <c r="V4" i="2"/>
  <c r="R4" i="2"/>
  <c r="S4" i="2" s="1"/>
  <c r="Q4" i="2"/>
  <c r="M4" i="2"/>
  <c r="N4" i="2" s="1"/>
  <c r="L4" i="2"/>
  <c r="V3" i="2"/>
  <c r="M3" i="2"/>
  <c r="N3" i="2" s="1"/>
  <c r="L3" i="2"/>
  <c r="X4" i="1"/>
  <c r="X5" i="1"/>
  <c r="X6" i="1"/>
  <c r="X7" i="1"/>
  <c r="X8" i="1"/>
  <c r="X3" i="1"/>
  <c r="V4" i="1"/>
  <c r="V5" i="1"/>
  <c r="V6" i="1"/>
  <c r="V7" i="1"/>
  <c r="V8" i="1"/>
  <c r="V3" i="1"/>
  <c r="S5" i="1"/>
  <c r="S6" i="1"/>
  <c r="S7" i="1"/>
  <c r="S8" i="1"/>
  <c r="S9" i="1"/>
  <c r="S10" i="1"/>
  <c r="S11" i="1"/>
  <c r="S12" i="1"/>
  <c r="S13" i="1"/>
  <c r="S14" i="1"/>
  <c r="S4" i="1"/>
  <c r="R5" i="1"/>
  <c r="R6" i="1"/>
  <c r="R7" i="1"/>
  <c r="R8" i="1"/>
  <c r="R9" i="1"/>
  <c r="R10" i="1"/>
  <c r="R11" i="1"/>
  <c r="R12" i="1"/>
  <c r="R13" i="1"/>
  <c r="R14" i="1"/>
  <c r="R4" i="1"/>
  <c r="Q5" i="1"/>
  <c r="Q6" i="1"/>
  <c r="Q7" i="1"/>
  <c r="Q8" i="1"/>
  <c r="Q9" i="1"/>
  <c r="Q10" i="1"/>
  <c r="Q11" i="1"/>
  <c r="Q12" i="1"/>
  <c r="Q13" i="1"/>
  <c r="Q14" i="1"/>
  <c r="Q4" i="1"/>
  <c r="N8" i="1"/>
  <c r="N4" i="1"/>
  <c r="N5" i="1"/>
  <c r="N6" i="1"/>
  <c r="N7" i="1"/>
  <c r="N3" i="1"/>
  <c r="M4" i="1"/>
  <c r="M5" i="1"/>
  <c r="M6" i="1"/>
  <c r="M7" i="1"/>
  <c r="M8" i="1"/>
  <c r="M3" i="1"/>
  <c r="L6" i="1"/>
  <c r="L7" i="1"/>
  <c r="L8" i="1"/>
  <c r="L4" i="1"/>
  <c r="L5" i="1"/>
  <c r="L3" i="1"/>
  <c r="C6" i="1"/>
  <c r="D38" i="2" l="1"/>
  <c r="D39" i="2"/>
  <c r="I4" i="2"/>
  <c r="I3" i="2"/>
  <c r="I29" i="2"/>
  <c r="D30" i="2"/>
  <c r="D13" i="2"/>
  <c r="D18" i="2"/>
  <c r="D22" i="2"/>
  <c r="D26" i="2"/>
  <c r="D31" i="2"/>
  <c r="I11" i="2"/>
  <c r="D7" i="2"/>
  <c r="D4" i="2"/>
  <c r="I7" i="2"/>
  <c r="D10" i="2"/>
  <c r="I13" i="2"/>
  <c r="I18" i="2"/>
  <c r="I22" i="2"/>
  <c r="I26" i="2"/>
  <c r="D32" i="2"/>
  <c r="I17" i="2"/>
  <c r="D3" i="2"/>
  <c r="D8" i="2"/>
  <c r="I10" i="2"/>
  <c r="D15" i="2"/>
  <c r="D19" i="2"/>
  <c r="D23" i="2"/>
  <c r="D27" i="2"/>
  <c r="D33" i="2"/>
  <c r="D5" i="2"/>
  <c r="D12" i="2"/>
  <c r="I15" i="2"/>
  <c r="I19" i="2"/>
  <c r="I23" i="2"/>
  <c r="I27" i="2"/>
  <c r="D34" i="2"/>
  <c r="I21" i="2"/>
  <c r="I8" i="2"/>
  <c r="I5" i="2"/>
  <c r="D9" i="2"/>
  <c r="I12" i="2"/>
  <c r="D16" i="2"/>
  <c r="D20" i="2"/>
  <c r="D24" i="2"/>
  <c r="D28" i="2"/>
  <c r="D35" i="2"/>
  <c r="I9" i="2"/>
  <c r="D14" i="2"/>
  <c r="I16" i="2"/>
  <c r="I20" i="2"/>
  <c r="I24" i="2"/>
  <c r="I28" i="2"/>
  <c r="D36" i="2"/>
  <c r="I6" i="2"/>
  <c r="I25" i="2"/>
  <c r="D6" i="2"/>
  <c r="D11" i="2"/>
  <c r="I14" i="2"/>
  <c r="D17" i="2"/>
  <c r="D21" i="2"/>
  <c r="D25" i="2"/>
  <c r="D29" i="2"/>
  <c r="D32" i="1"/>
  <c r="I9" i="1"/>
  <c r="I21" i="1"/>
  <c r="I23" i="1"/>
  <c r="D33" i="1"/>
  <c r="I4" i="1"/>
  <c r="I20" i="1"/>
  <c r="I22" i="1"/>
  <c r="D13" i="1"/>
  <c r="D10" i="1"/>
  <c r="D16" i="1"/>
  <c r="D9" i="1"/>
  <c r="D25" i="1"/>
  <c r="D8" i="1"/>
  <c r="D22" i="1"/>
  <c r="D24" i="1"/>
  <c r="D34" i="1"/>
  <c r="I16" i="1"/>
  <c r="I19" i="1"/>
  <c r="I28" i="1"/>
  <c r="D5" i="1"/>
  <c r="D19" i="1"/>
  <c r="D26" i="1"/>
  <c r="D17" i="1"/>
  <c r="D3" i="1"/>
  <c r="D23" i="1"/>
  <c r="D35" i="1"/>
  <c r="I15" i="1"/>
  <c r="I18" i="1"/>
  <c r="I27" i="1"/>
  <c r="D11" i="1"/>
  <c r="D21" i="1"/>
  <c r="D6" i="1"/>
  <c r="D12" i="1"/>
  <c r="D20" i="1"/>
  <c r="D28" i="1"/>
  <c r="D36" i="1"/>
  <c r="I14" i="1"/>
  <c r="I17" i="1"/>
  <c r="I8" i="1"/>
  <c r="D29" i="1"/>
  <c r="D37" i="1"/>
  <c r="I13" i="1"/>
  <c r="I26" i="1"/>
  <c r="I7" i="1"/>
  <c r="D30" i="1"/>
  <c r="I3" i="1"/>
  <c r="I12" i="1"/>
  <c r="I25" i="1"/>
  <c r="D4" i="1"/>
  <c r="D14" i="1"/>
  <c r="D18" i="1"/>
  <c r="D7" i="1"/>
  <c r="D15" i="1"/>
  <c r="D27" i="1"/>
  <c r="D31" i="1"/>
  <c r="I10" i="1"/>
  <c r="I11" i="1"/>
  <c r="I24" i="1"/>
</calcChain>
</file>

<file path=xl/sharedStrings.xml><?xml version="1.0" encoding="utf-8"?>
<sst xmlns="http://schemas.openxmlformats.org/spreadsheetml/2006/main" count="206" uniqueCount="96">
  <si>
    <t>Table 1</t>
  </si>
  <si>
    <t xml:space="preserve">gender </t>
  </si>
  <si>
    <t xml:space="preserve">male </t>
  </si>
  <si>
    <t xml:space="preserve">female </t>
  </si>
  <si>
    <t xml:space="preserve">unspecified </t>
  </si>
  <si>
    <t>Calvin manuscript</t>
  </si>
  <si>
    <t xml:space="preserve">Age </t>
  </si>
  <si>
    <t>Marrital status</t>
  </si>
  <si>
    <t xml:space="preserve">Married </t>
  </si>
  <si>
    <t>Unmarried</t>
  </si>
  <si>
    <t>Unspecified</t>
  </si>
  <si>
    <t>Member</t>
  </si>
  <si>
    <t xml:space="preserve">Primary school        </t>
  </si>
  <si>
    <t xml:space="preserve">Junior middle school </t>
  </si>
  <si>
    <t xml:space="preserve">Senior high school </t>
  </si>
  <si>
    <t>College or above</t>
  </si>
  <si>
    <t>Education</t>
  </si>
  <si>
    <t xml:space="preserve">Religious </t>
  </si>
  <si>
    <t>Buddhism</t>
  </si>
  <si>
    <t>Islam</t>
  </si>
  <si>
    <t>Catholicism</t>
  </si>
  <si>
    <t>Other religious</t>
  </si>
  <si>
    <t xml:space="preserve">No religious  </t>
  </si>
  <si>
    <t xml:space="preserve">Unspecified </t>
  </si>
  <si>
    <t>Farming experience (year)</t>
  </si>
  <si>
    <t xml:space="preserve">   ≤ 5</t>
  </si>
  <si>
    <t xml:space="preserve">   &gt; 5</t>
  </si>
  <si>
    <t xml:space="preserve">Yes </t>
  </si>
  <si>
    <t>No</t>
  </si>
  <si>
    <t>Infected human</t>
  </si>
  <si>
    <t>infected animals</t>
  </si>
  <si>
    <t>Do not know</t>
  </si>
  <si>
    <t>Table 2</t>
  </si>
  <si>
    <t xml:space="preserve">   Yes </t>
  </si>
  <si>
    <t xml:space="preserve">   No </t>
  </si>
  <si>
    <t>Route of sheep and goat infected with Brucella spp.*</t>
  </si>
  <si>
    <t xml:space="preserve">   Feeding infected sheep</t>
  </si>
  <si>
    <t xml:space="preserve">   Unquarantined animals in farms</t>
  </si>
  <si>
    <t xml:space="preserve">   Randomly discard aborted fetuses</t>
  </si>
  <si>
    <t xml:space="preserve">   Not disinfected of lambing areas</t>
  </si>
  <si>
    <t>Symptoms of sheep and goat infected with Brucella*</t>
  </si>
  <si>
    <t xml:space="preserve">   Abortion of female sheep and goats</t>
  </si>
  <si>
    <t xml:space="preserve">   Placenta retention</t>
  </si>
  <si>
    <t xml:space="preserve">   Orchitis of male animals </t>
  </si>
  <si>
    <t xml:space="preserve">   Joint swelling</t>
  </si>
  <si>
    <t>Route of human infected with Brucella*</t>
  </si>
  <si>
    <t xml:space="preserve">   Contact with aborted fetus</t>
  </si>
  <si>
    <t xml:space="preserve">   Contact with fur</t>
  </si>
  <si>
    <t xml:space="preserve">   Ingestion of raw milk</t>
  </si>
  <si>
    <t xml:space="preserve">   Consumption of raw meat</t>
  </si>
  <si>
    <t xml:space="preserve">   Respiratory transmission</t>
  </si>
  <si>
    <t>Symptoms of human brucellosis*</t>
  </si>
  <si>
    <t xml:space="preserve">   Fever</t>
  </si>
  <si>
    <t xml:space="preserve">   Sweating</t>
  </si>
  <si>
    <t xml:space="preserve">   Asthenia</t>
  </si>
  <si>
    <t xml:space="preserve">   Joint pain</t>
  </si>
  <si>
    <t xml:space="preserve">   Myalgia</t>
  </si>
  <si>
    <t>yes</t>
  </si>
  <si>
    <t>no</t>
  </si>
  <si>
    <t>Brucellosis can be prevented.</t>
  </si>
  <si>
    <t xml:space="preserve">Heard of brucellosis </t>
  </si>
  <si>
    <t xml:space="preserve">Could be infected with brucellosis* </t>
  </si>
  <si>
    <t>Cattle</t>
  </si>
  <si>
    <t>Sheep and goat</t>
  </si>
  <si>
    <t xml:space="preserve">Pig </t>
  </si>
  <si>
    <t xml:space="preserve">Dog </t>
  </si>
  <si>
    <t>Table 3</t>
  </si>
  <si>
    <t>Brucellosis seriously harms the health of sheep and goats.</t>
  </si>
  <si>
    <t>Need to prevent human brucellosis</t>
  </si>
  <si>
    <t>Need to prevent sheep and goat brucellosis</t>
  </si>
  <si>
    <t>Sheep and goats need to be vaccination</t>
  </si>
  <si>
    <t>Accept information on brucellosis prevention and control</t>
  </si>
  <si>
    <t>Overall positive attitude rate</t>
  </si>
  <si>
    <t>Table 4</t>
  </si>
  <si>
    <t>Protective equipment used at work*</t>
  </si>
  <si>
    <t xml:space="preserve">   Mask </t>
  </si>
  <si>
    <t xml:space="preserve">   Rubber gloves </t>
  </si>
  <si>
    <t xml:space="preserve">   Rubber shoes </t>
  </si>
  <si>
    <t xml:space="preserve">   Protective clothing</t>
  </si>
  <si>
    <t xml:space="preserve">   Protective glasses</t>
  </si>
  <si>
    <t>Wash hands after working in sheepfold</t>
  </si>
  <si>
    <t>Use safety disposal of the dead sheep or goat</t>
  </si>
  <si>
    <t>Use safety disposal of aborted fetal placenta</t>
  </si>
  <si>
    <t>Quarantined before flock mixed</t>
  </si>
  <si>
    <t>Separate raw and cooked cutting board</t>
  </si>
  <si>
    <t>Separate raw and cooked knives</t>
  </si>
  <si>
    <t xml:space="preserve">Overall good behavior rate </t>
  </si>
  <si>
    <t>Table 5</t>
  </si>
  <si>
    <t>Relatives and friends</t>
  </si>
  <si>
    <t xml:space="preserve">Broadcast </t>
  </si>
  <si>
    <t xml:space="preserve">Social network </t>
  </si>
  <si>
    <t xml:space="preserve">Television </t>
  </si>
  <si>
    <t>Traditional publicity materials</t>
  </si>
  <si>
    <t>Veterinarians</t>
  </si>
  <si>
    <t>Heard of brucellosis</t>
  </si>
  <si>
    <t>zoonoses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</si>
</sst>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87" formatCode="0.0%"/>
  </numFmts>
  <fonts count="2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">
    <xf numFmtId="0" fontId="0" fillId="0" borderId="0" xfId="0"/>
    <xf numFmtId="187" fontId="0" fillId="0" borderId="0" xfId="1" applyNumberFormat="1" applyFont="1"/>
    <xf numFmtId="0" fontId="0" fillId="0" borderId="0" xfId="0" applyAlignment="1">
      <alignment horizontal="left"/>
    </xf>
    <xf numFmtId="1" fontId="0" fillId="0" borderId="0" xfId="1" applyNumberFormat="1" applyFont="1"/>
    <xf numFmtId="0" fontId="0" fillId="2" borderId="0" xfId="0" applyFill="1"/>
    <xf numFmtId="187" fontId="0" fillId="2" borderId="0" xfId="1" applyNumberFormat="1" applyFont="1" applyFill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59C4D5-21B3-4A3F-9956-41C70B147B59}">
  <dimension ref="A1:X37"/>
  <sheetViews>
    <sheetView tabSelected="1" topLeftCell="C1" workbookViewId="0">
      <selection activeCell="F11" sqref="F11"/>
    </sheetView>
  </sheetViews>
  <sheetFormatPr defaultRowHeight="14" x14ac:dyDescent="0.3"/>
  <cols>
    <col min="1" max="1" width="22.4140625" bestFit="1" customWidth="1"/>
    <col min="2" max="2" width="17.9140625" bestFit="1" customWidth="1"/>
    <col min="6" max="6" width="44.4140625" bestFit="1" customWidth="1"/>
    <col min="7" max="7" width="30.5" bestFit="1" customWidth="1"/>
    <col min="8" max="8" width="9.08203125" bestFit="1" customWidth="1"/>
    <col min="10" max="10" width="48.75" bestFit="1" customWidth="1"/>
    <col min="12" max="12" width="9.33203125" bestFit="1" customWidth="1"/>
    <col min="13" max="13" width="9.08203125" bestFit="1" customWidth="1"/>
    <col min="15" max="15" width="38.6640625" bestFit="1" customWidth="1"/>
    <col min="20" max="20" width="24.75" bestFit="1" customWidth="1"/>
    <col min="23" max="23" width="3.75" bestFit="1" customWidth="1"/>
    <col min="24" max="24" width="9.33203125" bestFit="1" customWidth="1"/>
  </cols>
  <sheetData>
    <row r="1" spans="1:24" x14ac:dyDescent="0.3">
      <c r="A1" t="s">
        <v>5</v>
      </c>
    </row>
    <row r="2" spans="1:24" x14ac:dyDescent="0.3">
      <c r="A2" t="s">
        <v>0</v>
      </c>
      <c r="F2" t="s">
        <v>32</v>
      </c>
      <c r="J2" t="s">
        <v>66</v>
      </c>
      <c r="K2">
        <v>1067</v>
      </c>
      <c r="O2" t="s">
        <v>73</v>
      </c>
      <c r="T2" t="s">
        <v>87</v>
      </c>
      <c r="U2">
        <v>1067</v>
      </c>
    </row>
    <row r="3" spans="1:24" x14ac:dyDescent="0.3">
      <c r="A3" t="s">
        <v>1</v>
      </c>
      <c r="B3" t="s">
        <v>2</v>
      </c>
      <c r="C3">
        <v>854</v>
      </c>
      <c r="D3" s="1">
        <f>C3/C$6</f>
        <v>0.80037488284910963</v>
      </c>
      <c r="F3" t="s">
        <v>60</v>
      </c>
      <c r="G3" t="s">
        <v>33</v>
      </c>
      <c r="H3">
        <v>883</v>
      </c>
      <c r="I3" s="1">
        <f>H3/C$6</f>
        <v>0.82755388940955954</v>
      </c>
      <c r="J3" t="s">
        <v>67</v>
      </c>
      <c r="K3">
        <v>763</v>
      </c>
      <c r="L3" s="1">
        <f>K3/K$2</f>
        <v>0.71508903467666352</v>
      </c>
      <c r="M3" s="3">
        <f>K$2-K3</f>
        <v>304</v>
      </c>
      <c r="N3" s="1">
        <f>M3/K$2</f>
        <v>0.28491096532333648</v>
      </c>
      <c r="O3" t="s">
        <v>74</v>
      </c>
      <c r="P3">
        <v>1067</v>
      </c>
      <c r="T3" t="s">
        <v>88</v>
      </c>
      <c r="U3">
        <v>299</v>
      </c>
      <c r="V3" s="1">
        <f>U3/U$2</f>
        <v>0.28022492970946578</v>
      </c>
      <c r="W3">
        <v>279</v>
      </c>
      <c r="X3" s="1">
        <f>W3/U$2</f>
        <v>0.2614807872539831</v>
      </c>
    </row>
    <row r="4" spans="1:24" x14ac:dyDescent="0.3">
      <c r="B4" t="s">
        <v>3</v>
      </c>
      <c r="C4">
        <v>74</v>
      </c>
      <c r="D4" s="1">
        <f t="shared" ref="D4:D6" si="0">C4/C$6</f>
        <v>6.9353327085285854E-2</v>
      </c>
      <c r="G4" t="s">
        <v>34</v>
      </c>
      <c r="H4">
        <v>184</v>
      </c>
      <c r="I4" s="1">
        <f t="shared" ref="I4:I8" si="1">H4/C$6</f>
        <v>0.17244611059044049</v>
      </c>
      <c r="J4" t="s">
        <v>68</v>
      </c>
      <c r="K4">
        <v>804</v>
      </c>
      <c r="L4" s="1">
        <f t="shared" ref="L4:L8" si="2">K4/K$2</f>
        <v>0.75351452671040298</v>
      </c>
      <c r="M4" s="3">
        <f t="shared" ref="M4:M8" si="3">K$2-K4</f>
        <v>263</v>
      </c>
      <c r="N4" s="1">
        <f t="shared" ref="N4:N7" si="4">M4/K$2</f>
        <v>0.246485473289597</v>
      </c>
      <c r="O4" t="s">
        <v>75</v>
      </c>
      <c r="P4">
        <v>668</v>
      </c>
      <c r="Q4" s="1">
        <f>P4/P$3</f>
        <v>0.62605435801312093</v>
      </c>
      <c r="R4">
        <f>P$3-P4</f>
        <v>399</v>
      </c>
      <c r="S4" s="1">
        <f>R4/P$3</f>
        <v>0.37394564198687907</v>
      </c>
      <c r="T4" t="s">
        <v>89</v>
      </c>
      <c r="U4">
        <v>152</v>
      </c>
      <c r="V4" s="1">
        <f t="shared" ref="V4:V8" si="5">U4/U$2</f>
        <v>0.14245548266166824</v>
      </c>
      <c r="W4">
        <v>344</v>
      </c>
      <c r="X4" s="1">
        <f t="shared" ref="X4:X8" si="6">W4/U$2</f>
        <v>0.32239925023430177</v>
      </c>
    </row>
    <row r="5" spans="1:24" x14ac:dyDescent="0.3">
      <c r="B5" t="s">
        <v>4</v>
      </c>
      <c r="C5">
        <v>139</v>
      </c>
      <c r="D5" s="1">
        <f t="shared" si="0"/>
        <v>0.13027179006560449</v>
      </c>
      <c r="F5" t="s">
        <v>61</v>
      </c>
      <c r="G5" t="s">
        <v>62</v>
      </c>
      <c r="H5">
        <v>688</v>
      </c>
      <c r="I5" s="1">
        <f>H5/C$6</f>
        <v>0.64479850046860354</v>
      </c>
      <c r="J5" t="s">
        <v>69</v>
      </c>
      <c r="K5">
        <v>825</v>
      </c>
      <c r="L5" s="1">
        <f t="shared" si="2"/>
        <v>0.77319587628865982</v>
      </c>
      <c r="M5" s="3">
        <f t="shared" si="3"/>
        <v>242</v>
      </c>
      <c r="N5" s="1">
        <f t="shared" si="4"/>
        <v>0.22680412371134021</v>
      </c>
      <c r="O5" t="s">
        <v>76</v>
      </c>
      <c r="P5">
        <v>674</v>
      </c>
      <c r="Q5" s="1">
        <f t="shared" ref="Q5:Q14" si="7">P5/P$3</f>
        <v>0.63167760074976564</v>
      </c>
      <c r="R5">
        <f t="shared" ref="R5:R14" si="8">P$3-P5</f>
        <v>393</v>
      </c>
      <c r="S5" s="1">
        <f t="shared" ref="S5:S14" si="9">R5/P$3</f>
        <v>0.3683223992502343</v>
      </c>
      <c r="T5" t="s">
        <v>90</v>
      </c>
      <c r="U5">
        <v>200</v>
      </c>
      <c r="V5" s="1">
        <f t="shared" si="5"/>
        <v>0.18744142455482662</v>
      </c>
      <c r="W5">
        <v>389</v>
      </c>
      <c r="X5" s="1">
        <f t="shared" si="6"/>
        <v>0.36457357075913777</v>
      </c>
    </row>
    <row r="6" spans="1:24" x14ac:dyDescent="0.3">
      <c r="C6">
        <f>SUM(C3:C5)</f>
        <v>1067</v>
      </c>
      <c r="D6">
        <f t="shared" si="0"/>
        <v>1</v>
      </c>
      <c r="G6" t="s">
        <v>63</v>
      </c>
      <c r="H6">
        <v>837</v>
      </c>
      <c r="I6" s="1">
        <f>H6/C$6</f>
        <v>0.78444236176194937</v>
      </c>
      <c r="J6" t="s">
        <v>70</v>
      </c>
      <c r="K6">
        <v>822</v>
      </c>
      <c r="L6" s="1">
        <f t="shared" si="2"/>
        <v>0.77038425492033735</v>
      </c>
      <c r="M6" s="3">
        <f t="shared" si="3"/>
        <v>245</v>
      </c>
      <c r="N6" s="1">
        <f t="shared" si="4"/>
        <v>0.22961574507966259</v>
      </c>
      <c r="O6" t="s">
        <v>77</v>
      </c>
      <c r="P6">
        <v>692</v>
      </c>
      <c r="Q6" s="1">
        <f t="shared" si="7"/>
        <v>0.64854732895970013</v>
      </c>
      <c r="R6">
        <f t="shared" si="8"/>
        <v>375</v>
      </c>
      <c r="S6" s="1">
        <f t="shared" si="9"/>
        <v>0.35145267104029992</v>
      </c>
      <c r="T6" t="s">
        <v>91</v>
      </c>
      <c r="U6">
        <v>291</v>
      </c>
      <c r="V6" s="1">
        <f t="shared" si="5"/>
        <v>0.27272727272727271</v>
      </c>
      <c r="W6">
        <v>566</v>
      </c>
      <c r="X6" s="1">
        <f t="shared" si="6"/>
        <v>0.53045923149015928</v>
      </c>
    </row>
    <row r="7" spans="1:24" x14ac:dyDescent="0.3">
      <c r="A7" t="s">
        <v>6</v>
      </c>
      <c r="B7">
        <v>18</v>
      </c>
      <c r="C7">
        <v>37</v>
      </c>
      <c r="D7" s="1">
        <f>C7/C$6</f>
        <v>3.4676663542642927E-2</v>
      </c>
      <c r="G7" t="s">
        <v>64</v>
      </c>
      <c r="H7">
        <v>287</v>
      </c>
      <c r="I7" s="1">
        <f t="shared" si="1"/>
        <v>0.26897844423617617</v>
      </c>
      <c r="J7" t="s">
        <v>71</v>
      </c>
      <c r="K7">
        <v>829</v>
      </c>
      <c r="L7" s="1">
        <f t="shared" si="2"/>
        <v>0.7769447047797563</v>
      </c>
      <c r="M7" s="3">
        <f t="shared" si="3"/>
        <v>238</v>
      </c>
      <c r="N7" s="1">
        <f t="shared" si="4"/>
        <v>0.22305529522024367</v>
      </c>
      <c r="O7" t="s">
        <v>78</v>
      </c>
      <c r="P7">
        <v>549</v>
      </c>
      <c r="Q7" s="1">
        <f t="shared" si="7"/>
        <v>0.51452671040299902</v>
      </c>
      <c r="R7">
        <f t="shared" si="8"/>
        <v>518</v>
      </c>
      <c r="S7" s="1">
        <f t="shared" si="9"/>
        <v>0.48547328959700092</v>
      </c>
      <c r="T7" t="s">
        <v>92</v>
      </c>
      <c r="U7">
        <v>641</v>
      </c>
      <c r="V7" s="1">
        <f t="shared" si="5"/>
        <v>0.60074976569821925</v>
      </c>
      <c r="W7">
        <v>776</v>
      </c>
      <c r="X7" s="1">
        <f t="shared" si="6"/>
        <v>0.72727272727272729</v>
      </c>
    </row>
    <row r="8" spans="1:24" x14ac:dyDescent="0.3">
      <c r="B8">
        <v>31</v>
      </c>
      <c r="C8">
        <v>322</v>
      </c>
      <c r="D8" s="1">
        <f t="shared" ref="D8:D37" si="10">C8/C$6</f>
        <v>0.30178069353327086</v>
      </c>
      <c r="G8" t="s">
        <v>65</v>
      </c>
      <c r="H8">
        <v>127</v>
      </c>
      <c r="I8" s="1">
        <f t="shared" si="1"/>
        <v>0.1190253045923149</v>
      </c>
      <c r="J8" t="s">
        <v>72</v>
      </c>
      <c r="K8">
        <v>809</v>
      </c>
      <c r="L8" s="1">
        <f t="shared" si="2"/>
        <v>0.75820056232427369</v>
      </c>
      <c r="M8" s="3">
        <f t="shared" si="3"/>
        <v>258</v>
      </c>
      <c r="N8" s="1">
        <f>M8/K$2</f>
        <v>0.24179943767572634</v>
      </c>
      <c r="O8" t="s">
        <v>79</v>
      </c>
      <c r="P8">
        <v>392</v>
      </c>
      <c r="Q8" s="1">
        <f t="shared" si="7"/>
        <v>0.36738519212746018</v>
      </c>
      <c r="R8">
        <f t="shared" si="8"/>
        <v>675</v>
      </c>
      <c r="S8" s="1">
        <f t="shared" si="9"/>
        <v>0.63261480787253987</v>
      </c>
      <c r="T8" t="s">
        <v>93</v>
      </c>
      <c r="U8">
        <v>850</v>
      </c>
      <c r="V8" s="1">
        <f t="shared" si="5"/>
        <v>0.79662605435801315</v>
      </c>
      <c r="W8">
        <v>796</v>
      </c>
      <c r="X8" s="1">
        <f t="shared" si="6"/>
        <v>0.74601686972820991</v>
      </c>
    </row>
    <row r="9" spans="1:24" x14ac:dyDescent="0.3">
      <c r="B9">
        <v>46</v>
      </c>
      <c r="C9">
        <v>559</v>
      </c>
      <c r="D9" s="1">
        <f t="shared" si="10"/>
        <v>0.52389878163074044</v>
      </c>
      <c r="F9" t="s">
        <v>35</v>
      </c>
      <c r="G9" t="s">
        <v>36</v>
      </c>
      <c r="H9">
        <v>743</v>
      </c>
      <c r="I9" s="1">
        <f t="shared" ref="I9:I28" si="11">H9/C$6</f>
        <v>0.6963448922211809</v>
      </c>
      <c r="O9" t="s">
        <v>80</v>
      </c>
      <c r="P9">
        <v>785</v>
      </c>
      <c r="Q9" s="1">
        <f t="shared" si="7"/>
        <v>0.73570759137769448</v>
      </c>
      <c r="R9">
        <f t="shared" si="8"/>
        <v>282</v>
      </c>
      <c r="S9" s="1">
        <f t="shared" si="9"/>
        <v>0.26429240862230552</v>
      </c>
    </row>
    <row r="10" spans="1:24" x14ac:dyDescent="0.3">
      <c r="B10">
        <v>60</v>
      </c>
      <c r="C10">
        <v>149</v>
      </c>
      <c r="D10" s="1">
        <f t="shared" si="10"/>
        <v>0.13964386129334583</v>
      </c>
      <c r="G10" t="s">
        <v>37</v>
      </c>
      <c r="H10">
        <v>699</v>
      </c>
      <c r="I10" s="1">
        <f t="shared" si="11"/>
        <v>0.65510777881911908</v>
      </c>
      <c r="O10" t="s">
        <v>81</v>
      </c>
      <c r="P10">
        <v>729</v>
      </c>
      <c r="Q10" s="1">
        <f t="shared" si="7"/>
        <v>0.683223992502343</v>
      </c>
      <c r="R10">
        <f t="shared" si="8"/>
        <v>338</v>
      </c>
      <c r="S10" s="1">
        <f t="shared" si="9"/>
        <v>0.316776007497657</v>
      </c>
    </row>
    <row r="11" spans="1:24" x14ac:dyDescent="0.3">
      <c r="A11" t="s">
        <v>7</v>
      </c>
      <c r="B11" t="s">
        <v>8</v>
      </c>
      <c r="C11">
        <v>979</v>
      </c>
      <c r="D11" s="1">
        <f t="shared" si="10"/>
        <v>0.91752577319587625</v>
      </c>
      <c r="G11" t="s">
        <v>38</v>
      </c>
      <c r="H11">
        <v>773</v>
      </c>
      <c r="I11" s="1">
        <f t="shared" si="11"/>
        <v>0.72446110590440482</v>
      </c>
      <c r="O11" t="s">
        <v>82</v>
      </c>
      <c r="P11">
        <v>671</v>
      </c>
      <c r="Q11" s="1">
        <f t="shared" si="7"/>
        <v>0.62886597938144329</v>
      </c>
      <c r="R11">
        <f t="shared" si="8"/>
        <v>396</v>
      </c>
      <c r="S11" s="1">
        <f t="shared" si="9"/>
        <v>0.37113402061855671</v>
      </c>
    </row>
    <row r="12" spans="1:24" x14ac:dyDescent="0.3">
      <c r="B12" t="s">
        <v>9</v>
      </c>
      <c r="C12">
        <v>31</v>
      </c>
      <c r="D12" s="1">
        <f t="shared" si="10"/>
        <v>2.9053420805998126E-2</v>
      </c>
      <c r="G12" t="s">
        <v>39</v>
      </c>
      <c r="H12">
        <v>726</v>
      </c>
      <c r="I12" s="1">
        <f t="shared" si="11"/>
        <v>0.68041237113402064</v>
      </c>
      <c r="O12" t="s">
        <v>83</v>
      </c>
      <c r="P12">
        <v>454</v>
      </c>
      <c r="Q12" s="1">
        <f t="shared" si="7"/>
        <v>0.42549203373945643</v>
      </c>
      <c r="R12">
        <f t="shared" si="8"/>
        <v>613</v>
      </c>
      <c r="S12" s="1">
        <f t="shared" si="9"/>
        <v>0.57450796626054357</v>
      </c>
    </row>
    <row r="13" spans="1:24" x14ac:dyDescent="0.3">
      <c r="B13" t="s">
        <v>10</v>
      </c>
      <c r="C13">
        <v>57</v>
      </c>
      <c r="D13" s="1">
        <f t="shared" si="10"/>
        <v>5.3420805998125584E-2</v>
      </c>
      <c r="F13" t="s">
        <v>40</v>
      </c>
      <c r="G13" t="s">
        <v>41</v>
      </c>
      <c r="H13">
        <v>828</v>
      </c>
      <c r="I13" s="1">
        <f t="shared" si="11"/>
        <v>0.77600749765698218</v>
      </c>
      <c r="O13" t="s">
        <v>84</v>
      </c>
      <c r="P13">
        <v>374</v>
      </c>
      <c r="Q13" s="1">
        <f t="shared" si="7"/>
        <v>0.35051546391752575</v>
      </c>
      <c r="R13">
        <f t="shared" si="8"/>
        <v>693</v>
      </c>
      <c r="S13" s="1">
        <f t="shared" si="9"/>
        <v>0.64948453608247425</v>
      </c>
    </row>
    <row r="14" spans="1:24" x14ac:dyDescent="0.3">
      <c r="A14" t="s">
        <v>11</v>
      </c>
      <c r="B14" s="2">
        <v>1</v>
      </c>
      <c r="C14">
        <v>868</v>
      </c>
      <c r="D14" s="1">
        <f t="shared" si="10"/>
        <v>0.81349578256794752</v>
      </c>
      <c r="G14" t="s">
        <v>42</v>
      </c>
      <c r="H14">
        <v>673</v>
      </c>
      <c r="I14" s="1">
        <f t="shared" si="11"/>
        <v>0.63074039362699152</v>
      </c>
      <c r="O14" t="s">
        <v>85</v>
      </c>
      <c r="P14">
        <v>367</v>
      </c>
      <c r="Q14" s="1">
        <f t="shared" si="7"/>
        <v>0.34395501405810686</v>
      </c>
      <c r="R14">
        <f t="shared" si="8"/>
        <v>700</v>
      </c>
      <c r="S14" s="1">
        <f t="shared" si="9"/>
        <v>0.6560449859418932</v>
      </c>
    </row>
    <row r="15" spans="1:24" x14ac:dyDescent="0.3">
      <c r="B15" s="2">
        <v>6</v>
      </c>
      <c r="C15">
        <v>186</v>
      </c>
      <c r="D15" s="1">
        <f t="shared" si="10"/>
        <v>0.17432052483598875</v>
      </c>
      <c r="G15" t="s">
        <v>43</v>
      </c>
      <c r="H15">
        <v>709</v>
      </c>
      <c r="I15" s="1">
        <f t="shared" si="11"/>
        <v>0.66447985004686039</v>
      </c>
      <c r="O15" t="s">
        <v>86</v>
      </c>
    </row>
    <row r="16" spans="1:24" x14ac:dyDescent="0.3">
      <c r="B16" s="2">
        <v>10</v>
      </c>
      <c r="C16">
        <v>3</v>
      </c>
      <c r="D16" s="1">
        <f t="shared" si="10"/>
        <v>2.8116213683223993E-3</v>
      </c>
      <c r="G16" t="s">
        <v>44</v>
      </c>
      <c r="H16">
        <v>662</v>
      </c>
      <c r="I16" s="1">
        <f t="shared" si="11"/>
        <v>0.6204311152764761</v>
      </c>
    </row>
    <row r="17" spans="1:9" x14ac:dyDescent="0.3">
      <c r="B17" s="2" t="s">
        <v>10</v>
      </c>
      <c r="C17">
        <v>10</v>
      </c>
      <c r="D17" s="1">
        <f t="shared" si="10"/>
        <v>9.3720712277413302E-3</v>
      </c>
      <c r="F17" t="s">
        <v>45</v>
      </c>
      <c r="G17" t="s">
        <v>46</v>
      </c>
      <c r="H17">
        <v>824</v>
      </c>
      <c r="I17" s="1">
        <f t="shared" si="11"/>
        <v>0.7722586691658857</v>
      </c>
    </row>
    <row r="18" spans="1:9" x14ac:dyDescent="0.3">
      <c r="A18" t="s">
        <v>16</v>
      </c>
      <c r="B18" s="2" t="s">
        <v>12</v>
      </c>
      <c r="C18">
        <v>271</v>
      </c>
      <c r="D18" s="1">
        <f t="shared" si="10"/>
        <v>0.25398313027179009</v>
      </c>
      <c r="G18" t="s">
        <v>47</v>
      </c>
      <c r="H18">
        <v>547</v>
      </c>
      <c r="I18" s="1">
        <f t="shared" si="11"/>
        <v>0.51265229615745078</v>
      </c>
    </row>
    <row r="19" spans="1:9" x14ac:dyDescent="0.3">
      <c r="B19" s="2" t="s">
        <v>13</v>
      </c>
      <c r="C19">
        <v>542</v>
      </c>
      <c r="D19" s="1">
        <f t="shared" si="10"/>
        <v>0.50796626054358018</v>
      </c>
      <c r="G19" t="s">
        <v>48</v>
      </c>
      <c r="H19">
        <v>601</v>
      </c>
      <c r="I19" s="1">
        <f t="shared" si="11"/>
        <v>0.56326148078725402</v>
      </c>
    </row>
    <row r="20" spans="1:9" x14ac:dyDescent="0.3">
      <c r="B20" s="2" t="s">
        <v>14</v>
      </c>
      <c r="C20">
        <v>172</v>
      </c>
      <c r="D20" s="1">
        <f t="shared" si="10"/>
        <v>0.16119962511715089</v>
      </c>
      <c r="G20" t="s">
        <v>49</v>
      </c>
      <c r="H20">
        <v>690</v>
      </c>
      <c r="I20" s="1">
        <f t="shared" si="11"/>
        <v>0.64667291471415178</v>
      </c>
    </row>
    <row r="21" spans="1:9" x14ac:dyDescent="0.3">
      <c r="B21" s="2" t="s">
        <v>15</v>
      </c>
      <c r="C21">
        <v>30</v>
      </c>
      <c r="D21" s="1">
        <f t="shared" si="10"/>
        <v>2.8116213683223992E-2</v>
      </c>
      <c r="G21" t="s">
        <v>50</v>
      </c>
      <c r="H21">
        <v>528</v>
      </c>
      <c r="I21" s="1">
        <f t="shared" si="11"/>
        <v>0.49484536082474229</v>
      </c>
    </row>
    <row r="22" spans="1:9" x14ac:dyDescent="0.3">
      <c r="B22" s="2" t="s">
        <v>10</v>
      </c>
      <c r="C22">
        <v>52</v>
      </c>
      <c r="D22" s="1">
        <f t="shared" si="10"/>
        <v>4.8734770384254923E-2</v>
      </c>
      <c r="F22" t="s">
        <v>51</v>
      </c>
      <c r="G22" t="s">
        <v>52</v>
      </c>
      <c r="H22">
        <v>744</v>
      </c>
      <c r="I22" s="1">
        <f t="shared" si="11"/>
        <v>0.69728209934395502</v>
      </c>
    </row>
    <row r="23" spans="1:9" x14ac:dyDescent="0.3">
      <c r="A23" t="s">
        <v>17</v>
      </c>
      <c r="B23" t="s">
        <v>18</v>
      </c>
      <c r="C23">
        <v>52</v>
      </c>
      <c r="D23" s="1">
        <f t="shared" si="10"/>
        <v>4.8734770384254923E-2</v>
      </c>
      <c r="G23" t="s">
        <v>53</v>
      </c>
      <c r="H23">
        <v>692</v>
      </c>
      <c r="I23" s="1">
        <f t="shared" si="11"/>
        <v>0.64854732895970013</v>
      </c>
    </row>
    <row r="24" spans="1:9" x14ac:dyDescent="0.3">
      <c r="B24" t="s">
        <v>19</v>
      </c>
      <c r="C24">
        <v>89</v>
      </c>
      <c r="D24" s="1">
        <f t="shared" si="10"/>
        <v>8.3411433926897843E-2</v>
      </c>
      <c r="G24" t="s">
        <v>54</v>
      </c>
      <c r="H24">
        <v>771</v>
      </c>
      <c r="I24" s="1">
        <f t="shared" si="11"/>
        <v>0.72258669165885658</v>
      </c>
    </row>
    <row r="25" spans="1:9" x14ac:dyDescent="0.3">
      <c r="B25" t="s">
        <v>20</v>
      </c>
      <c r="C25">
        <v>12</v>
      </c>
      <c r="D25" s="1">
        <f t="shared" si="10"/>
        <v>1.1246485473289597E-2</v>
      </c>
      <c r="G25" t="s">
        <v>55</v>
      </c>
      <c r="H25">
        <v>743</v>
      </c>
      <c r="I25" s="1">
        <f t="shared" si="11"/>
        <v>0.6963448922211809</v>
      </c>
    </row>
    <row r="26" spans="1:9" x14ac:dyDescent="0.3">
      <c r="B26" t="s">
        <v>21</v>
      </c>
      <c r="C26">
        <v>18</v>
      </c>
      <c r="D26" s="1">
        <f t="shared" si="10"/>
        <v>1.6869728209934397E-2</v>
      </c>
      <c r="G26" t="s">
        <v>56</v>
      </c>
      <c r="H26">
        <v>658</v>
      </c>
      <c r="I26" s="1">
        <f t="shared" si="11"/>
        <v>0.61668228678537962</v>
      </c>
    </row>
    <row r="27" spans="1:9" x14ac:dyDescent="0.3">
      <c r="B27" t="s">
        <v>22</v>
      </c>
      <c r="C27">
        <v>754</v>
      </c>
      <c r="D27" s="1">
        <f t="shared" si="10"/>
        <v>0.70665417057169633</v>
      </c>
      <c r="F27" t="s">
        <v>59</v>
      </c>
      <c r="G27" t="s">
        <v>57</v>
      </c>
      <c r="H27">
        <v>704</v>
      </c>
      <c r="I27" s="1">
        <f t="shared" si="11"/>
        <v>0.65979381443298968</v>
      </c>
    </row>
    <row r="28" spans="1:9" x14ac:dyDescent="0.3">
      <c r="B28" t="s">
        <v>23</v>
      </c>
      <c r="C28">
        <v>142</v>
      </c>
      <c r="D28" s="1">
        <f t="shared" si="10"/>
        <v>0.13308341143392691</v>
      </c>
      <c r="G28" t="s">
        <v>58</v>
      </c>
      <c r="H28">
        <v>363</v>
      </c>
      <c r="I28" s="1">
        <f t="shared" si="11"/>
        <v>0.34020618556701032</v>
      </c>
    </row>
    <row r="29" spans="1:9" x14ac:dyDescent="0.3">
      <c r="A29" t="s">
        <v>24</v>
      </c>
      <c r="B29" t="s">
        <v>25</v>
      </c>
      <c r="C29">
        <v>462</v>
      </c>
      <c r="D29" s="1">
        <f t="shared" si="10"/>
        <v>0.4329896907216495</v>
      </c>
    </row>
    <row r="30" spans="1:9" x14ac:dyDescent="0.3">
      <c r="B30" t="s">
        <v>26</v>
      </c>
      <c r="C30">
        <v>605</v>
      </c>
      <c r="D30" s="1">
        <f t="shared" si="10"/>
        <v>0.5670103092783505</v>
      </c>
    </row>
    <row r="31" spans="1:9" x14ac:dyDescent="0.3">
      <c r="A31" t="s">
        <v>29</v>
      </c>
      <c r="B31" t="s">
        <v>27</v>
      </c>
      <c r="C31">
        <v>138</v>
      </c>
      <c r="D31" s="1">
        <f t="shared" si="10"/>
        <v>0.12933458294283037</v>
      </c>
    </row>
    <row r="32" spans="1:9" x14ac:dyDescent="0.3">
      <c r="B32" t="s">
        <v>28</v>
      </c>
      <c r="C32">
        <v>813</v>
      </c>
      <c r="D32" s="1">
        <f t="shared" si="10"/>
        <v>0.76194939081537016</v>
      </c>
    </row>
    <row r="33" spans="1:4" x14ac:dyDescent="0.3">
      <c r="B33" t="s">
        <v>23</v>
      </c>
      <c r="C33">
        <v>116</v>
      </c>
      <c r="D33" s="1">
        <f t="shared" si="10"/>
        <v>0.10871602624179943</v>
      </c>
    </row>
    <row r="34" spans="1:4" x14ac:dyDescent="0.3">
      <c r="A34" t="s">
        <v>30</v>
      </c>
      <c r="B34" t="s">
        <v>27</v>
      </c>
      <c r="C34">
        <v>187</v>
      </c>
      <c r="D34" s="1">
        <f t="shared" si="10"/>
        <v>0.17525773195876287</v>
      </c>
    </row>
    <row r="35" spans="1:4" x14ac:dyDescent="0.3">
      <c r="B35" t="s">
        <v>28</v>
      </c>
      <c r="C35">
        <v>522</v>
      </c>
      <c r="D35" s="1">
        <f t="shared" si="10"/>
        <v>0.48922211808809746</v>
      </c>
    </row>
    <row r="36" spans="1:4" x14ac:dyDescent="0.3">
      <c r="B36" t="s">
        <v>31</v>
      </c>
      <c r="C36">
        <v>325</v>
      </c>
      <c r="D36" s="1">
        <f t="shared" si="10"/>
        <v>0.30459231490159328</v>
      </c>
    </row>
    <row r="37" spans="1:4" x14ac:dyDescent="0.3">
      <c r="B37" t="s">
        <v>23</v>
      </c>
      <c r="C37">
        <v>33</v>
      </c>
      <c r="D37" s="1">
        <f t="shared" si="10"/>
        <v>3.0927835051546393E-2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7ABBC8-5B1A-40A8-B959-1F749A7A9FCC}">
  <dimension ref="A1:X39"/>
  <sheetViews>
    <sheetView topLeftCell="L4" workbookViewId="0">
      <selection activeCell="W9" sqref="W9"/>
    </sheetView>
  </sheetViews>
  <sheetFormatPr defaultRowHeight="14" x14ac:dyDescent="0.3"/>
  <cols>
    <col min="1" max="1" width="22.4140625" bestFit="1" customWidth="1"/>
    <col min="2" max="2" width="17.9140625" bestFit="1" customWidth="1"/>
    <col min="6" max="6" width="44.4140625" bestFit="1" customWidth="1"/>
    <col min="7" max="7" width="30.5" bestFit="1" customWidth="1"/>
    <col min="8" max="8" width="9.08203125" bestFit="1" customWidth="1"/>
    <col min="10" max="10" width="48.75" bestFit="1" customWidth="1"/>
    <col min="12" max="12" width="9.33203125" bestFit="1" customWidth="1"/>
    <col min="13" max="13" width="9.08203125" bestFit="1" customWidth="1"/>
    <col min="15" max="15" width="38.6640625" bestFit="1" customWidth="1"/>
    <col min="20" max="20" width="24.75" bestFit="1" customWidth="1"/>
    <col min="23" max="23" width="3.75" bestFit="1" customWidth="1"/>
    <col min="24" max="24" width="9.33203125" bestFit="1" customWidth="1"/>
  </cols>
  <sheetData>
    <row r="1" spans="1:24" x14ac:dyDescent="0.3">
      <c r="A1" t="s">
        <v>5</v>
      </c>
    </row>
    <row r="2" spans="1:24" x14ac:dyDescent="0.3">
      <c r="A2" t="s">
        <v>0</v>
      </c>
      <c r="F2" t="s">
        <v>32</v>
      </c>
      <c r="J2" t="s">
        <v>66</v>
      </c>
      <c r="K2">
        <v>401</v>
      </c>
      <c r="O2" t="s">
        <v>73</v>
      </c>
      <c r="T2" t="s">
        <v>87</v>
      </c>
      <c r="U2">
        <v>401</v>
      </c>
    </row>
    <row r="3" spans="1:24" x14ac:dyDescent="0.3">
      <c r="A3" t="s">
        <v>1</v>
      </c>
      <c r="B3" t="s">
        <v>2</v>
      </c>
      <c r="C3">
        <v>275</v>
      </c>
      <c r="D3" s="1">
        <f>C3/C$6</f>
        <v>0.68578553615960103</v>
      </c>
      <c r="F3" t="s">
        <v>60</v>
      </c>
      <c r="G3" t="s">
        <v>33</v>
      </c>
      <c r="H3">
        <v>352</v>
      </c>
      <c r="I3" s="1">
        <f>H3/C$6</f>
        <v>0.87780548628428923</v>
      </c>
      <c r="J3" t="s">
        <v>67</v>
      </c>
      <c r="K3">
        <v>326</v>
      </c>
      <c r="L3" s="1">
        <f>K3/K$2</f>
        <v>0.81296758104738154</v>
      </c>
      <c r="M3" s="3">
        <f>K$2-K3</f>
        <v>75</v>
      </c>
      <c r="N3" s="1">
        <f>M3/K$2</f>
        <v>0.18703241895261846</v>
      </c>
      <c r="O3" t="s">
        <v>74</v>
      </c>
      <c r="P3">
        <v>401</v>
      </c>
      <c r="T3" t="s">
        <v>88</v>
      </c>
      <c r="U3">
        <v>82</v>
      </c>
      <c r="V3" s="1">
        <f>U3/U$2</f>
        <v>0.20448877805486285</v>
      </c>
      <c r="W3">
        <v>98</v>
      </c>
      <c r="X3" s="1">
        <f>W3/U$2</f>
        <v>0.24438902743142144</v>
      </c>
    </row>
    <row r="4" spans="1:24" x14ac:dyDescent="0.3">
      <c r="B4" t="s">
        <v>3</v>
      </c>
      <c r="C4">
        <v>88</v>
      </c>
      <c r="D4" s="1">
        <f t="shared" ref="D4:D6" si="0">C4/C$6</f>
        <v>0.21945137157107231</v>
      </c>
      <c r="G4" t="s">
        <v>34</v>
      </c>
      <c r="H4">
        <v>49</v>
      </c>
      <c r="I4" s="1">
        <f t="shared" ref="I4:I30" si="1">H4/C$6</f>
        <v>0.12219451371571072</v>
      </c>
      <c r="J4" t="s">
        <v>68</v>
      </c>
      <c r="K4">
        <v>327</v>
      </c>
      <c r="L4" s="1">
        <f t="shared" ref="L4:L8" si="2">K4/K$2</f>
        <v>0.81546134663341641</v>
      </c>
      <c r="M4" s="3">
        <f t="shared" ref="M4:M8" si="3">K$2-K4</f>
        <v>74</v>
      </c>
      <c r="N4" s="1">
        <f t="shared" ref="N4:N7" si="4">M4/K$2</f>
        <v>0.18453865336658354</v>
      </c>
      <c r="O4" t="s">
        <v>75</v>
      </c>
      <c r="P4">
        <v>343</v>
      </c>
      <c r="Q4" s="1">
        <f>P4/P$3</f>
        <v>0.85536159600997508</v>
      </c>
      <c r="R4">
        <f>P$3-P4</f>
        <v>58</v>
      </c>
      <c r="S4" s="1">
        <f>R4/P$3</f>
        <v>0.14463840399002495</v>
      </c>
      <c r="T4" t="s">
        <v>89</v>
      </c>
      <c r="U4">
        <v>91</v>
      </c>
      <c r="V4" s="1">
        <f t="shared" ref="V4:V8" si="5">U4/U$2</f>
        <v>0.22693266832917705</v>
      </c>
      <c r="W4">
        <v>192</v>
      </c>
      <c r="X4" s="1">
        <f t="shared" ref="X4:X8" si="6">W4/U$2</f>
        <v>0.47880299251870323</v>
      </c>
    </row>
    <row r="5" spans="1:24" x14ac:dyDescent="0.3">
      <c r="B5" t="s">
        <v>4</v>
      </c>
      <c r="C5">
        <v>38</v>
      </c>
      <c r="D5" s="1">
        <f t="shared" si="0"/>
        <v>9.4763092269326679E-2</v>
      </c>
      <c r="F5" t="s">
        <v>61</v>
      </c>
      <c r="G5" t="s">
        <v>62</v>
      </c>
      <c r="H5">
        <v>336</v>
      </c>
      <c r="I5" s="1">
        <f t="shared" si="1"/>
        <v>0.83790523690773067</v>
      </c>
      <c r="J5" t="s">
        <v>69</v>
      </c>
      <c r="K5">
        <v>341</v>
      </c>
      <c r="L5" s="1">
        <f t="shared" si="2"/>
        <v>0.85037406483790523</v>
      </c>
      <c r="M5" s="3">
        <f t="shared" si="3"/>
        <v>60</v>
      </c>
      <c r="N5" s="1">
        <f t="shared" si="4"/>
        <v>0.14962593516209477</v>
      </c>
      <c r="O5" t="s">
        <v>76</v>
      </c>
      <c r="P5">
        <v>341</v>
      </c>
      <c r="Q5" s="1">
        <f>P5/P$3</f>
        <v>0.85037406483790523</v>
      </c>
      <c r="R5">
        <f>P$3-P5</f>
        <v>60</v>
      </c>
      <c r="S5" s="1">
        <f t="shared" ref="S5:S14" si="7">R5/P$3</f>
        <v>0.14962593516209477</v>
      </c>
      <c r="T5" t="s">
        <v>90</v>
      </c>
      <c r="U5">
        <v>171</v>
      </c>
      <c r="V5" s="1">
        <f t="shared" si="5"/>
        <v>0.42643391521197005</v>
      </c>
      <c r="W5">
        <v>278</v>
      </c>
      <c r="X5" s="1">
        <f t="shared" si="6"/>
        <v>0.69326683291770574</v>
      </c>
    </row>
    <row r="6" spans="1:24" x14ac:dyDescent="0.3">
      <c r="C6">
        <f>SUM(C3:C5)</f>
        <v>401</v>
      </c>
      <c r="D6">
        <f t="shared" si="0"/>
        <v>1</v>
      </c>
      <c r="G6" t="s">
        <v>63</v>
      </c>
      <c r="H6">
        <v>345</v>
      </c>
      <c r="I6" s="1">
        <f t="shared" si="1"/>
        <v>0.86034912718204493</v>
      </c>
      <c r="J6" t="s">
        <v>70</v>
      </c>
      <c r="K6">
        <v>342</v>
      </c>
      <c r="L6" s="1">
        <f t="shared" si="2"/>
        <v>0.8528678304239401</v>
      </c>
      <c r="M6" s="3">
        <f t="shared" si="3"/>
        <v>59</v>
      </c>
      <c r="N6" s="1">
        <f t="shared" si="4"/>
        <v>0.14713216957605985</v>
      </c>
      <c r="O6" t="s">
        <v>77</v>
      </c>
      <c r="P6">
        <v>340</v>
      </c>
      <c r="Q6" s="1">
        <f>P6/P$3</f>
        <v>0.84788029925187036</v>
      </c>
      <c r="R6">
        <f>P$3-P6</f>
        <v>61</v>
      </c>
      <c r="S6" s="1">
        <f t="shared" si="7"/>
        <v>0.15211970074812967</v>
      </c>
      <c r="T6" t="s">
        <v>91</v>
      </c>
      <c r="U6">
        <v>140</v>
      </c>
      <c r="V6" s="1">
        <f t="shared" si="5"/>
        <v>0.3491271820448878</v>
      </c>
      <c r="W6">
        <v>264</v>
      </c>
      <c r="X6" s="1">
        <f t="shared" si="6"/>
        <v>0.65835411471321692</v>
      </c>
    </row>
    <row r="7" spans="1:24" x14ac:dyDescent="0.3">
      <c r="A7" t="s">
        <v>6</v>
      </c>
      <c r="B7">
        <v>18</v>
      </c>
      <c r="C7">
        <v>41</v>
      </c>
      <c r="D7" s="1">
        <f>C7/C$6</f>
        <v>0.10224438902743142</v>
      </c>
      <c r="G7" t="s">
        <v>64</v>
      </c>
      <c r="H7">
        <v>226</v>
      </c>
      <c r="I7" s="1">
        <f t="shared" si="1"/>
        <v>0.56359102244389025</v>
      </c>
      <c r="J7" t="s">
        <v>71</v>
      </c>
      <c r="K7">
        <v>344</v>
      </c>
      <c r="L7" s="1">
        <f t="shared" si="2"/>
        <v>0.85785536159600995</v>
      </c>
      <c r="M7" s="3">
        <f t="shared" si="3"/>
        <v>57</v>
      </c>
      <c r="N7" s="1">
        <f t="shared" si="4"/>
        <v>0.14214463840399003</v>
      </c>
      <c r="O7" t="s">
        <v>78</v>
      </c>
      <c r="P7">
        <v>336</v>
      </c>
      <c r="Q7" s="1">
        <f t="shared" ref="Q7:Q14" si="8">P7/P$3</f>
        <v>0.83790523690773067</v>
      </c>
      <c r="R7">
        <f t="shared" ref="R7:R14" si="9">P$3-P7</f>
        <v>65</v>
      </c>
      <c r="S7" s="1">
        <f t="shared" si="7"/>
        <v>0.16209476309226933</v>
      </c>
      <c r="T7" t="s">
        <v>92</v>
      </c>
      <c r="U7">
        <v>308</v>
      </c>
      <c r="V7" s="1">
        <f t="shared" si="5"/>
        <v>0.76807980049875313</v>
      </c>
      <c r="W7">
        <v>313</v>
      </c>
      <c r="X7" s="1">
        <f t="shared" si="6"/>
        <v>0.78054862842892769</v>
      </c>
    </row>
    <row r="8" spans="1:24" x14ac:dyDescent="0.3">
      <c r="B8">
        <v>31</v>
      </c>
      <c r="C8">
        <v>180</v>
      </c>
      <c r="D8" s="1">
        <f t="shared" ref="D8:D37" si="10">C8/C$6</f>
        <v>0.44887780548628431</v>
      </c>
      <c r="G8" t="s">
        <v>65</v>
      </c>
      <c r="H8">
        <v>120</v>
      </c>
      <c r="I8" s="1">
        <f t="shared" si="1"/>
        <v>0.29925187032418954</v>
      </c>
      <c r="J8" t="s">
        <v>72</v>
      </c>
      <c r="L8" s="1">
        <f t="shared" si="2"/>
        <v>0</v>
      </c>
      <c r="M8" s="3">
        <f t="shared" si="3"/>
        <v>401</v>
      </c>
      <c r="N8" s="1">
        <f>M8/K$2</f>
        <v>1</v>
      </c>
      <c r="O8" t="s">
        <v>79</v>
      </c>
      <c r="P8">
        <v>300</v>
      </c>
      <c r="Q8" s="1">
        <f t="shared" si="8"/>
        <v>0.74812967581047385</v>
      </c>
      <c r="R8">
        <f t="shared" si="9"/>
        <v>101</v>
      </c>
      <c r="S8" s="1">
        <f t="shared" si="7"/>
        <v>0.25187032418952621</v>
      </c>
      <c r="T8" t="s">
        <v>93</v>
      </c>
      <c r="U8">
        <v>324</v>
      </c>
      <c r="V8" s="1">
        <f t="shared" si="5"/>
        <v>0.80798004987531169</v>
      </c>
      <c r="W8">
        <v>277</v>
      </c>
      <c r="X8" s="1">
        <f t="shared" si="6"/>
        <v>0.69077306733167088</v>
      </c>
    </row>
    <row r="9" spans="1:24" x14ac:dyDescent="0.3">
      <c r="B9">
        <v>46</v>
      </c>
      <c r="C9">
        <v>150</v>
      </c>
      <c r="D9" s="1">
        <f t="shared" si="10"/>
        <v>0.37406483790523692</v>
      </c>
      <c r="F9" t="s">
        <v>35</v>
      </c>
      <c r="G9" t="s">
        <v>36</v>
      </c>
      <c r="H9">
        <v>339</v>
      </c>
      <c r="I9" s="1">
        <f t="shared" si="1"/>
        <v>0.84538653366583538</v>
      </c>
      <c r="O9" t="s">
        <v>80</v>
      </c>
      <c r="P9">
        <v>347</v>
      </c>
      <c r="Q9" s="1">
        <f t="shared" si="8"/>
        <v>0.86533665835411466</v>
      </c>
      <c r="R9">
        <f t="shared" si="9"/>
        <v>54</v>
      </c>
      <c r="S9" s="1">
        <f t="shared" si="7"/>
        <v>0.13466334164588528</v>
      </c>
    </row>
    <row r="10" spans="1:24" x14ac:dyDescent="0.3">
      <c r="B10">
        <v>60</v>
      </c>
      <c r="C10">
        <v>30</v>
      </c>
      <c r="D10" s="1">
        <f t="shared" si="10"/>
        <v>7.4812967581047385E-2</v>
      </c>
      <c r="G10" t="s">
        <v>37</v>
      </c>
      <c r="H10">
        <v>343</v>
      </c>
      <c r="I10" s="1">
        <f t="shared" si="1"/>
        <v>0.85536159600997508</v>
      </c>
      <c r="O10" t="s">
        <v>81</v>
      </c>
      <c r="P10" s="4">
        <v>729</v>
      </c>
      <c r="Q10" s="5">
        <f t="shared" si="8"/>
        <v>1.8179551122194513</v>
      </c>
      <c r="R10" s="4">
        <f t="shared" si="9"/>
        <v>-328</v>
      </c>
      <c r="S10" s="5">
        <f t="shared" si="7"/>
        <v>-0.81795511221945139</v>
      </c>
    </row>
    <row r="11" spans="1:24" x14ac:dyDescent="0.3">
      <c r="A11" t="s">
        <v>7</v>
      </c>
      <c r="B11" t="s">
        <v>8</v>
      </c>
      <c r="D11" s="1">
        <f t="shared" si="10"/>
        <v>0</v>
      </c>
      <c r="G11" t="s">
        <v>38</v>
      </c>
      <c r="H11">
        <v>340</v>
      </c>
      <c r="I11" s="1">
        <f t="shared" si="1"/>
        <v>0.84788029925187036</v>
      </c>
      <c r="O11" t="s">
        <v>82</v>
      </c>
      <c r="P11" s="4">
        <v>671</v>
      </c>
      <c r="Q11" s="5">
        <f t="shared" si="8"/>
        <v>1.6733167082294265</v>
      </c>
      <c r="R11" s="4">
        <f t="shared" si="9"/>
        <v>-270</v>
      </c>
      <c r="S11" s="5">
        <f t="shared" si="7"/>
        <v>-0.67331670822942646</v>
      </c>
    </row>
    <row r="12" spans="1:24" x14ac:dyDescent="0.3">
      <c r="B12" t="s">
        <v>9</v>
      </c>
      <c r="D12" s="1">
        <f t="shared" si="10"/>
        <v>0</v>
      </c>
      <c r="G12" t="s">
        <v>39</v>
      </c>
      <c r="H12">
        <v>334</v>
      </c>
      <c r="I12" s="1">
        <f t="shared" si="1"/>
        <v>0.83291770573566082</v>
      </c>
      <c r="O12" t="s">
        <v>83</v>
      </c>
      <c r="P12" s="4">
        <v>454</v>
      </c>
      <c r="Q12" s="5">
        <f t="shared" si="8"/>
        <v>1.1321695760598505</v>
      </c>
      <c r="R12" s="4">
        <f t="shared" si="9"/>
        <v>-53</v>
      </c>
      <c r="S12" s="5">
        <f t="shared" si="7"/>
        <v>-0.13216957605985039</v>
      </c>
    </row>
    <row r="13" spans="1:24" x14ac:dyDescent="0.3">
      <c r="B13" t="s">
        <v>10</v>
      </c>
      <c r="D13" s="1">
        <f t="shared" si="10"/>
        <v>0</v>
      </c>
      <c r="F13" t="s">
        <v>40</v>
      </c>
      <c r="G13" t="s">
        <v>41</v>
      </c>
      <c r="H13">
        <v>350</v>
      </c>
      <c r="I13" s="1">
        <f t="shared" si="1"/>
        <v>0.87281795511221949</v>
      </c>
      <c r="O13" t="s">
        <v>84</v>
      </c>
      <c r="P13">
        <v>241</v>
      </c>
      <c r="Q13" s="1">
        <f t="shared" si="8"/>
        <v>0.60099750623441395</v>
      </c>
      <c r="R13">
        <f t="shared" si="9"/>
        <v>160</v>
      </c>
      <c r="S13" s="1">
        <f t="shared" si="7"/>
        <v>0.39900249376558605</v>
      </c>
    </row>
    <row r="14" spans="1:24" x14ac:dyDescent="0.3">
      <c r="A14" t="s">
        <v>11</v>
      </c>
      <c r="B14" s="2">
        <v>1</v>
      </c>
      <c r="D14" s="1">
        <f t="shared" si="10"/>
        <v>0</v>
      </c>
      <c r="G14" t="s">
        <v>42</v>
      </c>
      <c r="H14">
        <v>307</v>
      </c>
      <c r="I14" s="1">
        <f t="shared" si="1"/>
        <v>0.76558603491271815</v>
      </c>
      <c r="O14" t="s">
        <v>85</v>
      </c>
      <c r="P14">
        <v>243</v>
      </c>
      <c r="Q14" s="1">
        <f t="shared" si="8"/>
        <v>0.6059850374064838</v>
      </c>
      <c r="R14">
        <f t="shared" si="9"/>
        <v>158</v>
      </c>
      <c r="S14" s="1">
        <f t="shared" si="7"/>
        <v>0.3940149625935162</v>
      </c>
    </row>
    <row r="15" spans="1:24" x14ac:dyDescent="0.3">
      <c r="B15" s="2">
        <v>6</v>
      </c>
      <c r="D15" s="1">
        <f t="shared" si="10"/>
        <v>0</v>
      </c>
      <c r="G15" t="s">
        <v>43</v>
      </c>
      <c r="H15">
        <v>328</v>
      </c>
      <c r="I15" s="1">
        <f t="shared" si="1"/>
        <v>0.81795511221945139</v>
      </c>
      <c r="O15" t="s">
        <v>86</v>
      </c>
    </row>
    <row r="16" spans="1:24" x14ac:dyDescent="0.3">
      <c r="B16" s="2">
        <v>10</v>
      </c>
      <c r="D16" s="1">
        <f t="shared" si="10"/>
        <v>0</v>
      </c>
      <c r="G16" t="s">
        <v>44</v>
      </c>
      <c r="H16">
        <v>313</v>
      </c>
      <c r="I16" s="1">
        <f t="shared" si="1"/>
        <v>0.78054862842892769</v>
      </c>
    </row>
    <row r="17" spans="1:9" x14ac:dyDescent="0.3">
      <c r="B17" s="2" t="s">
        <v>10</v>
      </c>
      <c r="D17" s="1">
        <f t="shared" si="10"/>
        <v>0</v>
      </c>
      <c r="F17" t="s">
        <v>45</v>
      </c>
      <c r="G17" t="s">
        <v>46</v>
      </c>
      <c r="H17">
        <v>347</v>
      </c>
      <c r="I17" s="1">
        <f t="shared" si="1"/>
        <v>0.86533665835411466</v>
      </c>
    </row>
    <row r="18" spans="1:9" x14ac:dyDescent="0.3">
      <c r="A18" t="s">
        <v>16</v>
      </c>
      <c r="B18" s="2" t="s">
        <v>12</v>
      </c>
      <c r="C18">
        <v>0</v>
      </c>
      <c r="D18" s="1">
        <f t="shared" si="10"/>
        <v>0</v>
      </c>
      <c r="G18" t="s">
        <v>47</v>
      </c>
      <c r="H18">
        <v>306</v>
      </c>
      <c r="I18" s="1">
        <f t="shared" si="1"/>
        <v>0.76309226932668328</v>
      </c>
    </row>
    <row r="19" spans="1:9" x14ac:dyDescent="0.3">
      <c r="B19" s="2" t="s">
        <v>13</v>
      </c>
      <c r="C19">
        <v>18</v>
      </c>
      <c r="D19" s="1">
        <f t="shared" si="10"/>
        <v>4.488778054862843E-2</v>
      </c>
      <c r="G19" t="s">
        <v>48</v>
      </c>
      <c r="H19">
        <v>321</v>
      </c>
      <c r="I19" s="1">
        <f t="shared" si="1"/>
        <v>0.80049875311720697</v>
      </c>
    </row>
    <row r="20" spans="1:9" x14ac:dyDescent="0.3">
      <c r="B20" s="2" t="s">
        <v>14</v>
      </c>
      <c r="C20">
        <v>78</v>
      </c>
      <c r="D20" s="1">
        <f t="shared" si="10"/>
        <v>0.19451371571072318</v>
      </c>
      <c r="G20" t="s">
        <v>49</v>
      </c>
      <c r="H20">
        <v>339</v>
      </c>
      <c r="I20" s="1">
        <f t="shared" si="1"/>
        <v>0.84538653366583538</v>
      </c>
    </row>
    <row r="21" spans="1:9" x14ac:dyDescent="0.3">
      <c r="B21" s="2" t="s">
        <v>15</v>
      </c>
      <c r="C21">
        <v>274</v>
      </c>
      <c r="D21" s="1">
        <f t="shared" si="10"/>
        <v>0.68329177057356605</v>
      </c>
      <c r="G21" t="s">
        <v>50</v>
      </c>
      <c r="H21">
        <v>283</v>
      </c>
      <c r="I21" s="1">
        <f t="shared" si="1"/>
        <v>0.70573566084788031</v>
      </c>
    </row>
    <row r="22" spans="1:9" x14ac:dyDescent="0.3">
      <c r="B22" s="2" t="s">
        <v>10</v>
      </c>
      <c r="C22">
        <v>31</v>
      </c>
      <c r="D22" s="1">
        <f t="shared" si="10"/>
        <v>7.7306733167082295E-2</v>
      </c>
      <c r="F22" t="s">
        <v>51</v>
      </c>
      <c r="G22" t="s">
        <v>52</v>
      </c>
      <c r="H22">
        <v>338</v>
      </c>
      <c r="I22" s="1">
        <f t="shared" si="1"/>
        <v>0.84289276807980051</v>
      </c>
    </row>
    <row r="23" spans="1:9" x14ac:dyDescent="0.3">
      <c r="A23" t="s">
        <v>17</v>
      </c>
      <c r="B23" t="s">
        <v>18</v>
      </c>
      <c r="D23" s="1">
        <f t="shared" si="10"/>
        <v>0</v>
      </c>
      <c r="G23" t="s">
        <v>53</v>
      </c>
      <c r="H23">
        <v>330</v>
      </c>
      <c r="I23" s="1">
        <f t="shared" si="1"/>
        <v>0.82294264339152123</v>
      </c>
    </row>
    <row r="24" spans="1:9" x14ac:dyDescent="0.3">
      <c r="B24" t="s">
        <v>19</v>
      </c>
      <c r="D24" s="1">
        <f t="shared" si="10"/>
        <v>0</v>
      </c>
      <c r="G24" t="s">
        <v>54</v>
      </c>
      <c r="H24">
        <v>347</v>
      </c>
      <c r="I24" s="1">
        <f t="shared" si="1"/>
        <v>0.86533665835411466</v>
      </c>
    </row>
    <row r="25" spans="1:9" x14ac:dyDescent="0.3">
      <c r="B25" t="s">
        <v>20</v>
      </c>
      <c r="D25" s="1">
        <f t="shared" si="10"/>
        <v>0</v>
      </c>
      <c r="G25" t="s">
        <v>55</v>
      </c>
      <c r="H25">
        <v>339</v>
      </c>
      <c r="I25" s="1">
        <f t="shared" si="1"/>
        <v>0.84538653366583538</v>
      </c>
    </row>
    <row r="26" spans="1:9" x14ac:dyDescent="0.3">
      <c r="B26" t="s">
        <v>21</v>
      </c>
      <c r="D26" s="1">
        <f t="shared" si="10"/>
        <v>0</v>
      </c>
      <c r="G26" t="s">
        <v>56</v>
      </c>
      <c r="H26">
        <v>302</v>
      </c>
      <c r="I26" s="1">
        <f t="shared" si="1"/>
        <v>0.75311720698254359</v>
      </c>
    </row>
    <row r="27" spans="1:9" x14ac:dyDescent="0.3">
      <c r="B27" t="s">
        <v>22</v>
      </c>
      <c r="D27" s="1">
        <f t="shared" si="10"/>
        <v>0</v>
      </c>
      <c r="F27" t="s">
        <v>59</v>
      </c>
      <c r="G27" t="s">
        <v>57</v>
      </c>
      <c r="H27">
        <v>334</v>
      </c>
      <c r="I27" s="1">
        <f t="shared" si="1"/>
        <v>0.83291770573566082</v>
      </c>
    </row>
    <row r="28" spans="1:9" x14ac:dyDescent="0.3">
      <c r="B28" t="s">
        <v>23</v>
      </c>
      <c r="D28" s="1">
        <f t="shared" si="10"/>
        <v>0</v>
      </c>
      <c r="G28" t="s">
        <v>58</v>
      </c>
      <c r="H28">
        <v>67</v>
      </c>
      <c r="I28" s="1">
        <f t="shared" si="1"/>
        <v>0.16708229426433915</v>
      </c>
    </row>
    <row r="29" spans="1:9" x14ac:dyDescent="0.3">
      <c r="A29" t="s">
        <v>24</v>
      </c>
      <c r="B29" t="s">
        <v>25</v>
      </c>
      <c r="D29" s="1">
        <f t="shared" si="10"/>
        <v>0</v>
      </c>
      <c r="F29" t="s">
        <v>95</v>
      </c>
      <c r="G29" t="s">
        <v>57</v>
      </c>
      <c r="H29">
        <v>339</v>
      </c>
      <c r="I29" s="1">
        <f t="shared" si="1"/>
        <v>0.84538653366583538</v>
      </c>
    </row>
    <row r="30" spans="1:9" x14ac:dyDescent="0.3">
      <c r="B30" t="s">
        <v>26</v>
      </c>
      <c r="D30" s="1">
        <f t="shared" si="10"/>
        <v>0</v>
      </c>
      <c r="G30" t="s">
        <v>58</v>
      </c>
      <c r="H30">
        <f>401-339</f>
        <v>62</v>
      </c>
      <c r="I30" s="1">
        <f t="shared" si="1"/>
        <v>0.15461346633416459</v>
      </c>
    </row>
    <row r="31" spans="1:9" x14ac:dyDescent="0.3">
      <c r="A31" t="s">
        <v>29</v>
      </c>
      <c r="B31" t="s">
        <v>27</v>
      </c>
      <c r="C31">
        <v>14</v>
      </c>
      <c r="D31" s="1">
        <f t="shared" si="10"/>
        <v>3.4912718204488775E-2</v>
      </c>
    </row>
    <row r="32" spans="1:9" x14ac:dyDescent="0.3">
      <c r="B32" t="s">
        <v>28</v>
      </c>
      <c r="C32">
        <v>344</v>
      </c>
      <c r="D32" s="1">
        <f t="shared" si="10"/>
        <v>0.85785536159600995</v>
      </c>
    </row>
    <row r="33" spans="1:4" x14ac:dyDescent="0.3">
      <c r="B33" t="s">
        <v>23</v>
      </c>
      <c r="C33">
        <v>43</v>
      </c>
      <c r="D33" s="1">
        <f t="shared" si="10"/>
        <v>0.10723192019950124</v>
      </c>
    </row>
    <row r="34" spans="1:4" x14ac:dyDescent="0.3">
      <c r="A34" t="s">
        <v>30</v>
      </c>
      <c r="B34" t="s">
        <v>27</v>
      </c>
      <c r="C34">
        <v>187</v>
      </c>
      <c r="D34" s="1">
        <f t="shared" si="10"/>
        <v>0.46633416458852867</v>
      </c>
    </row>
    <row r="35" spans="1:4" x14ac:dyDescent="0.3">
      <c r="B35" t="s">
        <v>28</v>
      </c>
      <c r="C35">
        <v>522</v>
      </c>
      <c r="D35" s="1">
        <f t="shared" si="10"/>
        <v>1.3017456359102244</v>
      </c>
    </row>
    <row r="36" spans="1:4" x14ac:dyDescent="0.3">
      <c r="B36" t="s">
        <v>31</v>
      </c>
      <c r="C36">
        <v>325</v>
      </c>
      <c r="D36" s="1">
        <f t="shared" si="10"/>
        <v>0.81047381546134667</v>
      </c>
    </row>
    <row r="37" spans="1:4" x14ac:dyDescent="0.3">
      <c r="B37" t="s">
        <v>23</v>
      </c>
      <c r="C37">
        <v>33</v>
      </c>
      <c r="D37" s="1">
        <f t="shared" si="10"/>
        <v>8.2294264339152115E-2</v>
      </c>
    </row>
    <row r="38" spans="1:4" x14ac:dyDescent="0.3">
      <c r="A38" t="s">
        <v>94</v>
      </c>
      <c r="B38" t="s">
        <v>27</v>
      </c>
      <c r="C38">
        <v>352</v>
      </c>
      <c r="D38" s="1">
        <f t="shared" ref="D38:D39" si="11">C38/C$6</f>
        <v>0.87780548628428923</v>
      </c>
    </row>
    <row r="39" spans="1:4" x14ac:dyDescent="0.3">
      <c r="B39" t="s">
        <v>28</v>
      </c>
      <c r="C39">
        <v>49</v>
      </c>
      <c r="D39" s="1">
        <f t="shared" si="11"/>
        <v>0.12219451371571072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Farmer</vt:lpstr>
      <vt:lpstr>Community animal health staff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Saharuetai Jeamsripong</cp:lastModifiedBy>
  <dcterms:created xsi:type="dcterms:W3CDTF">2023-06-01T02:35:30Z</dcterms:created>
  <dcterms:modified xsi:type="dcterms:W3CDTF">2024-03-25T03:09:52Z</dcterms:modified>
</cp:coreProperties>
</file>