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eg\Documents\GS files\Data housing\Apt spatial data check 2023\"/>
    </mc:Choice>
  </mc:AlternateContent>
  <xr:revisionPtr revIDLastSave="0" documentId="13_ncr:1_{B8B29F59-3412-4A7A-A890-A2856F1A2520}" xr6:coauthVersionLast="47" xr6:coauthVersionMax="47" xr10:uidLastSave="{00000000-0000-0000-0000-000000000000}"/>
  <bookViews>
    <workbookView xWindow="-108" yWindow="-108" windowWidth="19416" windowHeight="10416" xr2:uid="{204F5A3A-6BAD-45D3-A298-DC64109D323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1" l="1"/>
  <c r="E42" i="1"/>
  <c r="D42" i="1"/>
  <c r="C42" i="1"/>
  <c r="F41" i="1"/>
  <c r="E41" i="1"/>
  <c r="D41" i="1"/>
  <c r="C41" i="1"/>
  <c r="F40" i="1"/>
  <c r="E40" i="1"/>
  <c r="D40" i="1"/>
  <c r="C40" i="1"/>
  <c r="F39" i="1"/>
  <c r="E39" i="1"/>
  <c r="D39" i="1"/>
  <c r="C39" i="1"/>
  <c r="F37" i="1"/>
  <c r="F36" i="1"/>
  <c r="F35" i="1"/>
  <c r="F34" i="1"/>
  <c r="E37" i="1"/>
  <c r="D37" i="1"/>
  <c r="C37" i="1"/>
  <c r="E36" i="1"/>
  <c r="D36" i="1"/>
  <c r="C36" i="1"/>
  <c r="E35" i="1"/>
  <c r="D35" i="1"/>
  <c r="C35" i="1"/>
  <c r="E34" i="1"/>
  <c r="D34" i="1"/>
  <c r="C34" i="1"/>
  <c r="G22" i="1"/>
  <c r="G21" i="1"/>
  <c r="G20" i="1"/>
  <c r="G19" i="1"/>
  <c r="F22" i="1"/>
  <c r="F21" i="1"/>
  <c r="F20" i="1"/>
  <c r="F19" i="1"/>
  <c r="E22" i="1"/>
  <c r="D22" i="1"/>
  <c r="C22" i="1"/>
  <c r="E21" i="1"/>
  <c r="D21" i="1"/>
  <c r="C21" i="1"/>
  <c r="E20" i="1"/>
  <c r="D20" i="1"/>
  <c r="C20" i="1"/>
  <c r="E19" i="1"/>
  <c r="D19" i="1"/>
  <c r="C19" i="1"/>
</calcChain>
</file>

<file path=xl/sharedStrings.xml><?xml version="1.0" encoding="utf-8"?>
<sst xmlns="http://schemas.openxmlformats.org/spreadsheetml/2006/main" count="45" uniqueCount="28">
  <si>
    <t>Private rental</t>
  </si>
  <si>
    <t>Social housing</t>
  </si>
  <si>
    <t>Homeowner</t>
  </si>
  <si>
    <t>Total</t>
  </si>
  <si>
    <t>Market rental</t>
  </si>
  <si>
    <t>Subtotal renter</t>
  </si>
  <si>
    <t>1971-81</t>
  </si>
  <si>
    <t>1981-91</t>
  </si>
  <si>
    <t>1991-96</t>
  </si>
  <si>
    <t>Households in first (lowest) quintile:</t>
  </si>
  <si>
    <t>Total households:</t>
  </si>
  <si>
    <t>Net change: Households in first (lowest) quintile:</t>
  </si>
  <si>
    <t>1971-1996 Avg./year</t>
  </si>
  <si>
    <t>Central city</t>
  </si>
  <si>
    <t>Inner suburbs</t>
  </si>
  <si>
    <t>Outer Suburbs</t>
  </si>
  <si>
    <t>RGI social housing</t>
  </si>
  <si>
    <t>RGI share of net first-quintile renter change by urban ring</t>
  </si>
  <si>
    <t>Source: Census and administrative data – see endnote 4. Totals vary due to rounding.</t>
  </si>
  <si>
    <t xml:space="preserve">RGI = Rent Geared to Income (project-based low-income rent subsidy). </t>
  </si>
  <si>
    <t>Greater Toronto</t>
  </si>
  <si>
    <t>Change rounded to nearest 100, except *nearest 50 for 1996-2006; some rounding error.</t>
  </si>
  <si>
    <t>1996-2006 Avg./year</t>
  </si>
  <si>
    <t>Net change: First-quintile market renter households by urban ring*</t>
  </si>
  <si>
    <t>Net change: First-quintile RGI households by urban ring*</t>
  </si>
  <si>
    <t>Shares by urban ring, of first-quintile RGI net change</t>
  </si>
  <si>
    <t>Outer suburbs</t>
  </si>
  <si>
    <t>General Summary: Low-income change in RGI &amp; market rental, Greater Toronto 1971-2006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</si>
</sst>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i/>
      <sz val="10.5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9" fontId="5" fillId="0" borderId="0" xfId="0" applyNumberFormat="1" applyFont="1" applyAlignment="1">
      <alignment vertical="center"/>
    </xf>
    <xf numFmtId="9" fontId="5" fillId="0" borderId="0" xfId="0" quotePrefix="1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3" fontId="4" fillId="0" borderId="0" xfId="0" applyNumberFormat="1" applyFont="1" applyAlignment="1">
      <alignment horizontal="center" vertical="center" wrapText="1"/>
    </xf>
    <xf numFmtId="3" fontId="0" fillId="0" borderId="0" xfId="0" applyNumberFormat="1"/>
    <xf numFmtId="0" fontId="9" fillId="0" borderId="0" xfId="0" applyFont="1"/>
    <xf numFmtId="3" fontId="9" fillId="0" borderId="0" xfId="0" applyNumberFormat="1" applyFont="1"/>
    <xf numFmtId="3" fontId="10" fillId="0" borderId="0" xfId="0" applyNumberFormat="1" applyFont="1"/>
    <xf numFmtId="0" fontId="10" fillId="0" borderId="0" xfId="0" applyFont="1"/>
    <xf numFmtId="9" fontId="9" fillId="0" borderId="0" xfId="0" applyNumberFormat="1" applyFont="1"/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05C4D-602F-4BF5-BC27-147C4E5A7B2F}">
  <dimension ref="B2:K46"/>
  <sheetViews>
    <sheetView showGridLines="0" tabSelected="1" zoomScale="75" zoomScaleNormal="75" workbookViewId="0">
      <selection activeCell="P16" sqref="P16"/>
    </sheetView>
  </sheetViews>
  <sheetFormatPr defaultRowHeight="14.4" x14ac:dyDescent="0.3"/>
  <cols>
    <col min="1" max="1" width="1.77734375" customWidth="1"/>
    <col min="2" max="2" width="25.21875" customWidth="1"/>
    <col min="3" max="7" width="10.77734375" customWidth="1"/>
  </cols>
  <sheetData>
    <row r="2" spans="2:8" ht="30" customHeight="1" thickBot="1" x14ac:dyDescent="0.35">
      <c r="B2" s="26" t="s">
        <v>27</v>
      </c>
      <c r="C2" s="26"/>
      <c r="D2" s="26"/>
      <c r="E2" s="26"/>
      <c r="F2" s="26"/>
      <c r="G2" s="26"/>
    </row>
    <row r="3" spans="2:8" ht="15" customHeight="1" x14ac:dyDescent="0.3">
      <c r="B3" s="28"/>
      <c r="C3" s="28"/>
      <c r="D3" s="1"/>
      <c r="E3" s="1"/>
      <c r="F3" s="1"/>
      <c r="G3" s="1"/>
    </row>
    <row r="4" spans="2:8" ht="15" customHeight="1" x14ac:dyDescent="0.3">
      <c r="B4" s="2"/>
      <c r="C4" s="3">
        <v>1971</v>
      </c>
      <c r="D4" s="3">
        <v>1981</v>
      </c>
      <c r="E4" s="3">
        <v>1991</v>
      </c>
      <c r="F4" s="3">
        <v>1996</v>
      </c>
      <c r="G4" s="4">
        <v>2006</v>
      </c>
    </row>
    <row r="5" spans="2:8" ht="15" customHeight="1" x14ac:dyDescent="0.3">
      <c r="B5" s="27" t="s">
        <v>10</v>
      </c>
      <c r="C5" s="27"/>
      <c r="D5" s="27"/>
      <c r="E5" s="27"/>
      <c r="F5" s="27"/>
      <c r="G5" s="27"/>
    </row>
    <row r="6" spans="2:8" ht="15" customHeight="1" x14ac:dyDescent="0.3">
      <c r="B6" s="6" t="s">
        <v>0</v>
      </c>
      <c r="C6" s="7">
        <v>342750</v>
      </c>
      <c r="D6" s="7">
        <v>427590</v>
      </c>
      <c r="E6" s="7">
        <v>509370</v>
      </c>
      <c r="F6" s="7">
        <v>514730</v>
      </c>
      <c r="G6" s="7">
        <v>470755</v>
      </c>
      <c r="H6" s="18"/>
    </row>
    <row r="7" spans="2:8" ht="15" customHeight="1" x14ac:dyDescent="0.3">
      <c r="B7" s="6" t="s">
        <v>1</v>
      </c>
      <c r="C7" s="7">
        <v>25420</v>
      </c>
      <c r="D7" s="7">
        <v>58570</v>
      </c>
      <c r="E7" s="7">
        <v>92420</v>
      </c>
      <c r="F7" s="7">
        <v>120030</v>
      </c>
      <c r="G7" s="7">
        <v>122260</v>
      </c>
      <c r="H7" s="18"/>
    </row>
    <row r="8" spans="2:8" ht="15" customHeight="1" x14ac:dyDescent="0.3">
      <c r="B8" s="6" t="s">
        <v>2</v>
      </c>
      <c r="C8" s="8">
        <v>466740</v>
      </c>
      <c r="D8" s="8">
        <v>659790</v>
      </c>
      <c r="E8" s="8">
        <v>842980</v>
      </c>
      <c r="F8" s="8">
        <v>922170</v>
      </c>
      <c r="G8" s="8">
        <v>1293110</v>
      </c>
    </row>
    <row r="9" spans="2:8" ht="15" customHeight="1" x14ac:dyDescent="0.3">
      <c r="B9" s="9" t="s">
        <v>3</v>
      </c>
      <c r="C9" s="10">
        <v>834920</v>
      </c>
      <c r="D9" s="11">
        <v>1145950</v>
      </c>
      <c r="E9" s="11">
        <v>1444770</v>
      </c>
      <c r="F9" s="10">
        <v>1556930</v>
      </c>
      <c r="G9" s="10">
        <v>1886120</v>
      </c>
    </row>
    <row r="10" spans="2:8" ht="15" customHeight="1" x14ac:dyDescent="0.3">
      <c r="B10" s="27" t="s">
        <v>9</v>
      </c>
      <c r="C10" s="27"/>
      <c r="D10" s="27"/>
      <c r="E10" s="27"/>
      <c r="F10" s="27"/>
      <c r="G10" s="27"/>
    </row>
    <row r="11" spans="2:8" ht="15" customHeight="1" x14ac:dyDescent="0.3">
      <c r="B11" s="6" t="s">
        <v>4</v>
      </c>
      <c r="C11" s="8">
        <v>80200</v>
      </c>
      <c r="D11" s="7">
        <v>116800</v>
      </c>
      <c r="E11" s="7">
        <v>137100</v>
      </c>
      <c r="F11" s="7">
        <v>139600</v>
      </c>
      <c r="G11" s="7">
        <v>148500</v>
      </c>
      <c r="H11" s="18"/>
    </row>
    <row r="12" spans="2:8" ht="15" customHeight="1" x14ac:dyDescent="0.3">
      <c r="B12" s="6" t="s">
        <v>16</v>
      </c>
      <c r="C12" s="7">
        <v>14700</v>
      </c>
      <c r="D12" s="7">
        <v>45300</v>
      </c>
      <c r="E12" s="7">
        <v>63800</v>
      </c>
      <c r="F12" s="7">
        <v>81700</v>
      </c>
      <c r="G12" s="7">
        <v>83100</v>
      </c>
      <c r="H12" s="18"/>
    </row>
    <row r="13" spans="2:8" ht="15" customHeight="1" x14ac:dyDescent="0.3">
      <c r="B13" s="9" t="s">
        <v>5</v>
      </c>
      <c r="C13" s="10">
        <v>94910</v>
      </c>
      <c r="D13" s="10">
        <v>162120</v>
      </c>
      <c r="E13" s="10">
        <v>200920</v>
      </c>
      <c r="F13" s="10">
        <v>221340</v>
      </c>
      <c r="G13" s="10">
        <v>231645</v>
      </c>
      <c r="H13" s="18"/>
    </row>
    <row r="14" spans="2:8" ht="15" customHeight="1" x14ac:dyDescent="0.3">
      <c r="B14" s="6" t="s">
        <v>2</v>
      </c>
      <c r="C14" s="8">
        <v>68990</v>
      </c>
      <c r="D14" s="8">
        <v>64285</v>
      </c>
      <c r="E14" s="8">
        <v>85950</v>
      </c>
      <c r="F14" s="7">
        <v>87210</v>
      </c>
      <c r="G14" s="7">
        <v>140125</v>
      </c>
    </row>
    <row r="15" spans="2:8" ht="15" customHeight="1" x14ac:dyDescent="0.3">
      <c r="B15" s="9" t="s">
        <v>3</v>
      </c>
      <c r="C15" s="10">
        <v>163900</v>
      </c>
      <c r="D15" s="10">
        <v>226405</v>
      </c>
      <c r="E15" s="10">
        <v>286870</v>
      </c>
      <c r="F15" s="10">
        <v>308550</v>
      </c>
      <c r="G15" s="10">
        <v>371770</v>
      </c>
    </row>
    <row r="16" spans="2:8" ht="15" customHeight="1" x14ac:dyDescent="0.3">
      <c r="B16" s="6"/>
      <c r="C16" s="7"/>
      <c r="D16" s="7"/>
      <c r="E16" s="7"/>
      <c r="F16" s="7"/>
      <c r="G16" s="7"/>
    </row>
    <row r="17" spans="2:11" ht="30" customHeight="1" x14ac:dyDescent="0.3">
      <c r="B17" s="5"/>
      <c r="C17" s="12" t="s">
        <v>6</v>
      </c>
      <c r="D17" s="12" t="s">
        <v>7</v>
      </c>
      <c r="E17" s="12" t="s">
        <v>8</v>
      </c>
      <c r="F17" s="17" t="s">
        <v>12</v>
      </c>
      <c r="G17" s="17" t="s">
        <v>22</v>
      </c>
    </row>
    <row r="18" spans="2:11" ht="15" customHeight="1" x14ac:dyDescent="0.3">
      <c r="B18" s="27" t="s">
        <v>11</v>
      </c>
      <c r="C18" s="27"/>
      <c r="D18" s="27"/>
      <c r="E18" s="27"/>
      <c r="F18" s="27"/>
      <c r="G18" s="27"/>
    </row>
    <row r="19" spans="2:11" ht="15" customHeight="1" x14ac:dyDescent="0.3">
      <c r="B19" s="6" t="s">
        <v>4</v>
      </c>
      <c r="C19" s="8">
        <f t="shared" ref="C19:E20" si="0">D11-C11</f>
        <v>36600</v>
      </c>
      <c r="D19" s="8">
        <f t="shared" si="0"/>
        <v>20300</v>
      </c>
      <c r="E19" s="8">
        <f t="shared" si="0"/>
        <v>2500</v>
      </c>
      <c r="F19" s="8">
        <f>ROUND((F11-C11)/25,-2)</f>
        <v>2400</v>
      </c>
      <c r="G19" s="8">
        <f>ROUND((G11-F11)/10,-2)</f>
        <v>900</v>
      </c>
    </row>
    <row r="20" spans="2:11" ht="15" customHeight="1" x14ac:dyDescent="0.3">
      <c r="B20" s="6" t="s">
        <v>16</v>
      </c>
      <c r="C20" s="8">
        <f t="shared" si="0"/>
        <v>30600</v>
      </c>
      <c r="D20" s="8">
        <f t="shared" si="0"/>
        <v>18500</v>
      </c>
      <c r="E20" s="8">
        <f t="shared" si="0"/>
        <v>17900</v>
      </c>
      <c r="F20" s="8">
        <f>ROUND((F12-C12)/25,-2)</f>
        <v>2700</v>
      </c>
      <c r="G20" s="8">
        <f>ROUND((G12-F12)/10,-2)</f>
        <v>100</v>
      </c>
    </row>
    <row r="21" spans="2:11" ht="15" customHeight="1" x14ac:dyDescent="0.3">
      <c r="B21" s="6" t="s">
        <v>2</v>
      </c>
      <c r="C21" s="8">
        <f t="shared" ref="C21:E22" si="1">D14-C14</f>
        <v>-4705</v>
      </c>
      <c r="D21" s="8">
        <f t="shared" si="1"/>
        <v>21665</v>
      </c>
      <c r="E21" s="8">
        <f t="shared" si="1"/>
        <v>1260</v>
      </c>
      <c r="F21" s="8">
        <f>ROUND((F14-C14)/25,-2)</f>
        <v>700</v>
      </c>
      <c r="G21" s="8">
        <f>ROUND((G14-F14)/10,-2)</f>
        <v>5300</v>
      </c>
    </row>
    <row r="22" spans="2:11" ht="15" customHeight="1" x14ac:dyDescent="0.3">
      <c r="B22" s="6" t="s">
        <v>3</v>
      </c>
      <c r="C22" s="8">
        <f t="shared" si="1"/>
        <v>62505</v>
      </c>
      <c r="D22" s="8">
        <f t="shared" si="1"/>
        <v>60465</v>
      </c>
      <c r="E22" s="8">
        <f t="shared" si="1"/>
        <v>21680</v>
      </c>
      <c r="F22" s="8">
        <f>ROUND((F15-C15)/25,-2)</f>
        <v>5800</v>
      </c>
      <c r="G22" s="8">
        <f>ROUND((G15-F15)/10,-2)</f>
        <v>6300</v>
      </c>
    </row>
    <row r="23" spans="2:11" ht="15" customHeight="1" x14ac:dyDescent="0.3">
      <c r="B23" s="27" t="s">
        <v>23</v>
      </c>
      <c r="C23" s="27"/>
      <c r="D23" s="27"/>
      <c r="E23" s="27"/>
      <c r="F23" s="27"/>
      <c r="G23" s="27"/>
      <c r="H23" s="19"/>
      <c r="I23" s="22"/>
    </row>
    <row r="24" spans="2:11" ht="15" customHeight="1" x14ac:dyDescent="0.3">
      <c r="B24" s="16" t="s">
        <v>13</v>
      </c>
      <c r="C24" s="8">
        <v>5300</v>
      </c>
      <c r="D24" s="8">
        <v>3200</v>
      </c>
      <c r="E24" s="8">
        <v>-1500</v>
      </c>
      <c r="F24" s="8">
        <v>300</v>
      </c>
      <c r="G24" s="8">
        <v>150</v>
      </c>
      <c r="H24" s="20"/>
      <c r="I24" s="21"/>
      <c r="J24" s="23"/>
      <c r="K24" s="19"/>
    </row>
    <row r="25" spans="2:11" ht="15" customHeight="1" x14ac:dyDescent="0.3">
      <c r="B25" s="16" t="s">
        <v>14</v>
      </c>
      <c r="C25" s="8">
        <v>16500</v>
      </c>
      <c r="D25" s="8">
        <v>10200</v>
      </c>
      <c r="E25" s="8">
        <v>4700</v>
      </c>
      <c r="F25" s="8">
        <v>1300</v>
      </c>
      <c r="G25" s="8">
        <v>0</v>
      </c>
      <c r="H25" s="20"/>
      <c r="I25" s="21"/>
      <c r="J25" s="23"/>
      <c r="K25" s="19"/>
    </row>
    <row r="26" spans="2:11" ht="15" customHeight="1" x14ac:dyDescent="0.3">
      <c r="B26" s="16" t="s">
        <v>26</v>
      </c>
      <c r="C26" s="8">
        <v>14800</v>
      </c>
      <c r="D26" s="8">
        <v>6800</v>
      </c>
      <c r="E26" s="8">
        <v>-500</v>
      </c>
      <c r="F26" s="8">
        <v>800</v>
      </c>
      <c r="G26" s="8">
        <v>750</v>
      </c>
      <c r="H26" s="20"/>
      <c r="I26" s="21"/>
      <c r="J26" s="23"/>
      <c r="K26" s="19"/>
    </row>
    <row r="27" spans="2:11" ht="15" customHeight="1" x14ac:dyDescent="0.3">
      <c r="B27" s="16" t="s">
        <v>20</v>
      </c>
      <c r="C27" s="8">
        <v>36600</v>
      </c>
      <c r="D27" s="8">
        <v>20200</v>
      </c>
      <c r="E27" s="8">
        <v>2600</v>
      </c>
      <c r="F27" s="8">
        <v>2400</v>
      </c>
      <c r="G27" s="8">
        <v>900</v>
      </c>
      <c r="H27" s="20"/>
      <c r="I27" s="21"/>
      <c r="J27" s="23"/>
      <c r="K27" s="19"/>
    </row>
    <row r="28" spans="2:11" ht="15" customHeight="1" x14ac:dyDescent="0.3">
      <c r="B28" s="27" t="s">
        <v>24</v>
      </c>
      <c r="C28" s="27"/>
      <c r="D28" s="27"/>
      <c r="E28" s="27"/>
      <c r="F28" s="27"/>
      <c r="G28" s="27"/>
      <c r="H28" s="19"/>
    </row>
    <row r="29" spans="2:11" ht="15" customHeight="1" x14ac:dyDescent="0.3">
      <c r="B29" s="16" t="s">
        <v>13</v>
      </c>
      <c r="C29" s="8">
        <v>11000</v>
      </c>
      <c r="D29" s="8">
        <v>8900</v>
      </c>
      <c r="E29" s="8">
        <v>5500</v>
      </c>
      <c r="F29" s="8">
        <v>1000</v>
      </c>
      <c r="G29" s="8">
        <v>100</v>
      </c>
      <c r="H29" s="20"/>
      <c r="I29" s="19"/>
      <c r="J29" s="19"/>
    </row>
    <row r="30" spans="2:11" ht="15" customHeight="1" x14ac:dyDescent="0.3">
      <c r="B30" s="16" t="s">
        <v>14</v>
      </c>
      <c r="C30" s="8">
        <v>16400</v>
      </c>
      <c r="D30" s="8">
        <v>4700</v>
      </c>
      <c r="E30" s="8">
        <v>4900</v>
      </c>
      <c r="F30" s="8">
        <v>1000</v>
      </c>
      <c r="G30" s="8">
        <v>0</v>
      </c>
      <c r="H30" s="20"/>
      <c r="I30" s="19"/>
      <c r="J30" s="19"/>
    </row>
    <row r="31" spans="2:11" ht="15" customHeight="1" x14ac:dyDescent="0.3">
      <c r="B31" s="16" t="s">
        <v>15</v>
      </c>
      <c r="C31" s="8">
        <v>3200</v>
      </c>
      <c r="D31" s="8">
        <v>5000</v>
      </c>
      <c r="E31" s="8">
        <v>7400</v>
      </c>
      <c r="F31" s="8">
        <v>600</v>
      </c>
      <c r="G31" s="8">
        <v>0</v>
      </c>
      <c r="H31" s="20"/>
      <c r="I31" s="19"/>
      <c r="J31" s="19"/>
    </row>
    <row r="32" spans="2:11" ht="15" customHeight="1" x14ac:dyDescent="0.3">
      <c r="B32" s="16" t="s">
        <v>20</v>
      </c>
      <c r="C32" s="8">
        <v>30600</v>
      </c>
      <c r="D32" s="8">
        <v>18600</v>
      </c>
      <c r="E32" s="8">
        <v>17800</v>
      </c>
      <c r="F32" s="8">
        <v>2700</v>
      </c>
      <c r="G32" s="8">
        <v>100</v>
      </c>
      <c r="H32" s="20"/>
    </row>
    <row r="33" spans="2:7" x14ac:dyDescent="0.3">
      <c r="B33" s="27" t="s">
        <v>17</v>
      </c>
      <c r="C33" s="27"/>
      <c r="D33" s="27"/>
      <c r="E33" s="27"/>
      <c r="F33" s="27"/>
      <c r="G33" s="27"/>
    </row>
    <row r="34" spans="2:7" x14ac:dyDescent="0.3">
      <c r="B34" s="16" t="s">
        <v>13</v>
      </c>
      <c r="C34" s="14">
        <f t="shared" ref="C34:F37" si="2">C29/(C29+C24)</f>
        <v>0.67484662576687116</v>
      </c>
      <c r="D34" s="14">
        <f t="shared" si="2"/>
        <v>0.73553719008264462</v>
      </c>
      <c r="E34" s="14">
        <f t="shared" si="2"/>
        <v>1.375</v>
      </c>
      <c r="F34" s="14">
        <f t="shared" si="2"/>
        <v>0.76923076923076927</v>
      </c>
      <c r="G34" s="14"/>
    </row>
    <row r="35" spans="2:7" x14ac:dyDescent="0.3">
      <c r="B35" s="16" t="s">
        <v>14</v>
      </c>
      <c r="C35" s="14">
        <f t="shared" si="2"/>
        <v>0.49848024316109424</v>
      </c>
      <c r="D35" s="14">
        <f t="shared" si="2"/>
        <v>0.31543624161073824</v>
      </c>
      <c r="E35" s="14">
        <f t="shared" si="2"/>
        <v>0.51041666666666663</v>
      </c>
      <c r="F35" s="14">
        <f t="shared" si="2"/>
        <v>0.43478260869565216</v>
      </c>
      <c r="G35" s="15"/>
    </row>
    <row r="36" spans="2:7" x14ac:dyDescent="0.3">
      <c r="B36" s="16" t="s">
        <v>26</v>
      </c>
      <c r="C36" s="14">
        <f t="shared" si="2"/>
        <v>0.17777777777777778</v>
      </c>
      <c r="D36" s="14">
        <f t="shared" si="2"/>
        <v>0.42372881355932202</v>
      </c>
      <c r="E36" s="14">
        <f t="shared" si="2"/>
        <v>1.0724637681159421</v>
      </c>
      <c r="F36" s="14">
        <f t="shared" si="2"/>
        <v>0.42857142857142855</v>
      </c>
      <c r="G36" s="15"/>
    </row>
    <row r="37" spans="2:7" x14ac:dyDescent="0.3">
      <c r="B37" s="16" t="s">
        <v>20</v>
      </c>
      <c r="C37" s="14">
        <f t="shared" si="2"/>
        <v>0.45535714285714285</v>
      </c>
      <c r="D37" s="14">
        <f t="shared" si="2"/>
        <v>0.47938144329896909</v>
      </c>
      <c r="E37" s="14">
        <f t="shared" si="2"/>
        <v>0.87254901960784315</v>
      </c>
      <c r="F37" s="14">
        <f t="shared" si="2"/>
        <v>0.52941176470588236</v>
      </c>
      <c r="G37" s="14"/>
    </row>
    <row r="38" spans="2:7" x14ac:dyDescent="0.3">
      <c r="B38" s="27" t="s">
        <v>25</v>
      </c>
      <c r="C38" s="27"/>
      <c r="D38" s="27"/>
      <c r="E38" s="27"/>
      <c r="F38" s="8"/>
      <c r="G38" s="8"/>
    </row>
    <row r="39" spans="2:7" x14ac:dyDescent="0.3">
      <c r="B39" s="16" t="s">
        <v>13</v>
      </c>
      <c r="C39" s="14">
        <f t="shared" ref="C39:F42" si="3">C29/C$32</f>
        <v>0.35947712418300654</v>
      </c>
      <c r="D39" s="14">
        <f t="shared" si="3"/>
        <v>0.478494623655914</v>
      </c>
      <c r="E39" s="14">
        <f t="shared" si="3"/>
        <v>0.3089887640449438</v>
      </c>
      <c r="F39" s="14">
        <f t="shared" si="3"/>
        <v>0.37037037037037035</v>
      </c>
      <c r="G39" s="14"/>
    </row>
    <row r="40" spans="2:7" x14ac:dyDescent="0.3">
      <c r="B40" s="16" t="s">
        <v>14</v>
      </c>
      <c r="C40" s="14">
        <f t="shared" si="3"/>
        <v>0.53594771241830064</v>
      </c>
      <c r="D40" s="14">
        <f t="shared" si="3"/>
        <v>0.25268817204301075</v>
      </c>
      <c r="E40" s="14">
        <f t="shared" si="3"/>
        <v>0.2752808988764045</v>
      </c>
      <c r="F40" s="14">
        <f t="shared" si="3"/>
        <v>0.37037037037037035</v>
      </c>
      <c r="G40" s="15"/>
    </row>
    <row r="41" spans="2:7" x14ac:dyDescent="0.3">
      <c r="B41" s="16" t="s">
        <v>26</v>
      </c>
      <c r="C41" s="14">
        <f t="shared" si="3"/>
        <v>0.10457516339869281</v>
      </c>
      <c r="D41" s="14">
        <f t="shared" si="3"/>
        <v>0.26881720430107525</v>
      </c>
      <c r="E41" s="14">
        <f t="shared" si="3"/>
        <v>0.4157303370786517</v>
      </c>
      <c r="F41" s="14">
        <f t="shared" si="3"/>
        <v>0.22222222222222221</v>
      </c>
      <c r="G41" s="15"/>
    </row>
    <row r="42" spans="2:7" x14ac:dyDescent="0.3">
      <c r="B42" s="16" t="s">
        <v>20</v>
      </c>
      <c r="C42" s="14">
        <f t="shared" si="3"/>
        <v>1</v>
      </c>
      <c r="D42" s="14">
        <f t="shared" si="3"/>
        <v>1</v>
      </c>
      <c r="E42" s="14">
        <f t="shared" si="3"/>
        <v>1</v>
      </c>
      <c r="F42" s="14">
        <f t="shared" si="3"/>
        <v>1</v>
      </c>
      <c r="G42" s="14"/>
    </row>
    <row r="43" spans="2:7" x14ac:dyDescent="0.3">
      <c r="B43" s="13"/>
      <c r="C43" s="14"/>
      <c r="D43" s="14"/>
      <c r="E43" s="14"/>
      <c r="F43" s="14"/>
      <c r="G43" s="14"/>
    </row>
    <row r="44" spans="2:7" ht="12" customHeight="1" x14ac:dyDescent="0.3">
      <c r="B44" s="24" t="s">
        <v>18</v>
      </c>
      <c r="C44" s="24"/>
      <c r="D44" s="24"/>
      <c r="E44" s="24"/>
      <c r="F44" s="24"/>
      <c r="G44" s="24"/>
    </row>
    <row r="45" spans="2:7" ht="12" customHeight="1" x14ac:dyDescent="0.3">
      <c r="B45" s="24" t="s">
        <v>19</v>
      </c>
      <c r="C45" s="24"/>
      <c r="D45" s="24"/>
      <c r="E45" s="24"/>
      <c r="F45" s="24"/>
      <c r="G45" s="24"/>
    </row>
    <row r="46" spans="2:7" ht="12" customHeight="1" thickBot="1" x14ac:dyDescent="0.35">
      <c r="B46" s="25" t="s">
        <v>21</v>
      </c>
      <c r="C46" s="25"/>
      <c r="D46" s="25"/>
      <c r="E46" s="25"/>
      <c r="F46" s="25"/>
      <c r="G46" s="25"/>
    </row>
  </sheetData>
  <mergeCells count="12">
    <mergeCell ref="B45:G45"/>
    <mergeCell ref="B46:G46"/>
    <mergeCell ref="B2:G2"/>
    <mergeCell ref="B38:E38"/>
    <mergeCell ref="B18:G18"/>
    <mergeCell ref="B23:G23"/>
    <mergeCell ref="B28:G28"/>
    <mergeCell ref="B33:G33"/>
    <mergeCell ref="B3:C3"/>
    <mergeCell ref="B10:G10"/>
    <mergeCell ref="B5:G5"/>
    <mergeCell ref="B44:G44"/>
  </mergeCells>
  <pageMargins left="0.7" right="0.7" top="0.75" bottom="0.75" header="0.3" footer="0.3"/>
  <pageSetup scale="9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2023-11-19T13:22:48Z</cp:lastPrinted>
  <dcterms:created xsi:type="dcterms:W3CDTF">2023-08-10T17:31:43Z</dcterms:created>
  <dcterms:modified xsi:type="dcterms:W3CDTF">2024-03-15T18:42:08Z</dcterms:modified>
</cp:coreProperties>
</file>