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uthber\Dropbox\BOTTLE_Consortium\Papers\PlasticsCharacterization_Additives\Data\TGA_FTIR\"/>
    </mc:Choice>
  </mc:AlternateContent>
  <xr:revisionPtr revIDLastSave="0" documentId="13_ncr:1_{98AF8D0A-14CF-4A3A-A91A-CA8DFBA7D018}" xr6:coauthVersionLast="47" xr6:coauthVersionMax="47" xr10:uidLastSave="{00000000-0000-0000-0000-000000000000}"/>
  <bookViews>
    <workbookView xWindow="-110" yWindow="-110" windowWidth="19420" windowHeight="10420" activeTab="1" xr2:uid="{95A5779C-D1C8-4448-8026-462AC51BCDDD}"/>
  </bookViews>
  <sheets>
    <sheet name="Sheet1" sheetId="1" r:id="rId1"/>
    <sheet name="ForManuscrip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H2" i="1"/>
  <c r="G2" i="1"/>
</calcChain>
</file>

<file path=xl/sharedStrings.xml><?xml version="1.0" encoding="utf-8"?>
<sst xmlns="http://schemas.openxmlformats.org/spreadsheetml/2006/main" count="326" uniqueCount="195">
  <si>
    <t>Substrate Name</t>
  </si>
  <si>
    <t>Library Match</t>
  </si>
  <si>
    <t>Match Percent (%)</t>
  </si>
  <si>
    <t>Weight Loss Percent (%)</t>
  </si>
  <si>
    <t>Polymer Type</t>
  </si>
  <si>
    <t>PVC</t>
  </si>
  <si>
    <t>PVC-Powder-GF-2020-NC</t>
  </si>
  <si>
    <t>hydrogen chloride and benzene</t>
  </si>
  <si>
    <t>1-chloroctane</t>
  </si>
  <si>
    <t>PVC-GF-Feb2021-C</t>
  </si>
  <si>
    <t>5-norbornene-2,3-dicarboxylic anhydride</t>
  </si>
  <si>
    <t>PVA</t>
  </si>
  <si>
    <t>PVA-Mw-100k-Sigma-C</t>
  </si>
  <si>
    <t>acetic acid</t>
  </si>
  <si>
    <t>2-nonene or nonadecanenitrile (it's some kind of long hydrocarbon or mixture of hydrocarbons</t>
  </si>
  <si>
    <t>PVOH</t>
  </si>
  <si>
    <t>PVOH-Mw-31k-Sigma-C</t>
  </si>
  <si>
    <t>Acetic acid and acetaldehyde gas</t>
  </si>
  <si>
    <t>3-nonanone (some kind of long chain hydrocarbon or mixture)</t>
  </si>
  <si>
    <t>PVOH-Mw-130k-Sigma-C</t>
  </si>
  <si>
    <t>3-tridecanone (some kind of long chain hydrocarbon or mixture)</t>
  </si>
  <si>
    <t>PVOH-Mw-205k-Sigma-C</t>
  </si>
  <si>
    <t>Acetic acid</t>
  </si>
  <si>
    <t>Acetaldehyde gas (probably also start of next weight loss event)</t>
  </si>
  <si>
    <t>EVA</t>
  </si>
  <si>
    <t>EVA-25%vinylacetate-Sigma C</t>
  </si>
  <si>
    <t>EVA-40%vinylacetate-Sigma-C</t>
  </si>
  <si>
    <t>Nonadecanenitrile (some kind of long chain hydrocarbon or mixture)</t>
  </si>
  <si>
    <t>EVOH</t>
  </si>
  <si>
    <t>EVOH-32mol%ethylene-Sigma-C</t>
  </si>
  <si>
    <t>EVOH-29mol%ethylene-Soarnol-C</t>
  </si>
  <si>
    <t>EVOH-32mol%ethylene-Soarnol-C</t>
  </si>
  <si>
    <t>EVOH-38mol%ethylene-Soarnol-C</t>
  </si>
  <si>
    <t>EVOH-44mol%ethylene-Soarnol-C</t>
  </si>
  <si>
    <t>Acetaldehyde; 2,5-dihydroxy-dioctyl ester 1,4-cyclohexadiene-1,4-dicarboxylic acid; 4-hydroxy-3-methyl butanone</t>
  </si>
  <si>
    <t>3-eicosanone (some kind of long chain hydrocarbon or mixture)</t>
  </si>
  <si>
    <t>Acetaldehyde; 2-nonanone; 1,5-pentanediol</t>
  </si>
  <si>
    <t>PMMA</t>
  </si>
  <si>
    <t>PMMA-GF-Feb2021-C</t>
  </si>
  <si>
    <t>methyacrylic acid methyl ester</t>
  </si>
  <si>
    <t>Acrylic-Clear-2022-C</t>
  </si>
  <si>
    <t>Acrylic-Red-2022-C</t>
  </si>
  <si>
    <t>Acrylic-Blue-2022-C</t>
  </si>
  <si>
    <t>Acrylic-Green-2022-C</t>
  </si>
  <si>
    <t>Nylon</t>
  </si>
  <si>
    <t>Nylon (6)-GF-Feb2021-C</t>
  </si>
  <si>
    <t>hexahydro-2-azepinone</t>
  </si>
  <si>
    <t>Nylon (6,6)-GF-Feb2021-C</t>
  </si>
  <si>
    <t>Ammonia; N-nitrosodicyclohexylamine; quinoxalinone; 1,5-diamino-2-methypentane; butyric acid hydrazide</t>
  </si>
  <si>
    <r>
      <t>Weight Loss Onset Temperature (</t>
    </r>
    <r>
      <rPr>
        <b/>
        <sz val="11"/>
        <color theme="1"/>
        <rFont val="Calibri"/>
        <family val="2"/>
      </rPr>
      <t>°C)</t>
    </r>
  </si>
  <si>
    <t>PS</t>
  </si>
  <si>
    <t>PS-AmorphousGranule-GF-Feb2021-NC</t>
  </si>
  <si>
    <t>pentane</t>
  </si>
  <si>
    <t>vinylbenzene</t>
  </si>
  <si>
    <t>PE</t>
  </si>
  <si>
    <t>PE-Pellet-NIST-54kDa-C</t>
  </si>
  <si>
    <t>BHT</t>
  </si>
  <si>
    <t>*low percentage due to noise</t>
  </si>
  <si>
    <t>78.21*</t>
  </si>
  <si>
    <t>1-elcosene (some kind of long chain hydrocarbon or mixture)</t>
  </si>
  <si>
    <t>65.08*</t>
  </si>
  <si>
    <t>Polyacrylonitrile</t>
  </si>
  <si>
    <t>PAN-230kDa-GF-Feb2021-NC</t>
  </si>
  <si>
    <t>ammonia and glutaronitrile</t>
  </si>
  <si>
    <t>ammonia</t>
  </si>
  <si>
    <t>PHB</t>
  </si>
  <si>
    <t>PHB-GF-Nov2021-C</t>
  </si>
  <si>
    <t>citric acid tripentyl ester and 1-cyclopenten-3-one</t>
  </si>
  <si>
    <t>2-butenoic acid and perillaldehyde</t>
  </si>
  <si>
    <t>2-butenoic acid and 2-butenoic acid methyl ester</t>
  </si>
  <si>
    <t>SAN</t>
  </si>
  <si>
    <t>PU</t>
  </si>
  <si>
    <t>PU-GF-Feb2021-NC</t>
  </si>
  <si>
    <t>cyclohexyl isocyanic acid and 1,7-heptanediol</t>
  </si>
  <si>
    <t>1,2-dibutoxyethane</t>
  </si>
  <si>
    <t>*there's still some isocyanate product remaining (can see small peak at 2250cm-1)</t>
  </si>
  <si>
    <t>SAN 30%-Acrylonitrile-C</t>
  </si>
  <si>
    <t>vinylbenzene; hydrocinnamonitrile; cycloctanone azine</t>
  </si>
  <si>
    <t>Poly(EVA)-GF-Feb2021</t>
  </si>
  <si>
    <r>
      <t>Weight Loss Onset Temperature (</t>
    </r>
    <r>
      <rPr>
        <b/>
        <sz val="11"/>
        <color theme="1"/>
        <rFont val="Calibri"/>
      </rPr>
      <t>°</t>
    </r>
    <r>
      <rPr>
        <b/>
        <sz val="11"/>
        <color theme="1"/>
        <rFont val="Calibri"/>
        <family val="2"/>
      </rPr>
      <t>C)</t>
    </r>
  </si>
  <si>
    <t>vinylbenzene; dioctylamine, 3-methyl-1-phenyl-3-pentanol</t>
  </si>
  <si>
    <t>adipic acid monomethyl ester</t>
  </si>
  <si>
    <r>
      <t>Weight Loss Onset Temperature (</t>
    </r>
    <r>
      <rPr>
        <b/>
        <sz val="11"/>
        <color theme="1"/>
        <rFont val="Calibri"/>
        <family val="2"/>
      </rPr>
      <t xml:space="preserve">°C) </t>
    </r>
    <r>
      <rPr>
        <b/>
        <sz val="11"/>
        <color theme="1"/>
        <rFont val="Calibri"/>
        <family val="2"/>
        <scheme val="minor"/>
      </rPr>
      <t>± std</t>
    </r>
  </si>
  <si>
    <t>Weight Loss Percent (%) ± std</t>
  </si>
  <si>
    <t>Weight Loss Onset Temperature (°C) ± std</t>
  </si>
  <si>
    <t>459.9±2.0</t>
  </si>
  <si>
    <t>295.0±0.8</t>
  </si>
  <si>
    <t>148.8±1.3</t>
  </si>
  <si>
    <t>306.9±0.04</t>
  </si>
  <si>
    <t>450.9±2.3</t>
  </si>
  <si>
    <t>342.2±0.4</t>
  </si>
  <si>
    <t>458.3±8.3</t>
  </si>
  <si>
    <t>317.2±0.3</t>
  </si>
  <si>
    <t>402.8±0.4</t>
  </si>
  <si>
    <t>57.5±0.7</t>
  </si>
  <si>
    <t>319.0±1.1</t>
  </si>
  <si>
    <t>420.3±1.1</t>
  </si>
  <si>
    <t>57.8±1.5</t>
  </si>
  <si>
    <t>312.1±0.7</t>
  </si>
  <si>
    <t>353.0±0.6</t>
  </si>
  <si>
    <t>419.5±0.8</t>
  </si>
  <si>
    <t>349.6±1.4</t>
  </si>
  <si>
    <t>466.1±2.2</t>
  </si>
  <si>
    <t>346.5±0.3</t>
  </si>
  <si>
    <t>462.1±1.7</t>
  </si>
  <si>
    <t>442.6±0.8</t>
  </si>
  <si>
    <t>344.3±1.9</t>
  </si>
  <si>
    <t>428.9±1.7</t>
  </si>
  <si>
    <t>345.3±0.6</t>
  </si>
  <si>
    <t>426.0±4.0</t>
  </si>
  <si>
    <t>367.0±3.3</t>
  </si>
  <si>
    <t>436.0±4.0</t>
  </si>
  <si>
    <t>406.9±1.2</t>
  </si>
  <si>
    <t>364.4±5.4</t>
  </si>
  <si>
    <t>442.8±3.1</t>
  </si>
  <si>
    <t>185.8±4.7</t>
  </si>
  <si>
    <t>357.4±1.8</t>
  </si>
  <si>
    <t>71.1±0.5</t>
  </si>
  <si>
    <t>366.2±2.1</t>
  </si>
  <si>
    <t>161.1±4.1</t>
  </si>
  <si>
    <t>354.9±3.6</t>
  </si>
  <si>
    <t>161.6±2.0</t>
  </si>
  <si>
    <t>352.5±0.6</t>
  </si>
  <si>
    <t>176.9±1.5</t>
  </si>
  <si>
    <t>355.3±1.2</t>
  </si>
  <si>
    <t>450.8±1.2</t>
  </si>
  <si>
    <t>423.1±4.4</t>
  </si>
  <si>
    <t>127.4±2.5</t>
  </si>
  <si>
    <t>419.5±1.6</t>
  </si>
  <si>
    <t>168.2±0.04</t>
  </si>
  <si>
    <t>475.5±0.6</t>
  </si>
  <si>
    <t>330.5±0.6</t>
  </si>
  <si>
    <t>377.1±2.6</t>
  </si>
  <si>
    <t>190.1±0.2</t>
  </si>
  <si>
    <t>306.5±1.6</t>
  </si>
  <si>
    <t>337.1±1.2</t>
  </si>
  <si>
    <t>413.9±1.7</t>
  </si>
  <si>
    <t>326.8±0.4</t>
  </si>
  <si>
    <t>429.7±0.8</t>
  </si>
  <si>
    <t>407.2±1.0</t>
  </si>
  <si>
    <t>52.2±1.2</t>
  </si>
  <si>
    <t>27.0±0.8</t>
  </si>
  <si>
    <t>1.2±0.1</t>
  </si>
  <si>
    <t>54.0±1.0</t>
  </si>
  <si>
    <t>25.2±0.7</t>
  </si>
  <si>
    <t>65.8±1.7</t>
  </si>
  <si>
    <t>23.5±1.4</t>
  </si>
  <si>
    <t>81.6±0.6</t>
  </si>
  <si>
    <t>10.2±0.4</t>
  </si>
  <si>
    <t>1.7±0.3</t>
  </si>
  <si>
    <t>73.8±2.0</t>
  </si>
  <si>
    <t>17.7±1.4</t>
  </si>
  <si>
    <t>1.6±0.02</t>
  </si>
  <si>
    <t>46.0±0.2</t>
  </si>
  <si>
    <t>26.3±0.2</t>
  </si>
  <si>
    <t>19.3±1.3</t>
  </si>
  <si>
    <t>15.5±1.0</t>
  </si>
  <si>
    <t>78.1±1.9</t>
  </si>
  <si>
    <t>26.9±1.0</t>
  </si>
  <si>
    <t>70.4±0.3</t>
  </si>
  <si>
    <t>76.6±1.3</t>
  </si>
  <si>
    <t>75.3±1.0</t>
  </si>
  <si>
    <t>15.7±0.6</t>
  </si>
  <si>
    <t>81.0±2.7</t>
  </si>
  <si>
    <t>12.3±1.2</t>
  </si>
  <si>
    <t>78.8±1.9</t>
  </si>
  <si>
    <t>14.5±1.0</t>
  </si>
  <si>
    <t>91.4±0.004</t>
  </si>
  <si>
    <t>73.3±1.4</t>
  </si>
  <si>
    <t>22.0±0.2</t>
  </si>
  <si>
    <t>11.5±1.0</t>
  </si>
  <si>
    <t>85.3±1.1</t>
  </si>
  <si>
    <t>1.0±0.1</t>
  </si>
  <si>
    <t>97.0±0.4</t>
  </si>
  <si>
    <t>2.6±0.3</t>
  </si>
  <si>
    <t>93.5±1.4</t>
  </si>
  <si>
    <t>2.7±0.2</t>
  </si>
  <si>
    <t>93.2±0.9</t>
  </si>
  <si>
    <t>2.0±0.2</t>
  </si>
  <si>
    <t>95.5±0.2</t>
  </si>
  <si>
    <t>96.0±0.8</t>
  </si>
  <si>
    <t>95.7±1.2</t>
  </si>
  <si>
    <t>1.7±0.1</t>
  </si>
  <si>
    <t>96.7±0.5</t>
  </si>
  <si>
    <t>1.0±0.3</t>
  </si>
  <si>
    <t>98.4±0.6</t>
  </si>
  <si>
    <t>44.2±0.4</t>
  </si>
  <si>
    <t>17.6±0.6</t>
  </si>
  <si>
    <t>5.0±0.1</t>
  </si>
  <si>
    <t>76.4±1.7</t>
  </si>
  <si>
    <t>3.9±0.1</t>
  </si>
  <si>
    <t>9.6±1.6</t>
  </si>
  <si>
    <t>48.2±2.7</t>
  </si>
  <si>
    <t>45.4±0.1</t>
  </si>
  <si>
    <t>97.0±0.5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</si>
</sst>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/>
    <xf numFmtId="2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/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2" borderId="7" xfId="0" applyFill="1" applyBorder="1" applyAlignment="1">
      <alignment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wrapText="1"/>
    </xf>
    <xf numFmtId="2" fontId="0" fillId="3" borderId="7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wrapText="1"/>
    </xf>
    <xf numFmtId="2" fontId="0" fillId="3" borderId="5" xfId="0" applyNumberForma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0" borderId="6" xfId="0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164" fontId="0" fillId="2" borderId="5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3" borderId="6" xfId="0" applyFill="1" applyBorder="1" applyAlignment="1">
      <alignment vertical="top" wrapText="1"/>
    </xf>
    <xf numFmtId="164" fontId="0" fillId="2" borderId="7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3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/>
    <xf numFmtId="0" fontId="4" fillId="4" borderId="9" xfId="0" applyFont="1" applyFill="1" applyBorder="1" applyAlignment="1">
      <alignment horizontal="center" vertical="top"/>
    </xf>
    <xf numFmtId="0" fontId="4" fillId="4" borderId="9" xfId="0" applyFont="1" applyFill="1" applyBorder="1" applyAlignment="1">
      <alignment horizontal="center" vertical="top" wrapText="1"/>
    </xf>
    <xf numFmtId="0" fontId="5" fillId="0" borderId="0" xfId="0" applyFont="1"/>
    <xf numFmtId="0" fontId="5" fillId="0" borderId="7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/>
    </xf>
    <xf numFmtId="0" fontId="5" fillId="0" borderId="7" xfId="0" applyFont="1" applyBorder="1"/>
    <xf numFmtId="0" fontId="5" fillId="0" borderId="1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3" xfId="0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15" xfId="0" applyFont="1" applyBorder="1" applyAlignment="1">
      <alignment horizontal="center"/>
    </xf>
    <xf numFmtId="2" fontId="5" fillId="5" borderId="7" xfId="0" applyNumberFormat="1" applyFont="1" applyFill="1" applyBorder="1" applyAlignment="1">
      <alignment horizontal="center"/>
    </xf>
    <xf numFmtId="0" fontId="5" fillId="5" borderId="7" xfId="0" applyFont="1" applyFill="1" applyBorder="1"/>
    <xf numFmtId="0" fontId="5" fillId="5" borderId="11" xfId="0" applyFont="1" applyFill="1" applyBorder="1" applyAlignment="1">
      <alignment horizontal="center"/>
    </xf>
    <xf numFmtId="2" fontId="5" fillId="5" borderId="5" xfId="0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wrapText="1"/>
    </xf>
    <xf numFmtId="0" fontId="5" fillId="5" borderId="1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0" fontId="5" fillId="5" borderId="7" xfId="0" applyFont="1" applyFill="1" applyBorder="1" applyAlignment="1">
      <alignment wrapText="1"/>
    </xf>
    <xf numFmtId="0" fontId="5" fillId="5" borderId="1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wrapText="1"/>
    </xf>
    <xf numFmtId="0" fontId="5" fillId="5" borderId="18" xfId="0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wrapText="1"/>
    </xf>
    <xf numFmtId="0" fontId="5" fillId="5" borderId="13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2" fontId="5" fillId="5" borderId="8" xfId="0" applyNumberFormat="1" applyFont="1" applyFill="1" applyBorder="1" applyAlignment="1">
      <alignment horizontal="center"/>
    </xf>
    <xf numFmtId="0" fontId="5" fillId="5" borderId="8" xfId="0" applyFont="1" applyFill="1" applyBorder="1"/>
    <xf numFmtId="0" fontId="5" fillId="5" borderId="21" xfId="0" applyFont="1" applyFill="1" applyBorder="1" applyAlignment="1">
      <alignment horizontal="center"/>
    </xf>
    <xf numFmtId="0" fontId="5" fillId="3" borderId="7" xfId="0" applyFont="1" applyFill="1" applyBorder="1" applyAlignment="1">
      <alignment wrapText="1"/>
    </xf>
    <xf numFmtId="2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2" fontId="5" fillId="3" borderId="13" xfId="0" applyNumberFormat="1" applyFont="1" applyFill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5" fillId="3" borderId="1" xfId="0" applyFont="1" applyFill="1" applyBorder="1"/>
    <xf numFmtId="0" fontId="5" fillId="3" borderId="5" xfId="0" applyFont="1" applyFill="1" applyBorder="1" applyAlignment="1">
      <alignment wrapText="1"/>
    </xf>
    <xf numFmtId="2" fontId="5" fillId="5" borderId="11" xfId="0" applyNumberFormat="1" applyFont="1" applyFill="1" applyBorder="1" applyAlignment="1">
      <alignment horizontal="center" vertical="center"/>
    </xf>
    <xf numFmtId="0" fontId="5" fillId="5" borderId="1" xfId="0" applyFont="1" applyFill="1" applyBorder="1"/>
    <xf numFmtId="165" fontId="5" fillId="5" borderId="13" xfId="0" applyNumberFormat="1" applyFont="1" applyFill="1" applyBorder="1" applyAlignment="1">
      <alignment horizontal="center" vertical="center"/>
    </xf>
    <xf numFmtId="0" fontId="5" fillId="5" borderId="5" xfId="0" applyFont="1" applyFill="1" applyBorder="1"/>
    <xf numFmtId="0" fontId="5" fillId="3" borderId="7" xfId="0" applyFont="1" applyFill="1" applyBorder="1"/>
    <xf numFmtId="0" fontId="5" fillId="3" borderId="5" xfId="0" applyFont="1" applyFill="1" applyBorder="1" applyAlignment="1">
      <alignment vertical="top" wrapText="1"/>
    </xf>
    <xf numFmtId="0" fontId="5" fillId="5" borderId="4" xfId="0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/>
    </xf>
    <xf numFmtId="0" fontId="5" fillId="5" borderId="4" xfId="0" applyFont="1" applyFill="1" applyBorder="1"/>
    <xf numFmtId="0" fontId="5" fillId="5" borderId="3" xfId="0" applyFont="1" applyFill="1" applyBorder="1"/>
    <xf numFmtId="2" fontId="5" fillId="0" borderId="15" xfId="0" applyNumberFormat="1" applyFont="1" applyBorder="1" applyAlignment="1">
      <alignment horizontal="center" vertical="center"/>
    </xf>
    <xf numFmtId="0" fontId="5" fillId="5" borderId="15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6" xfId="0" applyFont="1" applyBorder="1"/>
    <xf numFmtId="0" fontId="5" fillId="0" borderId="17" xfId="0" applyFont="1" applyBorder="1" applyAlignment="1">
      <alignment horizontal="center"/>
    </xf>
    <xf numFmtId="2" fontId="5" fillId="0" borderId="0" xfId="0" applyNumberFormat="1" applyFont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7DB49-F616-439B-BF97-AAF4F9C143E3}">
  <dimension ref="A1:K56"/>
  <sheetViews>
    <sheetView workbookViewId="0">
      <selection activeCell="G3" sqref="G3"/>
    </sheetView>
  </sheetViews>
  <sheetFormatPr defaultRowHeight="14.5" x14ac:dyDescent="0.35"/>
  <cols>
    <col min="1" max="1" width="14.1796875" bestFit="1" customWidth="1"/>
    <col min="2" max="2" width="33.1796875" bestFit="1" customWidth="1"/>
    <col min="3" max="3" width="16.1796875" customWidth="1"/>
    <col min="4" max="4" width="12.81640625" customWidth="1"/>
    <col min="5" max="5" width="18.36328125" customWidth="1"/>
    <col min="6" max="6" width="12.81640625" customWidth="1"/>
    <col min="7" max="7" width="23.1796875" style="57" bestFit="1" customWidth="1"/>
    <col min="8" max="8" width="18.54296875" customWidth="1"/>
    <col min="9" max="9" width="48.36328125" customWidth="1"/>
    <col min="10" max="10" width="11" customWidth="1"/>
  </cols>
  <sheetData>
    <row r="1" spans="1:10" ht="31" customHeight="1" x14ac:dyDescent="0.35">
      <c r="A1" s="6" t="s">
        <v>4</v>
      </c>
      <c r="B1" s="6" t="s">
        <v>0</v>
      </c>
      <c r="C1" s="7" t="s">
        <v>49</v>
      </c>
      <c r="D1" s="7" t="s">
        <v>3</v>
      </c>
      <c r="E1" s="7" t="s">
        <v>79</v>
      </c>
      <c r="F1" s="7" t="s">
        <v>3</v>
      </c>
      <c r="G1" s="7" t="s">
        <v>82</v>
      </c>
      <c r="H1" s="7" t="s">
        <v>83</v>
      </c>
      <c r="I1" s="6" t="s">
        <v>1</v>
      </c>
      <c r="J1" s="7" t="s">
        <v>2</v>
      </c>
    </row>
    <row r="2" spans="1:10" x14ac:dyDescent="0.35">
      <c r="A2" s="122" t="s">
        <v>5</v>
      </c>
      <c r="B2" s="122" t="s">
        <v>6</v>
      </c>
      <c r="C2" s="3">
        <v>294.49</v>
      </c>
      <c r="D2" s="3">
        <v>53.009</v>
      </c>
      <c r="E2" s="3">
        <v>295.57</v>
      </c>
      <c r="F2" s="3">
        <v>51.295999999999999</v>
      </c>
      <c r="G2" s="54" t="str">
        <f>_xlfn.CONCAT((AVERAGE(C2,E2)&amp;"±"&amp;(FIXED(_xlfn.STDEV.S(C2,E2)))))</f>
        <v>295.03±0.76</v>
      </c>
      <c r="H2" s="54" t="str">
        <f>_xlfn.CONCAT((FIXED(AVERAGE(D2,F2)))&amp;"±"&amp;(FIXED(_xlfn.STDEV.S(D2,F2))))</f>
        <v>52.15±1.21</v>
      </c>
      <c r="I2" s="2" t="s">
        <v>7</v>
      </c>
      <c r="J2" s="3">
        <v>80.83</v>
      </c>
    </row>
    <row r="3" spans="1:10" ht="15" thickBot="1" x14ac:dyDescent="0.4">
      <c r="A3" s="122"/>
      <c r="B3" s="123"/>
      <c r="C3" s="9">
        <v>461.34</v>
      </c>
      <c r="D3" s="10">
        <v>26.431999999999999</v>
      </c>
      <c r="E3" s="56">
        <v>458.51</v>
      </c>
      <c r="F3" s="10">
        <v>27.542999999999999</v>
      </c>
      <c r="G3" s="54" t="str">
        <f t="shared" ref="G3:G56" si="0">_xlfn.CONCAT((AVERAGE(C3,E3)&amp;"±"&amp;(FIXED(_xlfn.STDEV.S(C3,E3)))))</f>
        <v>459.925±2.00</v>
      </c>
      <c r="H3" s="54" t="str">
        <f t="shared" ref="H3:H56" si="1">_xlfn.CONCAT((FIXED(AVERAGE(D3,F3)))&amp;"±"&amp;(FIXED(_xlfn.STDEV.S(D3,F3))))</f>
        <v>26.99±0.79</v>
      </c>
      <c r="I3" s="11" t="s">
        <v>8</v>
      </c>
      <c r="J3" s="9">
        <v>86.07</v>
      </c>
    </row>
    <row r="4" spans="1:10" x14ac:dyDescent="0.35">
      <c r="A4" s="122"/>
      <c r="B4" s="124" t="s">
        <v>9</v>
      </c>
      <c r="C4" s="13">
        <v>147.84</v>
      </c>
      <c r="D4" s="16">
        <v>1.21</v>
      </c>
      <c r="E4" s="16">
        <v>149.69</v>
      </c>
      <c r="F4" s="16">
        <v>1.0940000000000001</v>
      </c>
      <c r="G4" s="54" t="str">
        <f t="shared" si="0"/>
        <v>148.765±1.31</v>
      </c>
      <c r="H4" s="54" t="str">
        <f t="shared" si="1"/>
        <v>1.15±0.08</v>
      </c>
      <c r="I4" s="14" t="s">
        <v>10</v>
      </c>
      <c r="J4" s="15">
        <v>77.8</v>
      </c>
    </row>
    <row r="5" spans="1:10" x14ac:dyDescent="0.35">
      <c r="A5" s="122"/>
      <c r="B5" s="122"/>
      <c r="C5" s="3">
        <v>306.89</v>
      </c>
      <c r="D5" s="4">
        <v>54.66</v>
      </c>
      <c r="E5" s="4">
        <v>306.95</v>
      </c>
      <c r="F5" s="4">
        <v>53.276000000000003</v>
      </c>
      <c r="G5" s="54" t="str">
        <f t="shared" si="0"/>
        <v>306.92±0.04</v>
      </c>
      <c r="H5" s="54" t="str">
        <f t="shared" si="1"/>
        <v>53.97±0.98</v>
      </c>
      <c r="I5" s="2" t="s">
        <v>7</v>
      </c>
      <c r="J5" s="3">
        <v>81.91</v>
      </c>
    </row>
    <row r="6" spans="1:10" ht="15" thickBot="1" x14ac:dyDescent="0.4">
      <c r="A6" s="122"/>
      <c r="B6" s="123"/>
      <c r="C6" s="9">
        <v>452.54</v>
      </c>
      <c r="D6" s="9">
        <v>25.677</v>
      </c>
      <c r="E6" s="56">
        <v>449.3</v>
      </c>
      <c r="F6" s="10">
        <v>24.69</v>
      </c>
      <c r="G6" s="54" t="str">
        <f t="shared" si="0"/>
        <v>450.92±2.29</v>
      </c>
      <c r="H6" s="54" t="str">
        <f t="shared" si="1"/>
        <v>25.18±0.70</v>
      </c>
      <c r="I6" s="11" t="s">
        <v>8</v>
      </c>
      <c r="J6" s="9">
        <v>87.07</v>
      </c>
    </row>
    <row r="7" spans="1:10" x14ac:dyDescent="0.35">
      <c r="A7" s="125" t="s">
        <v>11</v>
      </c>
      <c r="B7" s="126" t="s">
        <v>12</v>
      </c>
      <c r="C7" s="18">
        <v>341.94</v>
      </c>
      <c r="D7" s="18">
        <v>64.531999999999996</v>
      </c>
      <c r="E7" s="18">
        <v>342.54</v>
      </c>
      <c r="F7" s="18">
        <v>66.998000000000005</v>
      </c>
      <c r="G7" s="54" t="str">
        <f t="shared" si="0"/>
        <v>342.24±0.42</v>
      </c>
      <c r="H7" s="54" t="str">
        <f t="shared" si="1"/>
        <v>65.77±1.74</v>
      </c>
      <c r="I7" s="19" t="s">
        <v>13</v>
      </c>
      <c r="J7" s="18">
        <v>96.02</v>
      </c>
    </row>
    <row r="8" spans="1:10" ht="29.5" thickBot="1" x14ac:dyDescent="0.4">
      <c r="A8" s="125"/>
      <c r="B8" s="127"/>
      <c r="C8" s="20">
        <v>452.37</v>
      </c>
      <c r="D8" s="20">
        <v>22.503</v>
      </c>
      <c r="E8" s="20">
        <v>464.15</v>
      </c>
      <c r="F8" s="20">
        <v>24.440999999999999</v>
      </c>
      <c r="G8" s="54" t="str">
        <f t="shared" si="0"/>
        <v>458.26±8.33</v>
      </c>
      <c r="H8" s="54" t="str">
        <f t="shared" si="1"/>
        <v>23.47±1.37</v>
      </c>
      <c r="I8" s="21" t="s">
        <v>14</v>
      </c>
      <c r="J8" s="20">
        <v>76.44</v>
      </c>
    </row>
    <row r="9" spans="1:10" x14ac:dyDescent="0.35">
      <c r="A9" s="122" t="s">
        <v>15</v>
      </c>
      <c r="B9" s="124" t="s">
        <v>16</v>
      </c>
      <c r="C9" s="13">
        <v>317.33999999999997</v>
      </c>
      <c r="D9" s="16">
        <v>81.153000000000006</v>
      </c>
      <c r="E9" s="16">
        <v>316.97000000000003</v>
      </c>
      <c r="F9" s="16">
        <v>81.960999999999999</v>
      </c>
      <c r="G9" s="54" t="str">
        <f t="shared" si="0"/>
        <v>317.155±0.26</v>
      </c>
      <c r="H9" s="54" t="str">
        <f t="shared" si="1"/>
        <v>81.56±0.57</v>
      </c>
      <c r="I9" s="14" t="s">
        <v>17</v>
      </c>
      <c r="J9" s="12">
        <v>88.41</v>
      </c>
    </row>
    <row r="10" spans="1:10" ht="29.5" thickBot="1" x14ac:dyDescent="0.4">
      <c r="A10" s="122"/>
      <c r="B10" s="123"/>
      <c r="C10" s="8">
        <v>402.51</v>
      </c>
      <c r="D10" s="8">
        <v>9.9260000000000002</v>
      </c>
      <c r="E10" s="8">
        <v>403.07</v>
      </c>
      <c r="F10" s="52">
        <v>10.53</v>
      </c>
      <c r="G10" s="54" t="str">
        <f t="shared" si="0"/>
        <v>402.79±0.40</v>
      </c>
      <c r="H10" s="54" t="str">
        <f t="shared" si="1"/>
        <v>10.23±0.43</v>
      </c>
      <c r="I10" s="22" t="s">
        <v>18</v>
      </c>
      <c r="J10" s="8">
        <v>75.16</v>
      </c>
    </row>
    <row r="11" spans="1:10" x14ac:dyDescent="0.35">
      <c r="A11" s="122"/>
      <c r="B11" s="124" t="s">
        <v>19</v>
      </c>
      <c r="C11" s="12">
        <v>56.97</v>
      </c>
      <c r="D11" s="12">
        <v>1.4630000000000001</v>
      </c>
      <c r="E11" s="12">
        <v>57.98</v>
      </c>
      <c r="F11" s="48">
        <v>1.87</v>
      </c>
      <c r="G11" s="54" t="str">
        <f t="shared" si="0"/>
        <v>57.475±0.71</v>
      </c>
      <c r="H11" s="54" t="str">
        <f t="shared" si="1"/>
        <v>1.67±0.29</v>
      </c>
      <c r="I11" s="14" t="s">
        <v>13</v>
      </c>
      <c r="J11" s="12">
        <v>91.09</v>
      </c>
    </row>
    <row r="12" spans="1:10" x14ac:dyDescent="0.35">
      <c r="A12" s="122"/>
      <c r="B12" s="122"/>
      <c r="C12" s="1">
        <v>318.17</v>
      </c>
      <c r="D12" s="1">
        <v>75.248999999999995</v>
      </c>
      <c r="E12" s="1">
        <v>319.76</v>
      </c>
      <c r="F12" s="1">
        <v>72.364999999999995</v>
      </c>
      <c r="G12" s="54" t="str">
        <f t="shared" si="0"/>
        <v>318.965±1.12</v>
      </c>
      <c r="H12" s="54" t="str">
        <f t="shared" si="1"/>
        <v>73.81±2.04</v>
      </c>
      <c r="I12" s="2" t="s">
        <v>17</v>
      </c>
      <c r="J12" s="1">
        <v>90.77</v>
      </c>
    </row>
    <row r="13" spans="1:10" ht="29.5" thickBot="1" x14ac:dyDescent="0.4">
      <c r="A13" s="122"/>
      <c r="B13" s="123"/>
      <c r="C13" s="8">
        <v>419.51</v>
      </c>
      <c r="D13" s="8">
        <v>16.715</v>
      </c>
      <c r="E13" s="8">
        <v>421.08</v>
      </c>
      <c r="F13" s="52">
        <v>18.73</v>
      </c>
      <c r="G13" s="54" t="str">
        <f t="shared" si="0"/>
        <v>420.295±1.11</v>
      </c>
      <c r="H13" s="54" t="str">
        <f t="shared" si="1"/>
        <v>17.72±1.42</v>
      </c>
      <c r="I13" s="22" t="s">
        <v>20</v>
      </c>
      <c r="J13" s="8">
        <v>86.63</v>
      </c>
    </row>
    <row r="14" spans="1:10" x14ac:dyDescent="0.35">
      <c r="A14" s="122"/>
      <c r="B14" s="124" t="s">
        <v>21</v>
      </c>
      <c r="C14" s="12">
        <v>58.82</v>
      </c>
      <c r="D14" s="12">
        <v>1.5649999999999999</v>
      </c>
      <c r="E14" s="12">
        <v>56.69</v>
      </c>
      <c r="F14" s="12">
        <v>1.534</v>
      </c>
      <c r="G14" s="54" t="str">
        <f t="shared" si="0"/>
        <v>57.755±1.51</v>
      </c>
      <c r="H14" s="54" t="str">
        <f t="shared" si="1"/>
        <v>1.55±0.02</v>
      </c>
      <c r="I14" s="14" t="s">
        <v>22</v>
      </c>
      <c r="J14" s="12">
        <v>87.09</v>
      </c>
    </row>
    <row r="15" spans="1:10" x14ac:dyDescent="0.35">
      <c r="A15" s="122"/>
      <c r="B15" s="122"/>
      <c r="C15" s="1">
        <v>312.58999999999997</v>
      </c>
      <c r="D15" s="1">
        <v>46.085999999999999</v>
      </c>
      <c r="E15" s="1">
        <v>311.54000000000002</v>
      </c>
      <c r="F15" s="1">
        <v>45.872999999999998</v>
      </c>
      <c r="G15" s="54" t="str">
        <f t="shared" si="0"/>
        <v>312.065±0.74</v>
      </c>
      <c r="H15" s="54" t="str">
        <f t="shared" si="1"/>
        <v>45.98±0.15</v>
      </c>
      <c r="I15" s="2" t="s">
        <v>17</v>
      </c>
      <c r="J15" s="1">
        <v>90.95</v>
      </c>
    </row>
    <row r="16" spans="1:10" ht="29" x14ac:dyDescent="0.35">
      <c r="A16" s="122"/>
      <c r="B16" s="122"/>
      <c r="C16" s="1">
        <v>353.46</v>
      </c>
      <c r="D16" s="1">
        <v>26.149000000000001</v>
      </c>
      <c r="E16" s="1">
        <v>352.61</v>
      </c>
      <c r="F16" s="1">
        <v>26.488</v>
      </c>
      <c r="G16" s="54" t="str">
        <f t="shared" si="0"/>
        <v>353.035±0.60</v>
      </c>
      <c r="H16" s="54" t="str">
        <f t="shared" si="1"/>
        <v>26.32±0.24</v>
      </c>
      <c r="I16" s="5" t="s">
        <v>23</v>
      </c>
      <c r="J16" s="1">
        <v>75.41</v>
      </c>
    </row>
    <row r="17" spans="1:10" ht="29.5" thickBot="1" x14ac:dyDescent="0.4">
      <c r="A17" s="122"/>
      <c r="B17" s="123"/>
      <c r="C17" s="8">
        <v>418.87</v>
      </c>
      <c r="D17" s="8">
        <v>20.222000000000001</v>
      </c>
      <c r="E17" s="8">
        <v>420.06</v>
      </c>
      <c r="F17" s="8">
        <v>18.334</v>
      </c>
      <c r="G17" s="54" t="str">
        <f t="shared" si="0"/>
        <v>419.465±0.84</v>
      </c>
      <c r="H17" s="54" t="str">
        <f t="shared" si="1"/>
        <v>19.28±1.34</v>
      </c>
      <c r="I17" s="22" t="s">
        <v>20</v>
      </c>
      <c r="J17" s="8">
        <v>87.05</v>
      </c>
    </row>
    <row r="18" spans="1:10" x14ac:dyDescent="0.35">
      <c r="A18" s="125" t="s">
        <v>24</v>
      </c>
      <c r="B18" s="126" t="s">
        <v>25</v>
      </c>
      <c r="C18" s="17">
        <v>350.54</v>
      </c>
      <c r="D18" s="17">
        <v>14.760999999999999</v>
      </c>
      <c r="E18" s="17">
        <v>348.58</v>
      </c>
      <c r="F18" s="17">
        <v>16.167000000000002</v>
      </c>
      <c r="G18" s="54" t="str">
        <f t="shared" si="0"/>
        <v>349.56±1.39</v>
      </c>
      <c r="H18" s="54" t="str">
        <f t="shared" si="1"/>
        <v>15.46±0.99</v>
      </c>
      <c r="I18" s="23" t="s">
        <v>13</v>
      </c>
      <c r="J18" s="17">
        <v>95.73</v>
      </c>
    </row>
    <row r="19" spans="1:10" ht="29.5" thickBot="1" x14ac:dyDescent="0.4">
      <c r="A19" s="125"/>
      <c r="B19" s="127"/>
      <c r="C19" s="20">
        <v>467.66</v>
      </c>
      <c r="D19" s="20">
        <v>76.739000000000004</v>
      </c>
      <c r="E19" s="20">
        <v>464.52</v>
      </c>
      <c r="F19" s="20">
        <v>79.444000000000003</v>
      </c>
      <c r="G19" s="54" t="str">
        <f t="shared" si="0"/>
        <v>466.09±2.22</v>
      </c>
      <c r="H19" s="54" t="str">
        <f t="shared" si="1"/>
        <v>78.09±1.91</v>
      </c>
      <c r="I19" s="21" t="s">
        <v>27</v>
      </c>
      <c r="J19" s="20">
        <v>91.65</v>
      </c>
    </row>
    <row r="20" spans="1:10" x14ac:dyDescent="0.35">
      <c r="A20" s="125"/>
      <c r="B20" s="126" t="s">
        <v>26</v>
      </c>
      <c r="C20" s="17">
        <v>346.66</v>
      </c>
      <c r="D20" s="17">
        <v>26.166</v>
      </c>
      <c r="E20" s="17">
        <v>346.28</v>
      </c>
      <c r="F20" s="17">
        <v>27.527000000000001</v>
      </c>
      <c r="G20" s="54" t="str">
        <f t="shared" si="0"/>
        <v>346.47±0.27</v>
      </c>
      <c r="H20" s="54" t="str">
        <f t="shared" si="1"/>
        <v>26.85±0.96</v>
      </c>
      <c r="I20" s="23" t="s">
        <v>13</v>
      </c>
      <c r="J20" s="17">
        <v>96.28</v>
      </c>
    </row>
    <row r="21" spans="1:10" ht="29.5" thickBot="1" x14ac:dyDescent="0.4">
      <c r="A21" s="125"/>
      <c r="B21" s="127"/>
      <c r="C21" s="20">
        <v>463.31</v>
      </c>
      <c r="D21" s="20">
        <v>70.248999999999995</v>
      </c>
      <c r="E21" s="47">
        <v>460.9</v>
      </c>
      <c r="F21" s="20">
        <v>70.616</v>
      </c>
      <c r="G21" s="54" t="str">
        <f t="shared" si="0"/>
        <v>462.105±1.70</v>
      </c>
      <c r="H21" s="54" t="str">
        <f t="shared" si="1"/>
        <v>70.43±0.26</v>
      </c>
      <c r="I21" s="21" t="s">
        <v>27</v>
      </c>
      <c r="J21" s="20">
        <v>91.11</v>
      </c>
    </row>
    <row r="22" spans="1:10" ht="42.65" customHeight="1" x14ac:dyDescent="0.35">
      <c r="A22" s="128" t="s">
        <v>28</v>
      </c>
      <c r="B22" s="124" t="s">
        <v>29</v>
      </c>
      <c r="C22" s="24">
        <v>342.99</v>
      </c>
      <c r="D22" s="24">
        <v>76.015000000000001</v>
      </c>
      <c r="E22" s="24">
        <v>345.69</v>
      </c>
      <c r="F22" s="24">
        <v>74.581999999999994</v>
      </c>
      <c r="G22" s="54" t="str">
        <f t="shared" si="0"/>
        <v>344.34±1.91</v>
      </c>
      <c r="H22" s="54" t="str">
        <f t="shared" si="1"/>
        <v>75.30±1.01</v>
      </c>
      <c r="I22" s="25" t="s">
        <v>34</v>
      </c>
      <c r="J22" s="26">
        <v>92.9</v>
      </c>
    </row>
    <row r="23" spans="1:10" ht="29.5" thickBot="1" x14ac:dyDescent="0.4">
      <c r="A23" s="129"/>
      <c r="B23" s="123"/>
      <c r="C23" s="27">
        <v>427.76</v>
      </c>
      <c r="D23" s="27">
        <v>15.254</v>
      </c>
      <c r="E23" s="27">
        <v>430.12</v>
      </c>
      <c r="F23" s="27">
        <v>16.146999999999998</v>
      </c>
      <c r="G23" s="54" t="str">
        <f t="shared" si="0"/>
        <v>428.94±1.67</v>
      </c>
      <c r="H23" s="54" t="str">
        <f t="shared" si="1"/>
        <v>15.70±0.63</v>
      </c>
      <c r="I23" s="28" t="s">
        <v>35</v>
      </c>
      <c r="J23" s="29">
        <v>89.1</v>
      </c>
    </row>
    <row r="24" spans="1:10" ht="43.25" customHeight="1" x14ac:dyDescent="0.35">
      <c r="A24" s="129"/>
      <c r="B24" s="124" t="s">
        <v>30</v>
      </c>
      <c r="C24" s="24">
        <v>345.73</v>
      </c>
      <c r="D24" s="24">
        <v>79.102000000000004</v>
      </c>
      <c r="E24" s="24">
        <v>344.91</v>
      </c>
      <c r="F24" s="24">
        <v>82.869</v>
      </c>
      <c r="G24" s="54" t="str">
        <f t="shared" si="0"/>
        <v>345.32±0.58</v>
      </c>
      <c r="H24" s="54" t="str">
        <f t="shared" si="1"/>
        <v>80.99±2.66</v>
      </c>
      <c r="I24" s="25" t="s">
        <v>34</v>
      </c>
      <c r="J24" s="30">
        <v>93.4</v>
      </c>
    </row>
    <row r="25" spans="1:10" ht="29.5" thickBot="1" x14ac:dyDescent="0.4">
      <c r="A25" s="129"/>
      <c r="B25" s="123"/>
      <c r="C25" s="8">
        <v>423.21</v>
      </c>
      <c r="D25" s="8">
        <v>11.478999999999999</v>
      </c>
      <c r="E25" s="8">
        <v>428.81</v>
      </c>
      <c r="F25" s="8">
        <v>13.138</v>
      </c>
      <c r="G25" s="54" t="str">
        <f t="shared" si="0"/>
        <v>426.01±3.96</v>
      </c>
      <c r="H25" s="54" t="str">
        <f t="shared" si="1"/>
        <v>12.31±1.17</v>
      </c>
      <c r="I25" s="28" t="s">
        <v>35</v>
      </c>
      <c r="J25" s="31">
        <v>89.6</v>
      </c>
    </row>
    <row r="26" spans="1:10" ht="41.4" customHeight="1" x14ac:dyDescent="0.35">
      <c r="A26" s="129"/>
      <c r="B26" s="124" t="s">
        <v>31</v>
      </c>
      <c r="C26" s="12">
        <v>364.72</v>
      </c>
      <c r="D26" s="12">
        <v>77.513999999999996</v>
      </c>
      <c r="E26" s="12">
        <v>369.42</v>
      </c>
      <c r="F26" s="12">
        <v>80.123999999999995</v>
      </c>
      <c r="G26" s="54" t="str">
        <f t="shared" si="0"/>
        <v>367.07±3.32</v>
      </c>
      <c r="H26" s="54" t="str">
        <f t="shared" si="1"/>
        <v>78.82±1.85</v>
      </c>
      <c r="I26" s="25" t="s">
        <v>34</v>
      </c>
      <c r="J26" s="12">
        <v>93.4</v>
      </c>
    </row>
    <row r="27" spans="1:10" ht="29.5" thickBot="1" x14ac:dyDescent="0.4">
      <c r="A27" s="129"/>
      <c r="B27" s="123"/>
      <c r="C27" s="8">
        <v>433.16</v>
      </c>
      <c r="D27" s="8">
        <v>15.207000000000001</v>
      </c>
      <c r="E27" s="8">
        <v>438.77</v>
      </c>
      <c r="F27" s="8">
        <v>13.791</v>
      </c>
      <c r="G27" s="54" t="str">
        <f t="shared" si="0"/>
        <v>435.965±3.97</v>
      </c>
      <c r="H27" s="54" t="str">
        <f t="shared" si="1"/>
        <v>14.50±1.00</v>
      </c>
      <c r="I27" s="28" t="s">
        <v>35</v>
      </c>
      <c r="J27" s="8">
        <v>89.04</v>
      </c>
    </row>
    <row r="28" spans="1:10" ht="15" thickBot="1" x14ac:dyDescent="0.4">
      <c r="A28" s="129"/>
      <c r="B28" s="32" t="s">
        <v>32</v>
      </c>
      <c r="C28" s="33">
        <v>406.09</v>
      </c>
      <c r="D28" s="33">
        <v>91.426000000000002</v>
      </c>
      <c r="E28" s="33">
        <v>407.77</v>
      </c>
      <c r="F28" s="53">
        <v>91.42</v>
      </c>
      <c r="G28" s="54" t="str">
        <f t="shared" si="0"/>
        <v>406.93±1.19</v>
      </c>
      <c r="H28" s="54" t="str">
        <f>_xlfn.CONCAT((FIXED(AVERAGE(D28,F28)))&amp;"±"&amp;(_xlfn.STDEV.S(D28,F28)))</f>
        <v>91.42±0.00424264068711945</v>
      </c>
      <c r="I28" s="34" t="s">
        <v>36</v>
      </c>
      <c r="J28" s="35">
        <v>88.92</v>
      </c>
    </row>
    <row r="29" spans="1:10" ht="43.5" x14ac:dyDescent="0.35">
      <c r="A29" s="129"/>
      <c r="B29" s="124" t="s">
        <v>33</v>
      </c>
      <c r="C29" s="12">
        <v>368.15</v>
      </c>
      <c r="D29" s="12">
        <v>74.301000000000002</v>
      </c>
      <c r="E29" s="12">
        <v>360.58</v>
      </c>
      <c r="F29" s="12">
        <v>72.268000000000001</v>
      </c>
      <c r="G29" s="54" t="str">
        <f t="shared" si="0"/>
        <v>364.365±5.35</v>
      </c>
      <c r="H29" s="54" t="str">
        <f t="shared" si="1"/>
        <v>73.28±1.44</v>
      </c>
      <c r="I29" s="25" t="s">
        <v>34</v>
      </c>
      <c r="J29" s="12">
        <v>92.58</v>
      </c>
    </row>
    <row r="30" spans="1:10" ht="29.5" thickBot="1" x14ac:dyDescent="0.4">
      <c r="A30" s="130"/>
      <c r="B30" s="123"/>
      <c r="C30" s="8">
        <v>440.66</v>
      </c>
      <c r="D30" s="8">
        <v>21.890999999999998</v>
      </c>
      <c r="E30" s="8">
        <v>444.98</v>
      </c>
      <c r="F30" s="8">
        <v>22.173999999999999</v>
      </c>
      <c r="G30" s="54" t="str">
        <f t="shared" si="0"/>
        <v>442.82±3.05</v>
      </c>
      <c r="H30" s="54" t="str">
        <f t="shared" si="1"/>
        <v>22.03±0.20</v>
      </c>
      <c r="I30" s="28" t="s">
        <v>35</v>
      </c>
      <c r="J30" s="8">
        <v>90.96</v>
      </c>
    </row>
    <row r="31" spans="1:10" x14ac:dyDescent="0.35">
      <c r="A31" s="125" t="s">
        <v>37</v>
      </c>
      <c r="B31" s="126" t="s">
        <v>38</v>
      </c>
      <c r="C31" s="42">
        <v>189.1</v>
      </c>
      <c r="D31" s="18">
        <v>12.209</v>
      </c>
      <c r="E31" s="18">
        <v>182.47</v>
      </c>
      <c r="F31" s="43">
        <v>10.74</v>
      </c>
      <c r="G31" s="54" t="str">
        <f t="shared" si="0"/>
        <v>185.785±4.69</v>
      </c>
      <c r="H31" s="54" t="str">
        <f t="shared" si="1"/>
        <v>11.47±1.04</v>
      </c>
      <c r="I31" s="19" t="s">
        <v>39</v>
      </c>
      <c r="J31" s="36">
        <v>92.9</v>
      </c>
    </row>
    <row r="32" spans="1:10" ht="15" thickBot="1" x14ac:dyDescent="0.4">
      <c r="A32" s="125"/>
      <c r="B32" s="127"/>
      <c r="C32" s="37">
        <v>356.08</v>
      </c>
      <c r="D32" s="39">
        <v>84.49</v>
      </c>
      <c r="E32" s="44">
        <v>358.64</v>
      </c>
      <c r="F32" s="39">
        <v>86.08</v>
      </c>
      <c r="G32" s="54" t="str">
        <f t="shared" si="0"/>
        <v>357.36±1.81</v>
      </c>
      <c r="H32" s="54" t="str">
        <f t="shared" si="1"/>
        <v>85.29±1.12</v>
      </c>
      <c r="I32" s="38" t="s">
        <v>39</v>
      </c>
      <c r="J32" s="20">
        <v>95.76</v>
      </c>
    </row>
    <row r="33" spans="1:11" x14ac:dyDescent="0.35">
      <c r="A33" s="125"/>
      <c r="B33" s="126" t="s">
        <v>40</v>
      </c>
      <c r="C33" s="18">
        <v>71.489999999999995</v>
      </c>
      <c r="D33" s="18">
        <v>1.0860000000000001</v>
      </c>
      <c r="E33" s="18">
        <v>70.72</v>
      </c>
      <c r="F33" s="18">
        <v>0.96799999999999997</v>
      </c>
      <c r="G33" s="54" t="str">
        <f t="shared" si="0"/>
        <v>71.105±0.54</v>
      </c>
      <c r="H33" s="54" t="str">
        <f t="shared" si="1"/>
        <v>1.03±0.08</v>
      </c>
      <c r="I33" s="19" t="s">
        <v>39</v>
      </c>
      <c r="J33" s="17" t="s">
        <v>58</v>
      </c>
      <c r="K33" t="s">
        <v>57</v>
      </c>
    </row>
    <row r="34" spans="1:11" ht="15" thickBot="1" x14ac:dyDescent="0.4">
      <c r="A34" s="125"/>
      <c r="B34" s="127"/>
      <c r="C34" s="44">
        <v>367.7</v>
      </c>
      <c r="D34" s="37">
        <v>96.667000000000002</v>
      </c>
      <c r="E34" s="37">
        <v>364.73</v>
      </c>
      <c r="F34" s="37">
        <v>97.266000000000005</v>
      </c>
      <c r="G34" s="54" t="str">
        <f t="shared" si="0"/>
        <v>366.215±2.10</v>
      </c>
      <c r="H34" s="54" t="str">
        <f t="shared" si="1"/>
        <v>96.97±0.42</v>
      </c>
      <c r="I34" s="38" t="s">
        <v>39</v>
      </c>
      <c r="J34" s="20">
        <v>95.77</v>
      </c>
    </row>
    <row r="35" spans="1:11" x14ac:dyDescent="0.35">
      <c r="A35" s="125"/>
      <c r="B35" s="126" t="s">
        <v>41</v>
      </c>
      <c r="C35" s="42">
        <v>164</v>
      </c>
      <c r="D35" s="18">
        <v>2.859</v>
      </c>
      <c r="E35" s="18">
        <v>158.19</v>
      </c>
      <c r="F35" s="43">
        <v>2.4</v>
      </c>
      <c r="G35" s="54" t="str">
        <f t="shared" si="0"/>
        <v>161.095±4.11</v>
      </c>
      <c r="H35" s="54" t="str">
        <f t="shared" si="1"/>
        <v>2.63±0.32</v>
      </c>
      <c r="I35" s="19" t="s">
        <v>39</v>
      </c>
      <c r="J35" s="17">
        <v>94.29</v>
      </c>
    </row>
    <row r="36" spans="1:11" ht="15" thickBot="1" x14ac:dyDescent="0.4">
      <c r="A36" s="125"/>
      <c r="B36" s="127"/>
      <c r="C36" s="37">
        <v>357.42</v>
      </c>
      <c r="D36" s="39">
        <v>94.554000000000002</v>
      </c>
      <c r="E36" s="39">
        <v>352.29</v>
      </c>
      <c r="F36" s="39">
        <v>92.525999999999996</v>
      </c>
      <c r="G36" s="54" t="str">
        <f t="shared" si="0"/>
        <v>354.855±3.63</v>
      </c>
      <c r="H36" s="54" t="str">
        <f t="shared" si="1"/>
        <v>93.54±1.43</v>
      </c>
      <c r="I36" s="38" t="s">
        <v>39</v>
      </c>
      <c r="J36" s="20">
        <v>95.77</v>
      </c>
    </row>
    <row r="37" spans="1:11" x14ac:dyDescent="0.35">
      <c r="A37" s="125"/>
      <c r="B37" s="126" t="s">
        <v>42</v>
      </c>
      <c r="C37" s="18">
        <v>163.01</v>
      </c>
      <c r="D37" s="18">
        <v>2.8519999999999999</v>
      </c>
      <c r="E37" s="18">
        <v>160.16999999999999</v>
      </c>
      <c r="F37" s="18">
        <v>2.637</v>
      </c>
      <c r="G37" s="54" t="str">
        <f t="shared" si="0"/>
        <v>161.59±2.01</v>
      </c>
      <c r="H37" s="54" t="str">
        <f t="shared" si="1"/>
        <v>2.74±0.15</v>
      </c>
      <c r="I37" s="19" t="s">
        <v>39</v>
      </c>
      <c r="J37" s="40">
        <v>96</v>
      </c>
    </row>
    <row r="38" spans="1:11" ht="15" thickBot="1" x14ac:dyDescent="0.4">
      <c r="A38" s="125"/>
      <c r="B38" s="127"/>
      <c r="C38" s="37">
        <v>352.08</v>
      </c>
      <c r="D38" s="37">
        <v>93.887</v>
      </c>
      <c r="E38" s="37">
        <v>352.97</v>
      </c>
      <c r="F38" s="37">
        <v>92.581000000000003</v>
      </c>
      <c r="G38" s="54" t="str">
        <f t="shared" si="0"/>
        <v>352.525±0.63</v>
      </c>
      <c r="H38" s="54" t="str">
        <f t="shared" si="1"/>
        <v>93.23±0.92</v>
      </c>
      <c r="I38" s="38" t="s">
        <v>39</v>
      </c>
      <c r="J38" s="41">
        <v>96</v>
      </c>
    </row>
    <row r="39" spans="1:11" x14ac:dyDescent="0.35">
      <c r="A39" s="125"/>
      <c r="B39" s="126" t="s">
        <v>43</v>
      </c>
      <c r="C39" s="18">
        <v>177.92</v>
      </c>
      <c r="D39" s="18">
        <v>1.9019999999999999</v>
      </c>
      <c r="E39" s="18">
        <v>175.85</v>
      </c>
      <c r="F39" s="18">
        <v>2.125</v>
      </c>
      <c r="G39" s="54" t="str">
        <f t="shared" si="0"/>
        <v>176.885±1.46</v>
      </c>
      <c r="H39" s="54" t="str">
        <f t="shared" si="1"/>
        <v>2.01±0.16</v>
      </c>
      <c r="I39" s="19" t="s">
        <v>39</v>
      </c>
      <c r="J39" s="17">
        <v>87.53</v>
      </c>
    </row>
    <row r="40" spans="1:11" ht="15" thickBot="1" x14ac:dyDescent="0.4">
      <c r="A40" s="125"/>
      <c r="B40" s="127"/>
      <c r="C40" s="37">
        <v>356.12</v>
      </c>
      <c r="D40" s="37">
        <v>95.613</v>
      </c>
      <c r="E40" s="37">
        <v>354.47</v>
      </c>
      <c r="F40" s="37">
        <v>95.393000000000001</v>
      </c>
      <c r="G40" s="54" t="str">
        <f t="shared" si="0"/>
        <v>355.295±1.17</v>
      </c>
      <c r="H40" s="54" t="str">
        <f t="shared" si="1"/>
        <v>95.50±0.16</v>
      </c>
      <c r="I40" s="38" t="s">
        <v>39</v>
      </c>
      <c r="J40" s="20">
        <v>96.22</v>
      </c>
    </row>
    <row r="41" spans="1:11" ht="15" thickBot="1" x14ac:dyDescent="0.4">
      <c r="A41" s="122" t="s">
        <v>44</v>
      </c>
      <c r="B41" s="35" t="s">
        <v>45</v>
      </c>
      <c r="C41" s="35">
        <v>451.66</v>
      </c>
      <c r="D41" s="35">
        <v>96.513999999999996</v>
      </c>
      <c r="E41" s="35">
        <v>450.02</v>
      </c>
      <c r="F41" s="35">
        <v>95.424999999999997</v>
      </c>
      <c r="G41" s="54" t="str">
        <f t="shared" si="0"/>
        <v>450.84±1.16</v>
      </c>
      <c r="H41" s="54" t="str">
        <f t="shared" si="1"/>
        <v>95.97±0.77</v>
      </c>
      <c r="I41" s="34" t="s">
        <v>46</v>
      </c>
      <c r="J41" s="35">
        <v>88.97</v>
      </c>
    </row>
    <row r="42" spans="1:11" ht="31.25" customHeight="1" thickBot="1" x14ac:dyDescent="0.4">
      <c r="A42" s="122"/>
      <c r="B42" s="35" t="s">
        <v>47</v>
      </c>
      <c r="C42" s="35">
        <v>420.06</v>
      </c>
      <c r="D42" s="35">
        <v>96.486000000000004</v>
      </c>
      <c r="E42" s="35">
        <v>426.23</v>
      </c>
      <c r="F42" s="35">
        <v>94.822000000000003</v>
      </c>
      <c r="G42" s="54" t="str">
        <f t="shared" si="0"/>
        <v>423.145±4.36</v>
      </c>
      <c r="H42" s="54" t="str">
        <f t="shared" si="1"/>
        <v>95.65±1.18</v>
      </c>
      <c r="I42" s="45" t="s">
        <v>48</v>
      </c>
      <c r="J42" s="35">
        <v>93.73</v>
      </c>
    </row>
    <row r="43" spans="1:11" x14ac:dyDescent="0.35">
      <c r="A43" s="125" t="s">
        <v>50</v>
      </c>
      <c r="B43" s="126" t="s">
        <v>51</v>
      </c>
      <c r="C43" s="17">
        <v>125.59</v>
      </c>
      <c r="D43" s="46">
        <v>1.8160000000000001</v>
      </c>
      <c r="E43" s="36">
        <v>129.13</v>
      </c>
      <c r="F43" s="46">
        <v>1.6379999999999999</v>
      </c>
      <c r="G43" s="54" t="str">
        <f t="shared" si="0"/>
        <v>127.36±2.50</v>
      </c>
      <c r="H43" s="54" t="str">
        <f t="shared" si="1"/>
        <v>1.73±0.13</v>
      </c>
      <c r="I43" s="19" t="s">
        <v>52</v>
      </c>
      <c r="J43" s="17">
        <v>97.01</v>
      </c>
    </row>
    <row r="44" spans="1:11" ht="15" thickBot="1" x14ac:dyDescent="0.4">
      <c r="A44" s="125"/>
      <c r="B44" s="127"/>
      <c r="C44" s="47">
        <v>420.62</v>
      </c>
      <c r="D44" s="20">
        <v>96.308999999999997</v>
      </c>
      <c r="E44" s="20">
        <v>418.36</v>
      </c>
      <c r="F44" s="20">
        <v>96.988</v>
      </c>
      <c r="G44" s="54" t="str">
        <f t="shared" si="0"/>
        <v>419.49±1.60</v>
      </c>
      <c r="H44" s="54" t="str">
        <f t="shared" si="1"/>
        <v>96.65±0.48</v>
      </c>
      <c r="I44" s="38" t="s">
        <v>53</v>
      </c>
      <c r="J44" s="20">
        <v>93.97</v>
      </c>
    </row>
    <row r="45" spans="1:11" x14ac:dyDescent="0.35">
      <c r="A45" s="122" t="s">
        <v>54</v>
      </c>
      <c r="B45" s="124" t="s">
        <v>55</v>
      </c>
      <c r="C45" s="12">
        <v>168.24</v>
      </c>
      <c r="D45" s="48">
        <v>1.224</v>
      </c>
      <c r="E45" s="48">
        <v>168.18</v>
      </c>
      <c r="F45" s="48">
        <v>0.76700000000000002</v>
      </c>
      <c r="G45" s="54" t="str">
        <f t="shared" si="0"/>
        <v>168.21±0.04</v>
      </c>
      <c r="H45" s="54" t="str">
        <f t="shared" si="1"/>
        <v>1.00±0.32</v>
      </c>
      <c r="I45" s="49" t="s">
        <v>56</v>
      </c>
      <c r="J45" s="12" t="s">
        <v>60</v>
      </c>
      <c r="K45" t="s">
        <v>57</v>
      </c>
    </row>
    <row r="46" spans="1:11" ht="29.5" thickBot="1" x14ac:dyDescent="0.4">
      <c r="A46" s="122"/>
      <c r="B46" s="123"/>
      <c r="C46" s="8">
        <v>475.05</v>
      </c>
      <c r="D46" s="8">
        <v>97.942999999999998</v>
      </c>
      <c r="E46" s="8">
        <v>475.89</v>
      </c>
      <c r="F46" s="8">
        <v>98.805999999999997</v>
      </c>
      <c r="G46" s="54" t="str">
        <f t="shared" si="0"/>
        <v>475.47±0.59</v>
      </c>
      <c r="H46" s="54" t="str">
        <f t="shared" si="1"/>
        <v>98.37±0.61</v>
      </c>
      <c r="I46" s="28" t="s">
        <v>59</v>
      </c>
      <c r="J46" s="31">
        <v>92.6</v>
      </c>
    </row>
    <row r="47" spans="1:11" x14ac:dyDescent="0.35">
      <c r="A47" s="125" t="s">
        <v>61</v>
      </c>
      <c r="B47" s="126" t="s">
        <v>62</v>
      </c>
      <c r="C47" s="17">
        <v>330.09</v>
      </c>
      <c r="D47" s="43">
        <v>44.497</v>
      </c>
      <c r="E47" s="43">
        <v>330.87</v>
      </c>
      <c r="F47" s="43">
        <v>43.914999999999999</v>
      </c>
      <c r="G47" s="54" t="str">
        <f t="shared" si="0"/>
        <v>330.48±0.55</v>
      </c>
      <c r="H47" s="54" t="str">
        <f t="shared" si="1"/>
        <v>44.21±0.41</v>
      </c>
      <c r="I47" s="19" t="s">
        <v>63</v>
      </c>
      <c r="J47" s="18">
        <v>71.12</v>
      </c>
    </row>
    <row r="48" spans="1:11" ht="15" thickBot="1" x14ac:dyDescent="0.4">
      <c r="A48" s="125"/>
      <c r="B48" s="127"/>
      <c r="C48" s="20">
        <v>375.22</v>
      </c>
      <c r="D48" s="37">
        <v>17.164000000000001</v>
      </c>
      <c r="E48" s="37">
        <v>378.95</v>
      </c>
      <c r="F48" s="37">
        <v>17.995999999999999</v>
      </c>
      <c r="G48" s="54" t="str">
        <f t="shared" si="0"/>
        <v>377.085±2.64</v>
      </c>
      <c r="H48" s="54" t="str">
        <f t="shared" si="1"/>
        <v>17.58±0.59</v>
      </c>
      <c r="I48" s="38" t="s">
        <v>64</v>
      </c>
      <c r="J48" s="37">
        <v>93.82</v>
      </c>
    </row>
    <row r="49" spans="1:11" x14ac:dyDescent="0.35">
      <c r="A49" s="122" t="s">
        <v>65</v>
      </c>
      <c r="B49" s="124" t="s">
        <v>66</v>
      </c>
      <c r="C49" s="12">
        <v>190.24</v>
      </c>
      <c r="D49" s="16">
        <v>5.0129999999999999</v>
      </c>
      <c r="E49" s="15">
        <v>189.93</v>
      </c>
      <c r="F49" s="16">
        <v>5.0810000000000004</v>
      </c>
      <c r="G49" s="54" t="str">
        <f t="shared" si="0"/>
        <v>190.085±0.22</v>
      </c>
      <c r="H49" s="54" t="str">
        <f t="shared" si="1"/>
        <v>5.05±0.05</v>
      </c>
      <c r="I49" s="14" t="s">
        <v>67</v>
      </c>
      <c r="J49" s="13">
        <v>76.89</v>
      </c>
    </row>
    <row r="50" spans="1:11" x14ac:dyDescent="0.35">
      <c r="A50" s="122"/>
      <c r="B50" s="122"/>
      <c r="C50" s="55">
        <v>305.3</v>
      </c>
      <c r="D50" s="1">
        <v>75.215000000000003</v>
      </c>
      <c r="E50" s="1">
        <v>307.62</v>
      </c>
      <c r="F50" s="1">
        <v>77.631</v>
      </c>
      <c r="G50" s="54" t="str">
        <f t="shared" si="0"/>
        <v>306.46±1.64</v>
      </c>
      <c r="H50" s="54" t="str">
        <f t="shared" si="1"/>
        <v>76.42±1.71</v>
      </c>
      <c r="I50" s="5" t="s">
        <v>81</v>
      </c>
      <c r="J50" s="3">
        <v>71.44</v>
      </c>
    </row>
    <row r="51" spans="1:11" x14ac:dyDescent="0.35">
      <c r="A51" s="122"/>
      <c r="B51" s="122"/>
      <c r="C51" s="1">
        <v>337.99</v>
      </c>
      <c r="D51" s="4">
        <v>4.03</v>
      </c>
      <c r="E51" s="54">
        <v>336.24</v>
      </c>
      <c r="F51" s="4">
        <v>3.8570000000000002</v>
      </c>
      <c r="G51" s="54" t="str">
        <f t="shared" si="0"/>
        <v>337.115±1.24</v>
      </c>
      <c r="H51" s="54" t="str">
        <f t="shared" si="1"/>
        <v>3.94±0.12</v>
      </c>
      <c r="I51" s="2" t="s">
        <v>68</v>
      </c>
      <c r="J51" s="3">
        <v>84.16</v>
      </c>
    </row>
    <row r="52" spans="1:11" ht="15" thickBot="1" x14ac:dyDescent="0.4">
      <c r="A52" s="122"/>
      <c r="B52" s="123"/>
      <c r="C52" s="31">
        <v>415.09</v>
      </c>
      <c r="D52" s="9">
        <v>8.4469999999999992</v>
      </c>
      <c r="E52" s="9">
        <v>412.72</v>
      </c>
      <c r="F52" s="9">
        <v>10.736000000000001</v>
      </c>
      <c r="G52" s="54" t="str">
        <f t="shared" si="0"/>
        <v>413.905±1.68</v>
      </c>
      <c r="H52" s="54" t="str">
        <f t="shared" si="1"/>
        <v>9.59±1.62</v>
      </c>
      <c r="I52" s="11" t="s">
        <v>69</v>
      </c>
      <c r="J52" s="9">
        <v>90.03</v>
      </c>
    </row>
    <row r="53" spans="1:11" x14ac:dyDescent="0.35">
      <c r="A53" s="125" t="s">
        <v>71</v>
      </c>
      <c r="B53" s="126" t="s">
        <v>72</v>
      </c>
      <c r="C53" s="17">
        <v>327.08</v>
      </c>
      <c r="D53" s="18">
        <v>46.307000000000002</v>
      </c>
      <c r="E53" s="18">
        <v>326.52999999999997</v>
      </c>
      <c r="F53" s="18">
        <v>50.093000000000004</v>
      </c>
      <c r="G53" s="54" t="str">
        <f t="shared" si="0"/>
        <v>326.805±0.39</v>
      </c>
      <c r="H53" s="54" t="str">
        <f t="shared" si="1"/>
        <v>48.20±2.68</v>
      </c>
      <c r="I53" s="19" t="s">
        <v>73</v>
      </c>
      <c r="J53" s="18">
        <v>91.67</v>
      </c>
    </row>
    <row r="54" spans="1:11" ht="15" thickBot="1" x14ac:dyDescent="0.4">
      <c r="A54" s="125"/>
      <c r="B54" s="127"/>
      <c r="C54" s="20">
        <v>429.17</v>
      </c>
      <c r="D54" s="37">
        <v>45.279000000000003</v>
      </c>
      <c r="E54" s="37">
        <v>430.31</v>
      </c>
      <c r="F54" s="39">
        <v>45.46</v>
      </c>
      <c r="G54" s="54" t="str">
        <f t="shared" si="0"/>
        <v>429.74±0.81</v>
      </c>
      <c r="H54" s="54" t="str">
        <f t="shared" si="1"/>
        <v>45.37±0.13</v>
      </c>
      <c r="I54" s="38" t="s">
        <v>74</v>
      </c>
      <c r="J54" s="37">
        <v>85.44</v>
      </c>
      <c r="K54" t="s">
        <v>75</v>
      </c>
    </row>
    <row r="55" spans="1:11" ht="15" thickBot="1" x14ac:dyDescent="0.4">
      <c r="A55" s="9" t="s">
        <v>70</v>
      </c>
      <c r="B55" s="33" t="s">
        <v>76</v>
      </c>
      <c r="C55" s="35">
        <v>407.92</v>
      </c>
      <c r="D55" s="33">
        <v>96.646000000000001</v>
      </c>
      <c r="E55" s="33">
        <v>406.51</v>
      </c>
      <c r="F55" s="33">
        <v>97.400999999999996</v>
      </c>
      <c r="G55" s="54" t="str">
        <f t="shared" si="0"/>
        <v>407.215±1.00</v>
      </c>
      <c r="H55" s="54" t="str">
        <f t="shared" si="1"/>
        <v>97.02±0.53</v>
      </c>
      <c r="I55" s="32" t="s">
        <v>77</v>
      </c>
      <c r="J55" s="33">
        <v>91.15</v>
      </c>
    </row>
    <row r="56" spans="1:11" ht="15" thickBot="1" x14ac:dyDescent="0.4">
      <c r="A56" s="50"/>
      <c r="B56" s="51" t="s">
        <v>78</v>
      </c>
      <c r="C56" s="51">
        <v>442.01</v>
      </c>
      <c r="D56" s="51">
        <v>75.751999999999995</v>
      </c>
      <c r="E56" s="51">
        <v>443.18</v>
      </c>
      <c r="F56" s="51">
        <v>77.525999999999996</v>
      </c>
      <c r="G56" s="54" t="str">
        <f t="shared" si="0"/>
        <v>442.595±0.83</v>
      </c>
      <c r="H56" s="54" t="str">
        <f t="shared" si="1"/>
        <v>76.64±1.25</v>
      </c>
      <c r="I56" s="50" t="s">
        <v>80</v>
      </c>
      <c r="J56" s="51">
        <v>75.89</v>
      </c>
    </row>
  </sheetData>
  <mergeCells count="34">
    <mergeCell ref="B49:B52"/>
    <mergeCell ref="A49:A52"/>
    <mergeCell ref="B53:B54"/>
    <mergeCell ref="A53:A54"/>
    <mergeCell ref="A41:A42"/>
    <mergeCell ref="B45:B46"/>
    <mergeCell ref="B43:B44"/>
    <mergeCell ref="A43:A44"/>
    <mergeCell ref="A45:A46"/>
    <mergeCell ref="B47:B48"/>
    <mergeCell ref="A47:A48"/>
    <mergeCell ref="A31:A40"/>
    <mergeCell ref="B22:B23"/>
    <mergeCell ref="B24:B25"/>
    <mergeCell ref="B26:B27"/>
    <mergeCell ref="B29:B30"/>
    <mergeCell ref="A22:A30"/>
    <mergeCell ref="B31:B32"/>
    <mergeCell ref="B33:B34"/>
    <mergeCell ref="B35:B36"/>
    <mergeCell ref="B37:B38"/>
    <mergeCell ref="B39:B40"/>
    <mergeCell ref="B11:B13"/>
    <mergeCell ref="B14:B17"/>
    <mergeCell ref="A9:A17"/>
    <mergeCell ref="A18:A21"/>
    <mergeCell ref="B18:B19"/>
    <mergeCell ref="B20:B21"/>
    <mergeCell ref="B9:B10"/>
    <mergeCell ref="B2:B3"/>
    <mergeCell ref="B4:B6"/>
    <mergeCell ref="A2:A6"/>
    <mergeCell ref="A7:A8"/>
    <mergeCell ref="B7:B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11259-7C32-43E9-870C-B17E6A399678}">
  <dimension ref="A1:G56"/>
  <sheetViews>
    <sheetView tabSelected="1" topLeftCell="A28" workbookViewId="0">
      <selection activeCell="E32" sqref="E32"/>
    </sheetView>
  </sheetViews>
  <sheetFormatPr defaultRowHeight="14" x14ac:dyDescent="0.3"/>
  <cols>
    <col min="1" max="1" width="14.1796875" style="60" bestFit="1" customWidth="1"/>
    <col min="2" max="2" width="36.81640625" style="60" bestFit="1" customWidth="1"/>
    <col min="3" max="3" width="23.1796875" style="121" bestFit="1" customWidth="1"/>
    <col min="4" max="4" width="18.54296875" style="60" customWidth="1"/>
    <col min="5" max="5" width="48.36328125" style="60" customWidth="1"/>
    <col min="6" max="6" width="11" style="60" customWidth="1"/>
    <col min="7" max="16384" width="8.7265625" style="60"/>
  </cols>
  <sheetData>
    <row r="1" spans="1:6" ht="31" customHeight="1" thickBot="1" x14ac:dyDescent="0.35">
      <c r="A1" s="58" t="s">
        <v>4</v>
      </c>
      <c r="B1" s="58" t="s">
        <v>0</v>
      </c>
      <c r="C1" s="59" t="s">
        <v>84</v>
      </c>
      <c r="D1" s="59" t="s">
        <v>83</v>
      </c>
      <c r="E1" s="58" t="s">
        <v>1</v>
      </c>
      <c r="F1" s="59" t="s">
        <v>2</v>
      </c>
    </row>
    <row r="2" spans="1:6" x14ac:dyDescent="0.3">
      <c r="A2" s="131" t="s">
        <v>5</v>
      </c>
      <c r="B2" s="134" t="s">
        <v>6</v>
      </c>
      <c r="C2" s="62" t="s">
        <v>86</v>
      </c>
      <c r="D2" s="62" t="s">
        <v>140</v>
      </c>
      <c r="E2" s="63" t="s">
        <v>7</v>
      </c>
      <c r="F2" s="64">
        <v>80.83</v>
      </c>
    </row>
    <row r="3" spans="1:6" x14ac:dyDescent="0.3">
      <c r="A3" s="132"/>
      <c r="B3" s="135"/>
      <c r="C3" s="65" t="s">
        <v>85</v>
      </c>
      <c r="D3" s="65" t="s">
        <v>141</v>
      </c>
      <c r="E3" s="66" t="s">
        <v>8</v>
      </c>
      <c r="F3" s="67">
        <v>86.07</v>
      </c>
    </row>
    <row r="4" spans="1:6" x14ac:dyDescent="0.3">
      <c r="A4" s="132"/>
      <c r="B4" s="135" t="s">
        <v>9</v>
      </c>
      <c r="C4" s="65" t="s">
        <v>87</v>
      </c>
      <c r="D4" s="65" t="s">
        <v>142</v>
      </c>
      <c r="E4" s="66" t="s">
        <v>10</v>
      </c>
      <c r="F4" s="68">
        <v>77.8</v>
      </c>
    </row>
    <row r="5" spans="1:6" x14ac:dyDescent="0.3">
      <c r="A5" s="132"/>
      <c r="B5" s="135"/>
      <c r="C5" s="65" t="s">
        <v>88</v>
      </c>
      <c r="D5" s="65" t="s">
        <v>143</v>
      </c>
      <c r="E5" s="66" t="s">
        <v>7</v>
      </c>
      <c r="F5" s="67">
        <v>81.91</v>
      </c>
    </row>
    <row r="6" spans="1:6" ht="14.5" thickBot="1" x14ac:dyDescent="0.35">
      <c r="A6" s="133"/>
      <c r="B6" s="136"/>
      <c r="C6" s="70" t="s">
        <v>89</v>
      </c>
      <c r="D6" s="70" t="s">
        <v>144</v>
      </c>
      <c r="E6" s="71" t="s">
        <v>8</v>
      </c>
      <c r="F6" s="72">
        <v>87.07</v>
      </c>
    </row>
    <row r="7" spans="1:6" x14ac:dyDescent="0.3">
      <c r="A7" s="137" t="s">
        <v>11</v>
      </c>
      <c r="B7" s="139" t="s">
        <v>12</v>
      </c>
      <c r="C7" s="73" t="s">
        <v>90</v>
      </c>
      <c r="D7" s="73" t="s">
        <v>145</v>
      </c>
      <c r="E7" s="74" t="s">
        <v>13</v>
      </c>
      <c r="F7" s="75">
        <v>96.02</v>
      </c>
    </row>
    <row r="8" spans="1:6" ht="28.5" thickBot="1" x14ac:dyDescent="0.35">
      <c r="A8" s="138"/>
      <c r="B8" s="140"/>
      <c r="C8" s="76" t="s">
        <v>91</v>
      </c>
      <c r="D8" s="76" t="s">
        <v>146</v>
      </c>
      <c r="E8" s="77" t="s">
        <v>14</v>
      </c>
      <c r="F8" s="78">
        <v>76.44</v>
      </c>
    </row>
    <row r="9" spans="1:6" x14ac:dyDescent="0.3">
      <c r="A9" s="131" t="s">
        <v>15</v>
      </c>
      <c r="B9" s="134" t="s">
        <v>16</v>
      </c>
      <c r="C9" s="62" t="s">
        <v>92</v>
      </c>
      <c r="D9" s="62" t="s">
        <v>147</v>
      </c>
      <c r="E9" s="63" t="s">
        <v>17</v>
      </c>
      <c r="F9" s="79">
        <v>88.41</v>
      </c>
    </row>
    <row r="10" spans="1:6" ht="28" x14ac:dyDescent="0.3">
      <c r="A10" s="132"/>
      <c r="B10" s="135"/>
      <c r="C10" s="65" t="s">
        <v>93</v>
      </c>
      <c r="D10" s="65" t="s">
        <v>148</v>
      </c>
      <c r="E10" s="80" t="s">
        <v>18</v>
      </c>
      <c r="F10" s="81">
        <v>75.16</v>
      </c>
    </row>
    <row r="11" spans="1:6" x14ac:dyDescent="0.3">
      <c r="A11" s="132"/>
      <c r="B11" s="135" t="s">
        <v>19</v>
      </c>
      <c r="C11" s="65" t="s">
        <v>94</v>
      </c>
      <c r="D11" s="65" t="s">
        <v>149</v>
      </c>
      <c r="E11" s="66" t="s">
        <v>13</v>
      </c>
      <c r="F11" s="81">
        <v>91.09</v>
      </c>
    </row>
    <row r="12" spans="1:6" x14ac:dyDescent="0.3">
      <c r="A12" s="132"/>
      <c r="B12" s="135"/>
      <c r="C12" s="65" t="s">
        <v>95</v>
      </c>
      <c r="D12" s="65" t="s">
        <v>150</v>
      </c>
      <c r="E12" s="66" t="s">
        <v>17</v>
      </c>
      <c r="F12" s="81">
        <v>90.77</v>
      </c>
    </row>
    <row r="13" spans="1:6" ht="28" x14ac:dyDescent="0.3">
      <c r="A13" s="132"/>
      <c r="B13" s="135"/>
      <c r="C13" s="65" t="s">
        <v>96</v>
      </c>
      <c r="D13" s="65" t="s">
        <v>151</v>
      </c>
      <c r="E13" s="80" t="s">
        <v>20</v>
      </c>
      <c r="F13" s="81">
        <v>86.63</v>
      </c>
    </row>
    <row r="14" spans="1:6" x14ac:dyDescent="0.3">
      <c r="A14" s="132"/>
      <c r="B14" s="135" t="s">
        <v>21</v>
      </c>
      <c r="C14" s="65" t="s">
        <v>97</v>
      </c>
      <c r="D14" s="65" t="s">
        <v>152</v>
      </c>
      <c r="E14" s="66" t="s">
        <v>22</v>
      </c>
      <c r="F14" s="81">
        <v>87.09</v>
      </c>
    </row>
    <row r="15" spans="1:6" x14ac:dyDescent="0.3">
      <c r="A15" s="132"/>
      <c r="B15" s="135"/>
      <c r="C15" s="65" t="s">
        <v>98</v>
      </c>
      <c r="D15" s="65" t="s">
        <v>153</v>
      </c>
      <c r="E15" s="66" t="s">
        <v>17</v>
      </c>
      <c r="F15" s="81">
        <v>90.95</v>
      </c>
    </row>
    <row r="16" spans="1:6" ht="28" x14ac:dyDescent="0.3">
      <c r="A16" s="132"/>
      <c r="B16" s="135"/>
      <c r="C16" s="65" t="s">
        <v>99</v>
      </c>
      <c r="D16" s="65" t="s">
        <v>154</v>
      </c>
      <c r="E16" s="80" t="s">
        <v>23</v>
      </c>
      <c r="F16" s="81">
        <v>75.41</v>
      </c>
    </row>
    <row r="17" spans="1:6" ht="28.5" thickBot="1" x14ac:dyDescent="0.35">
      <c r="A17" s="133"/>
      <c r="B17" s="136"/>
      <c r="C17" s="70" t="s">
        <v>100</v>
      </c>
      <c r="D17" s="70" t="s">
        <v>155</v>
      </c>
      <c r="E17" s="82" t="s">
        <v>20</v>
      </c>
      <c r="F17" s="83">
        <v>87.05</v>
      </c>
    </row>
    <row r="18" spans="1:6" x14ac:dyDescent="0.3">
      <c r="A18" s="137" t="s">
        <v>24</v>
      </c>
      <c r="B18" s="139" t="s">
        <v>25</v>
      </c>
      <c r="C18" s="73" t="s">
        <v>101</v>
      </c>
      <c r="D18" s="73" t="s">
        <v>156</v>
      </c>
      <c r="E18" s="84" t="s">
        <v>13</v>
      </c>
      <c r="F18" s="85">
        <v>95.73</v>
      </c>
    </row>
    <row r="19" spans="1:6" ht="28" x14ac:dyDescent="0.3">
      <c r="A19" s="144"/>
      <c r="B19" s="143"/>
      <c r="C19" s="87" t="s">
        <v>102</v>
      </c>
      <c r="D19" s="87" t="s">
        <v>157</v>
      </c>
      <c r="E19" s="88" t="s">
        <v>27</v>
      </c>
      <c r="F19" s="89">
        <v>91.65</v>
      </c>
    </row>
    <row r="20" spans="1:6" x14ac:dyDescent="0.3">
      <c r="A20" s="145"/>
      <c r="B20" s="141" t="s">
        <v>26</v>
      </c>
      <c r="C20" s="90" t="s">
        <v>103</v>
      </c>
      <c r="D20" s="90" t="s">
        <v>158</v>
      </c>
      <c r="E20" s="91" t="s">
        <v>13</v>
      </c>
      <c r="F20" s="92">
        <v>96.28</v>
      </c>
    </row>
    <row r="21" spans="1:6" ht="28" x14ac:dyDescent="0.3">
      <c r="A21" s="146"/>
      <c r="B21" s="141"/>
      <c r="C21" s="90" t="s">
        <v>104</v>
      </c>
      <c r="D21" s="90" t="s">
        <v>159</v>
      </c>
      <c r="E21" s="91" t="s">
        <v>27</v>
      </c>
      <c r="F21" s="92">
        <v>91.11</v>
      </c>
    </row>
    <row r="22" spans="1:6" ht="14.5" thickBot="1" x14ac:dyDescent="0.35">
      <c r="A22" s="138"/>
      <c r="B22" s="93" t="s">
        <v>78</v>
      </c>
      <c r="C22" s="94" t="s">
        <v>105</v>
      </c>
      <c r="D22" s="94" t="s">
        <v>160</v>
      </c>
      <c r="E22" s="95" t="s">
        <v>80</v>
      </c>
      <c r="F22" s="96">
        <v>75.89</v>
      </c>
    </row>
    <row r="23" spans="1:6" ht="42.65" customHeight="1" x14ac:dyDescent="0.3">
      <c r="A23" s="131" t="s">
        <v>28</v>
      </c>
      <c r="B23" s="134" t="s">
        <v>29</v>
      </c>
      <c r="C23" s="62" t="s">
        <v>106</v>
      </c>
      <c r="D23" s="62" t="s">
        <v>161</v>
      </c>
      <c r="E23" s="97" t="s">
        <v>34</v>
      </c>
      <c r="F23" s="98">
        <v>92.9</v>
      </c>
    </row>
    <row r="24" spans="1:6" ht="28" x14ac:dyDescent="0.3">
      <c r="A24" s="132"/>
      <c r="B24" s="135"/>
      <c r="C24" s="65" t="s">
        <v>107</v>
      </c>
      <c r="D24" s="65" t="s">
        <v>162</v>
      </c>
      <c r="E24" s="99" t="s">
        <v>35</v>
      </c>
      <c r="F24" s="100">
        <v>89.1</v>
      </c>
    </row>
    <row r="25" spans="1:6" ht="43.25" customHeight="1" x14ac:dyDescent="0.3">
      <c r="A25" s="132"/>
      <c r="B25" s="135" t="s">
        <v>30</v>
      </c>
      <c r="C25" s="65" t="s">
        <v>108</v>
      </c>
      <c r="D25" s="65" t="s">
        <v>163</v>
      </c>
      <c r="E25" s="99" t="s">
        <v>34</v>
      </c>
      <c r="F25" s="101">
        <v>93.4</v>
      </c>
    </row>
    <row r="26" spans="1:6" ht="28" x14ac:dyDescent="0.3">
      <c r="A26" s="132"/>
      <c r="B26" s="135"/>
      <c r="C26" s="65" t="s">
        <v>109</v>
      </c>
      <c r="D26" s="65" t="s">
        <v>164</v>
      </c>
      <c r="E26" s="99" t="s">
        <v>35</v>
      </c>
      <c r="F26" s="101">
        <v>89.6</v>
      </c>
    </row>
    <row r="27" spans="1:6" ht="41.4" customHeight="1" x14ac:dyDescent="0.3">
      <c r="A27" s="132"/>
      <c r="B27" s="135" t="s">
        <v>31</v>
      </c>
      <c r="C27" s="65" t="s">
        <v>110</v>
      </c>
      <c r="D27" s="65" t="s">
        <v>165</v>
      </c>
      <c r="E27" s="99" t="s">
        <v>34</v>
      </c>
      <c r="F27" s="81">
        <v>93.4</v>
      </c>
    </row>
    <row r="28" spans="1:6" ht="28" x14ac:dyDescent="0.3">
      <c r="A28" s="132"/>
      <c r="B28" s="135"/>
      <c r="C28" s="65" t="s">
        <v>111</v>
      </c>
      <c r="D28" s="65" t="s">
        <v>166</v>
      </c>
      <c r="E28" s="99" t="s">
        <v>35</v>
      </c>
      <c r="F28" s="81">
        <v>89.04</v>
      </c>
    </row>
    <row r="29" spans="1:6" x14ac:dyDescent="0.3">
      <c r="A29" s="132"/>
      <c r="B29" s="66" t="s">
        <v>32</v>
      </c>
      <c r="C29" s="65" t="s">
        <v>112</v>
      </c>
      <c r="D29" s="65" t="s">
        <v>167</v>
      </c>
      <c r="E29" s="102" t="s">
        <v>36</v>
      </c>
      <c r="F29" s="81">
        <v>88.92</v>
      </c>
    </row>
    <row r="30" spans="1:6" ht="42" x14ac:dyDescent="0.3">
      <c r="A30" s="132"/>
      <c r="B30" s="135" t="s">
        <v>33</v>
      </c>
      <c r="C30" s="65" t="s">
        <v>113</v>
      </c>
      <c r="D30" s="65" t="s">
        <v>168</v>
      </c>
      <c r="E30" s="99" t="s">
        <v>34</v>
      </c>
      <c r="F30" s="81">
        <v>92.58</v>
      </c>
    </row>
    <row r="31" spans="1:6" ht="28.5" thickBot="1" x14ac:dyDescent="0.35">
      <c r="A31" s="133"/>
      <c r="B31" s="136"/>
      <c r="C31" s="70" t="s">
        <v>114</v>
      </c>
      <c r="D31" s="70" t="s">
        <v>169</v>
      </c>
      <c r="E31" s="103" t="s">
        <v>35</v>
      </c>
      <c r="F31" s="83">
        <v>90.96</v>
      </c>
    </row>
    <row r="32" spans="1:6" x14ac:dyDescent="0.3">
      <c r="A32" s="137" t="s">
        <v>37</v>
      </c>
      <c r="B32" s="139" t="s">
        <v>38</v>
      </c>
      <c r="C32" s="73" t="s">
        <v>115</v>
      </c>
      <c r="D32" s="73" t="s">
        <v>170</v>
      </c>
      <c r="E32" s="74" t="s">
        <v>39</v>
      </c>
      <c r="F32" s="104">
        <v>92.9</v>
      </c>
    </row>
    <row r="33" spans="1:7" x14ac:dyDescent="0.3">
      <c r="A33" s="144"/>
      <c r="B33" s="141"/>
      <c r="C33" s="90" t="s">
        <v>116</v>
      </c>
      <c r="D33" s="90" t="s">
        <v>171</v>
      </c>
      <c r="E33" s="105" t="s">
        <v>39</v>
      </c>
      <c r="F33" s="92">
        <v>95.76</v>
      </c>
    </row>
    <row r="34" spans="1:7" x14ac:dyDescent="0.3">
      <c r="A34" s="144"/>
      <c r="B34" s="141" t="s">
        <v>40</v>
      </c>
      <c r="C34" s="90" t="s">
        <v>117</v>
      </c>
      <c r="D34" s="90" t="s">
        <v>172</v>
      </c>
      <c r="E34" s="105" t="s">
        <v>39</v>
      </c>
      <c r="F34" s="92" t="s">
        <v>58</v>
      </c>
      <c r="G34" s="60" t="s">
        <v>57</v>
      </c>
    </row>
    <row r="35" spans="1:7" x14ac:dyDescent="0.3">
      <c r="A35" s="144"/>
      <c r="B35" s="141"/>
      <c r="C35" s="90" t="s">
        <v>118</v>
      </c>
      <c r="D35" s="90" t="s">
        <v>173</v>
      </c>
      <c r="E35" s="105" t="s">
        <v>39</v>
      </c>
      <c r="F35" s="92">
        <v>95.77</v>
      </c>
    </row>
    <row r="36" spans="1:7" x14ac:dyDescent="0.3">
      <c r="A36" s="144"/>
      <c r="B36" s="141" t="s">
        <v>41</v>
      </c>
      <c r="C36" s="90" t="s">
        <v>119</v>
      </c>
      <c r="D36" s="90" t="s">
        <v>174</v>
      </c>
      <c r="E36" s="105" t="s">
        <v>39</v>
      </c>
      <c r="F36" s="92">
        <v>94.29</v>
      </c>
    </row>
    <row r="37" spans="1:7" x14ac:dyDescent="0.3">
      <c r="A37" s="144"/>
      <c r="B37" s="141"/>
      <c r="C37" s="90" t="s">
        <v>120</v>
      </c>
      <c r="D37" s="90" t="s">
        <v>175</v>
      </c>
      <c r="E37" s="105" t="s">
        <v>39</v>
      </c>
      <c r="F37" s="92">
        <v>95.77</v>
      </c>
    </row>
    <row r="38" spans="1:7" x14ac:dyDescent="0.3">
      <c r="A38" s="144"/>
      <c r="B38" s="141" t="s">
        <v>42</v>
      </c>
      <c r="C38" s="90" t="s">
        <v>121</v>
      </c>
      <c r="D38" s="90" t="s">
        <v>176</v>
      </c>
      <c r="E38" s="105" t="s">
        <v>39</v>
      </c>
      <c r="F38" s="106">
        <v>96</v>
      </c>
    </row>
    <row r="39" spans="1:7" x14ac:dyDescent="0.3">
      <c r="A39" s="144"/>
      <c r="B39" s="141"/>
      <c r="C39" s="90" t="s">
        <v>122</v>
      </c>
      <c r="D39" s="90" t="s">
        <v>177</v>
      </c>
      <c r="E39" s="105" t="s">
        <v>39</v>
      </c>
      <c r="F39" s="106">
        <v>96</v>
      </c>
    </row>
    <row r="40" spans="1:7" x14ac:dyDescent="0.3">
      <c r="A40" s="144"/>
      <c r="B40" s="141" t="s">
        <v>43</v>
      </c>
      <c r="C40" s="90" t="s">
        <v>123</v>
      </c>
      <c r="D40" s="90" t="s">
        <v>178</v>
      </c>
      <c r="E40" s="105" t="s">
        <v>39</v>
      </c>
      <c r="F40" s="92">
        <v>87.53</v>
      </c>
    </row>
    <row r="41" spans="1:7" ht="14.5" thickBot="1" x14ac:dyDescent="0.35">
      <c r="A41" s="138"/>
      <c r="B41" s="140"/>
      <c r="C41" s="76" t="s">
        <v>124</v>
      </c>
      <c r="D41" s="76" t="s">
        <v>179</v>
      </c>
      <c r="E41" s="107" t="s">
        <v>39</v>
      </c>
      <c r="F41" s="78">
        <v>96.22</v>
      </c>
    </row>
    <row r="42" spans="1:7" x14ac:dyDescent="0.3">
      <c r="A42" s="131" t="s">
        <v>44</v>
      </c>
      <c r="B42" s="61" t="s">
        <v>45</v>
      </c>
      <c r="C42" s="62" t="s">
        <v>125</v>
      </c>
      <c r="D42" s="62" t="s">
        <v>180</v>
      </c>
      <c r="E42" s="108" t="s">
        <v>46</v>
      </c>
      <c r="F42" s="79">
        <v>88.97</v>
      </c>
    </row>
    <row r="43" spans="1:7" ht="31.25" customHeight="1" thickBot="1" x14ac:dyDescent="0.35">
      <c r="A43" s="133"/>
      <c r="B43" s="69" t="s">
        <v>47</v>
      </c>
      <c r="C43" s="70" t="s">
        <v>126</v>
      </c>
      <c r="D43" s="70" t="s">
        <v>181</v>
      </c>
      <c r="E43" s="109" t="s">
        <v>48</v>
      </c>
      <c r="F43" s="83">
        <v>93.73</v>
      </c>
    </row>
    <row r="44" spans="1:7" x14ac:dyDescent="0.3">
      <c r="A44" s="142" t="s">
        <v>50</v>
      </c>
      <c r="B44" s="142" t="s">
        <v>51</v>
      </c>
      <c r="C44" s="111" t="s">
        <v>127</v>
      </c>
      <c r="D44" s="111" t="s">
        <v>182</v>
      </c>
      <c r="E44" s="112" t="s">
        <v>52</v>
      </c>
      <c r="F44" s="110">
        <v>97.01</v>
      </c>
    </row>
    <row r="45" spans="1:7" ht="14.5" thickBot="1" x14ac:dyDescent="0.35">
      <c r="A45" s="143"/>
      <c r="B45" s="143"/>
      <c r="C45" s="87" t="s">
        <v>128</v>
      </c>
      <c r="D45" s="87" t="s">
        <v>183</v>
      </c>
      <c r="E45" s="113" t="s">
        <v>53</v>
      </c>
      <c r="F45" s="86">
        <v>93.97</v>
      </c>
    </row>
    <row r="46" spans="1:7" x14ac:dyDescent="0.3">
      <c r="A46" s="131" t="s">
        <v>54</v>
      </c>
      <c r="B46" s="134" t="s">
        <v>55</v>
      </c>
      <c r="C46" s="62" t="s">
        <v>129</v>
      </c>
      <c r="D46" s="62" t="s">
        <v>184</v>
      </c>
      <c r="E46" s="108" t="s">
        <v>56</v>
      </c>
      <c r="F46" s="79" t="s">
        <v>60</v>
      </c>
      <c r="G46" s="60" t="s">
        <v>57</v>
      </c>
    </row>
    <row r="47" spans="1:7" ht="28.5" thickBot="1" x14ac:dyDescent="0.35">
      <c r="A47" s="133"/>
      <c r="B47" s="136"/>
      <c r="C47" s="70" t="s">
        <v>130</v>
      </c>
      <c r="D47" s="70" t="s">
        <v>185</v>
      </c>
      <c r="E47" s="103" t="s">
        <v>59</v>
      </c>
      <c r="F47" s="114">
        <v>92.6</v>
      </c>
    </row>
    <row r="48" spans="1:7" x14ac:dyDescent="0.3">
      <c r="A48" s="137" t="s">
        <v>61</v>
      </c>
      <c r="B48" s="139" t="s">
        <v>62</v>
      </c>
      <c r="C48" s="73" t="s">
        <v>131</v>
      </c>
      <c r="D48" s="73" t="s">
        <v>186</v>
      </c>
      <c r="E48" s="74" t="s">
        <v>63</v>
      </c>
      <c r="F48" s="75">
        <v>71.12</v>
      </c>
    </row>
    <row r="49" spans="1:7" ht="14.5" thickBot="1" x14ac:dyDescent="0.35">
      <c r="A49" s="138"/>
      <c r="B49" s="140"/>
      <c r="C49" s="76" t="s">
        <v>132</v>
      </c>
      <c r="D49" s="76" t="s">
        <v>187</v>
      </c>
      <c r="E49" s="107" t="s">
        <v>64</v>
      </c>
      <c r="F49" s="115">
        <v>93.82</v>
      </c>
    </row>
    <row r="50" spans="1:7" x14ac:dyDescent="0.3">
      <c r="A50" s="131" t="s">
        <v>65</v>
      </c>
      <c r="B50" s="134" t="s">
        <v>66</v>
      </c>
      <c r="C50" s="62" t="s">
        <v>133</v>
      </c>
      <c r="D50" s="62" t="s">
        <v>188</v>
      </c>
      <c r="E50" s="63" t="s">
        <v>67</v>
      </c>
      <c r="F50" s="64">
        <v>76.89</v>
      </c>
    </row>
    <row r="51" spans="1:7" x14ac:dyDescent="0.3">
      <c r="A51" s="132"/>
      <c r="B51" s="135"/>
      <c r="C51" s="65" t="s">
        <v>134</v>
      </c>
      <c r="D51" s="65" t="s">
        <v>189</v>
      </c>
      <c r="E51" s="80" t="s">
        <v>81</v>
      </c>
      <c r="F51" s="67">
        <v>71.44</v>
      </c>
    </row>
    <row r="52" spans="1:7" x14ac:dyDescent="0.3">
      <c r="A52" s="132"/>
      <c r="B52" s="135"/>
      <c r="C52" s="65" t="s">
        <v>135</v>
      </c>
      <c r="D52" s="65" t="s">
        <v>190</v>
      </c>
      <c r="E52" s="66" t="s">
        <v>68</v>
      </c>
      <c r="F52" s="67">
        <v>84.16</v>
      </c>
    </row>
    <row r="53" spans="1:7" ht="14.5" thickBot="1" x14ac:dyDescent="0.35">
      <c r="A53" s="133"/>
      <c r="B53" s="136"/>
      <c r="C53" s="70" t="s">
        <v>136</v>
      </c>
      <c r="D53" s="70" t="s">
        <v>191</v>
      </c>
      <c r="E53" s="71" t="s">
        <v>69</v>
      </c>
      <c r="F53" s="72">
        <v>90.03</v>
      </c>
    </row>
    <row r="54" spans="1:7" x14ac:dyDescent="0.3">
      <c r="A54" s="137" t="s">
        <v>71</v>
      </c>
      <c r="B54" s="139" t="s">
        <v>72</v>
      </c>
      <c r="C54" s="73" t="s">
        <v>137</v>
      </c>
      <c r="D54" s="73" t="s">
        <v>192</v>
      </c>
      <c r="E54" s="74" t="s">
        <v>73</v>
      </c>
      <c r="F54" s="75">
        <v>91.67</v>
      </c>
    </row>
    <row r="55" spans="1:7" ht="14.5" thickBot="1" x14ac:dyDescent="0.35">
      <c r="A55" s="138"/>
      <c r="B55" s="140"/>
      <c r="C55" s="76" t="s">
        <v>138</v>
      </c>
      <c r="D55" s="76" t="s">
        <v>193</v>
      </c>
      <c r="E55" s="107" t="s">
        <v>74</v>
      </c>
      <c r="F55" s="115">
        <v>85.44</v>
      </c>
      <c r="G55" s="60" t="s">
        <v>75</v>
      </c>
    </row>
    <row r="56" spans="1:7" ht="14.5" thickBot="1" x14ac:dyDescent="0.35">
      <c r="A56" s="116" t="s">
        <v>70</v>
      </c>
      <c r="B56" s="117" t="s">
        <v>76</v>
      </c>
      <c r="C56" s="118" t="s">
        <v>139</v>
      </c>
      <c r="D56" s="118" t="s">
        <v>194</v>
      </c>
      <c r="E56" s="119" t="s">
        <v>77</v>
      </c>
      <c r="F56" s="120">
        <v>91.15</v>
      </c>
    </row>
  </sheetData>
  <mergeCells count="34">
    <mergeCell ref="A9:A17"/>
    <mergeCell ref="B9:B10"/>
    <mergeCell ref="B11:B13"/>
    <mergeCell ref="B14:B17"/>
    <mergeCell ref="A2:A6"/>
    <mergeCell ref="B2:B3"/>
    <mergeCell ref="B4:B6"/>
    <mergeCell ref="A7:A8"/>
    <mergeCell ref="B7:B8"/>
    <mergeCell ref="B38:B39"/>
    <mergeCell ref="B40:B41"/>
    <mergeCell ref="A18:A22"/>
    <mergeCell ref="B18:B19"/>
    <mergeCell ref="A23:A31"/>
    <mergeCell ref="B23:B24"/>
    <mergeCell ref="B25:B26"/>
    <mergeCell ref="B27:B28"/>
    <mergeCell ref="B30:B31"/>
    <mergeCell ref="A50:A53"/>
    <mergeCell ref="B50:B53"/>
    <mergeCell ref="A54:A55"/>
    <mergeCell ref="B54:B55"/>
    <mergeCell ref="B20:B21"/>
    <mergeCell ref="A42:A43"/>
    <mergeCell ref="A44:A45"/>
    <mergeCell ref="B44:B45"/>
    <mergeCell ref="A46:A47"/>
    <mergeCell ref="B46:B47"/>
    <mergeCell ref="A48:A49"/>
    <mergeCell ref="B48:B49"/>
    <mergeCell ref="A32:A41"/>
    <mergeCell ref="B32:B33"/>
    <mergeCell ref="B34:B35"/>
    <mergeCell ref="B36:B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ForManuscript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Kirchner, Lisa</dc:creator>
  <cp:lastModifiedBy>Cuthbertson, Amy</cp:lastModifiedBy>
  <dcterms:created xsi:type="dcterms:W3CDTF">2023-01-27T19:02:48Z</dcterms:created>
  <dcterms:modified xsi:type="dcterms:W3CDTF">2023-10-31T17:30:49Z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965d95-ecc0-4720-b759-1f33c42ed7da_Enabled">
    <vt:lpwstr>true</vt:lpwstr>
  </property>
  <property fmtid="{D5CDD505-2E9C-101B-9397-08002B2CF9AE}" pid="3" name="MSIP_Label_95965d95-ecc0-4720-b759-1f33c42ed7da_SetDate">
    <vt:lpwstr>2023-10-31T17:30:49Z</vt:lpwstr>
  </property>
  <property fmtid="{D5CDD505-2E9C-101B-9397-08002B2CF9AE}" pid="4" name="MSIP_Label_95965d95-ecc0-4720-b759-1f33c42ed7da_Method">
    <vt:lpwstr>Standard</vt:lpwstr>
  </property>
  <property fmtid="{D5CDD505-2E9C-101B-9397-08002B2CF9AE}" pid="5" name="MSIP_Label_95965d95-ecc0-4720-b759-1f33c42ed7da_Name">
    <vt:lpwstr>General</vt:lpwstr>
  </property>
  <property fmtid="{D5CDD505-2E9C-101B-9397-08002B2CF9AE}" pid="6" name="MSIP_Label_95965d95-ecc0-4720-b759-1f33c42ed7da_SiteId">
    <vt:lpwstr>a0f29d7e-28cd-4f54-8442-7885aee7c080</vt:lpwstr>
  </property>
  <property fmtid="{D5CDD505-2E9C-101B-9397-08002B2CF9AE}" pid="7" name="MSIP_Label_95965d95-ecc0-4720-b759-1f33c42ed7da_ActionId">
    <vt:lpwstr>60af2bb9-4171-4b14-985e-e46a91b25529</vt:lpwstr>
  </property>
  <property fmtid="{D5CDD505-2E9C-101B-9397-08002B2CF9AE}" pid="8" name="MSIP_Label_95965d95-ecc0-4720-b759-1f33c42ed7da_ContentBits">
    <vt:lpwstr>0</vt:lpwstr>
  </property>
</Properties>
</file>