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mpus.gla.ac.uk\SSD_Home_Data_D\tj27q\Desktop\Working Folder Power Paper\Power Paper Tables\"/>
    </mc:Choice>
  </mc:AlternateContent>
  <xr:revisionPtr revIDLastSave="0" documentId="13_ncr:1_{0183627E-638A-4BDE-AA3F-A3A5FD6A45D9}" xr6:coauthVersionLast="47" xr6:coauthVersionMax="47" xr10:uidLastSave="{00000000-0000-0000-0000-000000000000}"/>
  <bookViews>
    <workbookView xWindow="25080" yWindow="-120" windowWidth="29040" windowHeight="15840" xr2:uid="{0AAD1D7B-9397-4E07-BBF2-19E0063A3541}"/>
  </bookViews>
  <sheets>
    <sheet name="Basin Powe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Y116" i="1" l="1"/>
  <c r="CX116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BS116" i="1"/>
  <c r="BR116" i="1"/>
  <c r="BQ116" i="1"/>
  <c r="BP116" i="1"/>
  <c r="BK116" i="1"/>
  <c r="BO116" i="1" s="1"/>
  <c r="BJ116" i="1"/>
  <c r="BN116" i="1" s="1"/>
  <c r="BI116" i="1"/>
  <c r="BM116" i="1" s="1"/>
  <c r="BH116" i="1"/>
  <c r="BL116" i="1" s="1"/>
  <c r="BC116" i="1"/>
  <c r="BW116" i="1" s="1"/>
  <c r="BB116" i="1"/>
  <c r="BV116" i="1" s="1"/>
  <c r="BA116" i="1"/>
  <c r="BU116" i="1" s="1"/>
  <c r="AZ116" i="1"/>
  <c r="BT116" i="1" s="1"/>
  <c r="AY116" i="1"/>
  <c r="AX116" i="1"/>
  <c r="AW116" i="1"/>
  <c r="AV116" i="1"/>
  <c r="AU116" i="1"/>
  <c r="BG116" i="1" s="1"/>
  <c r="AT116" i="1"/>
  <c r="BF116" i="1" s="1"/>
  <c r="AS116" i="1"/>
  <c r="BE116" i="1" s="1"/>
  <c r="AR116" i="1"/>
  <c r="BD116" i="1" s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N116" i="1"/>
  <c r="J116" i="1"/>
  <c r="I116" i="1"/>
  <c r="G116" i="1"/>
  <c r="CY115" i="1"/>
  <c r="CX115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BS115" i="1"/>
  <c r="BR115" i="1"/>
  <c r="BQ115" i="1"/>
  <c r="BP115" i="1"/>
  <c r="BK115" i="1"/>
  <c r="BO115" i="1" s="1"/>
  <c r="BJ115" i="1"/>
  <c r="BN115" i="1" s="1"/>
  <c r="BI115" i="1"/>
  <c r="BM115" i="1" s="1"/>
  <c r="BH115" i="1"/>
  <c r="BL115" i="1" s="1"/>
  <c r="BC115" i="1"/>
  <c r="BW115" i="1" s="1"/>
  <c r="BB115" i="1"/>
  <c r="BV115" i="1" s="1"/>
  <c r="BA115" i="1"/>
  <c r="BU115" i="1" s="1"/>
  <c r="AZ115" i="1"/>
  <c r="BT115" i="1" s="1"/>
  <c r="AY115" i="1"/>
  <c r="AX115" i="1"/>
  <c r="AW115" i="1"/>
  <c r="AV115" i="1"/>
  <c r="AU115" i="1"/>
  <c r="BG115" i="1" s="1"/>
  <c r="AT115" i="1"/>
  <c r="BF115" i="1" s="1"/>
  <c r="AS115" i="1"/>
  <c r="BE115" i="1" s="1"/>
  <c r="AR115" i="1"/>
  <c r="BD115" i="1" s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N115" i="1"/>
  <c r="J115" i="1"/>
  <c r="I115" i="1"/>
  <c r="G115" i="1"/>
  <c r="CY114" i="1"/>
  <c r="CX114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BV114" i="1"/>
  <c r="BS114" i="1"/>
  <c r="BR114" i="1"/>
  <c r="BQ114" i="1"/>
  <c r="BP114" i="1"/>
  <c r="BK114" i="1"/>
  <c r="BO114" i="1" s="1"/>
  <c r="BJ114" i="1"/>
  <c r="BN114" i="1" s="1"/>
  <c r="BI114" i="1"/>
  <c r="BM114" i="1" s="1"/>
  <c r="BH114" i="1"/>
  <c r="BL114" i="1" s="1"/>
  <c r="BC114" i="1"/>
  <c r="BW114" i="1" s="1"/>
  <c r="BB114" i="1"/>
  <c r="BA114" i="1"/>
  <c r="BU114" i="1" s="1"/>
  <c r="AZ114" i="1"/>
  <c r="BT114" i="1" s="1"/>
  <c r="AY114" i="1"/>
  <c r="AX114" i="1"/>
  <c r="AW114" i="1"/>
  <c r="AV114" i="1"/>
  <c r="AU114" i="1"/>
  <c r="BG114" i="1" s="1"/>
  <c r="AT114" i="1"/>
  <c r="BF114" i="1" s="1"/>
  <c r="AS114" i="1"/>
  <c r="BE114" i="1" s="1"/>
  <c r="AR114" i="1"/>
  <c r="BD114" i="1" s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N114" i="1"/>
  <c r="J114" i="1"/>
  <c r="I114" i="1"/>
  <c r="G114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BU113" i="1"/>
  <c r="BS113" i="1"/>
  <c r="BR113" i="1"/>
  <c r="BQ113" i="1"/>
  <c r="BP113" i="1"/>
  <c r="BK113" i="1"/>
  <c r="BO113" i="1" s="1"/>
  <c r="BJ113" i="1"/>
  <c r="BN113" i="1" s="1"/>
  <c r="BI113" i="1"/>
  <c r="BM113" i="1" s="1"/>
  <c r="BH113" i="1"/>
  <c r="BL113" i="1" s="1"/>
  <c r="BE113" i="1"/>
  <c r="BC113" i="1"/>
  <c r="BW113" i="1" s="1"/>
  <c r="BB113" i="1"/>
  <c r="BV113" i="1" s="1"/>
  <c r="BA113" i="1"/>
  <c r="AZ113" i="1"/>
  <c r="BT113" i="1" s="1"/>
  <c r="AY113" i="1"/>
  <c r="AX113" i="1"/>
  <c r="AW113" i="1"/>
  <c r="AV113" i="1"/>
  <c r="AU113" i="1"/>
  <c r="BG113" i="1" s="1"/>
  <c r="AT113" i="1"/>
  <c r="BF113" i="1" s="1"/>
  <c r="AS113" i="1"/>
  <c r="AR113" i="1"/>
  <c r="BD113" i="1" s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N113" i="1"/>
  <c r="J113" i="1"/>
  <c r="I113" i="1"/>
  <c r="G113" i="1"/>
  <c r="CY112" i="1"/>
  <c r="CX112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BV112" i="1"/>
  <c r="BU112" i="1"/>
  <c r="BS112" i="1"/>
  <c r="BR112" i="1"/>
  <c r="BQ112" i="1"/>
  <c r="BP112" i="1"/>
  <c r="BN112" i="1"/>
  <c r="BM112" i="1"/>
  <c r="BK112" i="1"/>
  <c r="BO112" i="1" s="1"/>
  <c r="BJ112" i="1"/>
  <c r="BI112" i="1"/>
  <c r="BH112" i="1"/>
  <c r="BL112" i="1" s="1"/>
  <c r="BE112" i="1"/>
  <c r="BC112" i="1"/>
  <c r="BW112" i="1" s="1"/>
  <c r="BB112" i="1"/>
  <c r="BA112" i="1"/>
  <c r="AZ112" i="1"/>
  <c r="BT112" i="1" s="1"/>
  <c r="AY112" i="1"/>
  <c r="AX112" i="1"/>
  <c r="AW112" i="1"/>
  <c r="AV112" i="1"/>
  <c r="AU112" i="1"/>
  <c r="BG112" i="1" s="1"/>
  <c r="AT112" i="1"/>
  <c r="BF112" i="1" s="1"/>
  <c r="AS112" i="1"/>
  <c r="AR112" i="1"/>
  <c r="BD112" i="1" s="1"/>
  <c r="AQ112" i="1"/>
  <c r="AP112" i="1"/>
  <c r="AO112" i="1"/>
  <c r="AN112" i="1"/>
  <c r="AM112" i="1"/>
  <c r="AL112" i="1"/>
  <c r="AK112" i="1"/>
  <c r="AJ112" i="1"/>
  <c r="AI112" i="1"/>
  <c r="AH112" i="1"/>
  <c r="AG112" i="1"/>
  <c r="AF112" i="1"/>
  <c r="AE112" i="1"/>
  <c r="N112" i="1"/>
  <c r="J112" i="1"/>
  <c r="I112" i="1"/>
  <c r="G112" i="1"/>
  <c r="CY111" i="1"/>
  <c r="CX111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BW111" i="1"/>
  <c r="BS111" i="1"/>
  <c r="BR111" i="1"/>
  <c r="BQ111" i="1"/>
  <c r="BP111" i="1"/>
  <c r="BO111" i="1"/>
  <c r="BK111" i="1"/>
  <c r="BJ111" i="1"/>
  <c r="BN111" i="1" s="1"/>
  <c r="BI111" i="1"/>
  <c r="BM111" i="1" s="1"/>
  <c r="BH111" i="1"/>
  <c r="BL111" i="1" s="1"/>
  <c r="BG111" i="1"/>
  <c r="BF111" i="1"/>
  <c r="BC111" i="1"/>
  <c r="BB111" i="1"/>
  <c r="BV111" i="1" s="1"/>
  <c r="BA111" i="1"/>
  <c r="BU111" i="1" s="1"/>
  <c r="AZ111" i="1"/>
  <c r="BT111" i="1" s="1"/>
  <c r="AY111" i="1"/>
  <c r="AX111" i="1"/>
  <c r="AW111" i="1"/>
  <c r="AV111" i="1"/>
  <c r="AU111" i="1"/>
  <c r="AT111" i="1"/>
  <c r="AS111" i="1"/>
  <c r="BE111" i="1" s="1"/>
  <c r="AR111" i="1"/>
  <c r="BD111" i="1" s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N111" i="1"/>
  <c r="J111" i="1"/>
  <c r="I111" i="1"/>
  <c r="G111" i="1"/>
  <c r="CY110" i="1"/>
  <c r="CX110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BW110" i="1"/>
  <c r="BV110" i="1"/>
  <c r="BS110" i="1"/>
  <c r="BR110" i="1"/>
  <c r="BQ110" i="1"/>
  <c r="BP110" i="1"/>
  <c r="BK110" i="1"/>
  <c r="BO110" i="1" s="1"/>
  <c r="BJ110" i="1"/>
  <c r="BN110" i="1" s="1"/>
  <c r="BI110" i="1"/>
  <c r="BM110" i="1" s="1"/>
  <c r="BH110" i="1"/>
  <c r="BL110" i="1" s="1"/>
  <c r="BG110" i="1"/>
  <c r="BF110" i="1"/>
  <c r="BC110" i="1"/>
  <c r="BB110" i="1"/>
  <c r="BA110" i="1"/>
  <c r="BU110" i="1" s="1"/>
  <c r="AZ110" i="1"/>
  <c r="BT110" i="1" s="1"/>
  <c r="AY110" i="1"/>
  <c r="AX110" i="1"/>
  <c r="AW110" i="1"/>
  <c r="AV110" i="1"/>
  <c r="AU110" i="1"/>
  <c r="AT110" i="1"/>
  <c r="AS110" i="1"/>
  <c r="BE110" i="1" s="1"/>
  <c r="AR110" i="1"/>
  <c r="BD110" i="1" s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N110" i="1"/>
  <c r="J110" i="1"/>
  <c r="I110" i="1"/>
  <c r="G110" i="1"/>
  <c r="CY109" i="1"/>
  <c r="CX109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BS109" i="1"/>
  <c r="BR109" i="1"/>
  <c r="BQ109" i="1"/>
  <c r="BP109" i="1"/>
  <c r="BO109" i="1"/>
  <c r="BK109" i="1"/>
  <c r="BJ109" i="1"/>
  <c r="BN109" i="1" s="1"/>
  <c r="BI109" i="1"/>
  <c r="BM109" i="1" s="1"/>
  <c r="BH109" i="1"/>
  <c r="BL109" i="1" s="1"/>
  <c r="BC109" i="1"/>
  <c r="BW109" i="1" s="1"/>
  <c r="BB109" i="1"/>
  <c r="BV109" i="1" s="1"/>
  <c r="BA109" i="1"/>
  <c r="BU109" i="1" s="1"/>
  <c r="AZ109" i="1"/>
  <c r="BT109" i="1" s="1"/>
  <c r="AY109" i="1"/>
  <c r="AX109" i="1"/>
  <c r="AW109" i="1"/>
  <c r="AV109" i="1"/>
  <c r="AU109" i="1"/>
  <c r="BG109" i="1" s="1"/>
  <c r="AT109" i="1"/>
  <c r="BF109" i="1" s="1"/>
  <c r="AS109" i="1"/>
  <c r="BE109" i="1" s="1"/>
  <c r="AR109" i="1"/>
  <c r="BD109" i="1" s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N109" i="1"/>
  <c r="J109" i="1"/>
  <c r="I109" i="1"/>
  <c r="G109" i="1"/>
  <c r="CY108" i="1"/>
  <c r="CX108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BS108" i="1"/>
  <c r="BR108" i="1"/>
  <c r="BQ108" i="1"/>
  <c r="BP108" i="1"/>
  <c r="BK108" i="1"/>
  <c r="BO108" i="1" s="1"/>
  <c r="BJ108" i="1"/>
  <c r="BN108" i="1" s="1"/>
  <c r="BI108" i="1"/>
  <c r="BM108" i="1" s="1"/>
  <c r="BH108" i="1"/>
  <c r="BL108" i="1" s="1"/>
  <c r="BC108" i="1"/>
  <c r="BW108" i="1" s="1"/>
  <c r="BB108" i="1"/>
  <c r="BV108" i="1" s="1"/>
  <c r="BA108" i="1"/>
  <c r="BU108" i="1" s="1"/>
  <c r="AZ108" i="1"/>
  <c r="BT108" i="1" s="1"/>
  <c r="AY108" i="1"/>
  <c r="AX108" i="1"/>
  <c r="AW108" i="1"/>
  <c r="AV108" i="1"/>
  <c r="AU108" i="1"/>
  <c r="BG108" i="1" s="1"/>
  <c r="AT108" i="1"/>
  <c r="BF108" i="1" s="1"/>
  <c r="AS108" i="1"/>
  <c r="BE108" i="1" s="1"/>
  <c r="AR108" i="1"/>
  <c r="BD108" i="1" s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N108" i="1"/>
  <c r="J108" i="1"/>
  <c r="I108" i="1"/>
  <c r="G108" i="1"/>
  <c r="CY107" i="1"/>
  <c r="CX107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BT107" i="1"/>
  <c r="BS107" i="1"/>
  <c r="BR107" i="1"/>
  <c r="BQ107" i="1"/>
  <c r="BP107" i="1"/>
  <c r="BK107" i="1"/>
  <c r="BO107" i="1" s="1"/>
  <c r="BJ107" i="1"/>
  <c r="BN107" i="1" s="1"/>
  <c r="BI107" i="1"/>
  <c r="BM107" i="1" s="1"/>
  <c r="BH107" i="1"/>
  <c r="BL107" i="1" s="1"/>
  <c r="BC107" i="1"/>
  <c r="BW107" i="1" s="1"/>
  <c r="BB107" i="1"/>
  <c r="BV107" i="1" s="1"/>
  <c r="BA107" i="1"/>
  <c r="BU107" i="1" s="1"/>
  <c r="AZ107" i="1"/>
  <c r="AY107" i="1"/>
  <c r="AX107" i="1"/>
  <c r="AW107" i="1"/>
  <c r="AV107" i="1"/>
  <c r="AU107" i="1"/>
  <c r="BG107" i="1" s="1"/>
  <c r="AT107" i="1"/>
  <c r="BF107" i="1" s="1"/>
  <c r="AS107" i="1"/>
  <c r="BE107" i="1" s="1"/>
  <c r="AR107" i="1"/>
  <c r="BD107" i="1" s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N107" i="1"/>
  <c r="J107" i="1"/>
  <c r="I107" i="1"/>
  <c r="G107" i="1"/>
  <c r="CY106" i="1"/>
  <c r="CX106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BU106" i="1"/>
  <c r="BS106" i="1"/>
  <c r="BR106" i="1"/>
  <c r="BQ106" i="1"/>
  <c r="BP106" i="1"/>
  <c r="BK106" i="1"/>
  <c r="BO106" i="1" s="1"/>
  <c r="BJ106" i="1"/>
  <c r="BN106" i="1" s="1"/>
  <c r="BI106" i="1"/>
  <c r="BM106" i="1" s="1"/>
  <c r="BH106" i="1"/>
  <c r="BL106" i="1" s="1"/>
  <c r="BE106" i="1"/>
  <c r="BC106" i="1"/>
  <c r="BW106" i="1" s="1"/>
  <c r="BB106" i="1"/>
  <c r="BV106" i="1" s="1"/>
  <c r="BA106" i="1"/>
  <c r="AZ106" i="1"/>
  <c r="BT106" i="1" s="1"/>
  <c r="AY106" i="1"/>
  <c r="AX106" i="1"/>
  <c r="AW106" i="1"/>
  <c r="AV106" i="1"/>
  <c r="AU106" i="1"/>
  <c r="BG106" i="1" s="1"/>
  <c r="AT106" i="1"/>
  <c r="BF106" i="1" s="1"/>
  <c r="AS106" i="1"/>
  <c r="AR106" i="1"/>
  <c r="BD106" i="1" s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N106" i="1"/>
  <c r="J106" i="1"/>
  <c r="I106" i="1"/>
  <c r="G106" i="1"/>
  <c r="CY105" i="1"/>
  <c r="CX105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BS105" i="1"/>
  <c r="BR105" i="1"/>
  <c r="BQ105" i="1"/>
  <c r="BP105" i="1"/>
  <c r="BN105" i="1"/>
  <c r="BK105" i="1"/>
  <c r="BO105" i="1" s="1"/>
  <c r="BJ105" i="1"/>
  <c r="BI105" i="1"/>
  <c r="BM105" i="1" s="1"/>
  <c r="BH105" i="1"/>
  <c r="BL105" i="1" s="1"/>
  <c r="BC105" i="1"/>
  <c r="BW105" i="1" s="1"/>
  <c r="BB105" i="1"/>
  <c r="BV105" i="1" s="1"/>
  <c r="BA105" i="1"/>
  <c r="BU105" i="1" s="1"/>
  <c r="AZ105" i="1"/>
  <c r="BT105" i="1" s="1"/>
  <c r="AY105" i="1"/>
  <c r="AX105" i="1"/>
  <c r="AW105" i="1"/>
  <c r="AV105" i="1"/>
  <c r="AU105" i="1"/>
  <c r="BG105" i="1" s="1"/>
  <c r="AT105" i="1"/>
  <c r="BF105" i="1" s="1"/>
  <c r="AS105" i="1"/>
  <c r="BE105" i="1" s="1"/>
  <c r="AR105" i="1"/>
  <c r="BD105" i="1" s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N105" i="1"/>
  <c r="J105" i="1"/>
  <c r="I105" i="1"/>
  <c r="G105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BW104" i="1"/>
  <c r="BT104" i="1"/>
  <c r="BS104" i="1"/>
  <c r="BR104" i="1"/>
  <c r="BQ104" i="1"/>
  <c r="BP104" i="1"/>
  <c r="BO104" i="1"/>
  <c r="BK104" i="1"/>
  <c r="BJ104" i="1"/>
  <c r="BN104" i="1" s="1"/>
  <c r="BI104" i="1"/>
  <c r="BM104" i="1" s="1"/>
  <c r="BH104" i="1"/>
  <c r="BL104" i="1" s="1"/>
  <c r="BG104" i="1"/>
  <c r="BC104" i="1"/>
  <c r="BB104" i="1"/>
  <c r="BV104" i="1" s="1"/>
  <c r="BA104" i="1"/>
  <c r="BU104" i="1" s="1"/>
  <c r="AZ104" i="1"/>
  <c r="AY104" i="1"/>
  <c r="AX104" i="1"/>
  <c r="AW104" i="1"/>
  <c r="AV104" i="1"/>
  <c r="AU104" i="1"/>
  <c r="AT104" i="1"/>
  <c r="BF104" i="1" s="1"/>
  <c r="AS104" i="1"/>
  <c r="BE104" i="1" s="1"/>
  <c r="AR104" i="1"/>
  <c r="BD104" i="1" s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N104" i="1"/>
  <c r="J104" i="1"/>
  <c r="I104" i="1"/>
  <c r="G104" i="1"/>
  <c r="CY103" i="1"/>
  <c r="CX103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BS103" i="1"/>
  <c r="BR103" i="1"/>
  <c r="BQ103" i="1"/>
  <c r="BP103" i="1"/>
  <c r="BN103" i="1"/>
  <c r="BM103" i="1"/>
  <c r="BK103" i="1"/>
  <c r="BO103" i="1" s="1"/>
  <c r="BJ103" i="1"/>
  <c r="BI103" i="1"/>
  <c r="BH103" i="1"/>
  <c r="BL103" i="1" s="1"/>
  <c r="BC103" i="1"/>
  <c r="BW103" i="1" s="1"/>
  <c r="BB103" i="1"/>
  <c r="BV103" i="1" s="1"/>
  <c r="BA103" i="1"/>
  <c r="BU103" i="1" s="1"/>
  <c r="AZ103" i="1"/>
  <c r="BT103" i="1" s="1"/>
  <c r="AY103" i="1"/>
  <c r="AX103" i="1"/>
  <c r="AW103" i="1"/>
  <c r="AV103" i="1"/>
  <c r="AU103" i="1"/>
  <c r="BG103" i="1" s="1"/>
  <c r="AT103" i="1"/>
  <c r="BF103" i="1" s="1"/>
  <c r="AS103" i="1"/>
  <c r="BE103" i="1" s="1"/>
  <c r="AR103" i="1"/>
  <c r="BD103" i="1" s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N103" i="1"/>
  <c r="J103" i="1"/>
  <c r="I103" i="1"/>
  <c r="G103" i="1"/>
  <c r="CY102" i="1"/>
  <c r="CX102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BW102" i="1"/>
  <c r="BV102" i="1"/>
  <c r="BS102" i="1"/>
  <c r="BR102" i="1"/>
  <c r="BQ102" i="1"/>
  <c r="BP102" i="1"/>
  <c r="BK102" i="1"/>
  <c r="BO102" i="1" s="1"/>
  <c r="BJ102" i="1"/>
  <c r="BN102" i="1" s="1"/>
  <c r="BI102" i="1"/>
  <c r="BM102" i="1" s="1"/>
  <c r="BH102" i="1"/>
  <c r="BL102" i="1" s="1"/>
  <c r="BG102" i="1"/>
  <c r="BF102" i="1"/>
  <c r="BC102" i="1"/>
  <c r="BB102" i="1"/>
  <c r="BA102" i="1"/>
  <c r="BU102" i="1" s="1"/>
  <c r="AZ102" i="1"/>
  <c r="BT102" i="1" s="1"/>
  <c r="AY102" i="1"/>
  <c r="AX102" i="1"/>
  <c r="AW102" i="1"/>
  <c r="AV102" i="1"/>
  <c r="AU102" i="1"/>
  <c r="AT102" i="1"/>
  <c r="AS102" i="1"/>
  <c r="BE102" i="1" s="1"/>
  <c r="AR102" i="1"/>
  <c r="BD102" i="1" s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N102" i="1"/>
  <c r="J102" i="1"/>
  <c r="I102" i="1"/>
  <c r="G102" i="1"/>
  <c r="CY101" i="1"/>
  <c r="CX101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BW101" i="1"/>
  <c r="BS101" i="1"/>
  <c r="BR101" i="1"/>
  <c r="BQ101" i="1"/>
  <c r="BP101" i="1"/>
  <c r="BO101" i="1"/>
  <c r="BK101" i="1"/>
  <c r="BJ101" i="1"/>
  <c r="BN101" i="1" s="1"/>
  <c r="BI101" i="1"/>
  <c r="BM101" i="1" s="1"/>
  <c r="BH101" i="1"/>
  <c r="BL101" i="1" s="1"/>
  <c r="BG101" i="1"/>
  <c r="BC101" i="1"/>
  <c r="BB101" i="1"/>
  <c r="BV101" i="1" s="1"/>
  <c r="BA101" i="1"/>
  <c r="BU101" i="1" s="1"/>
  <c r="AZ101" i="1"/>
  <c r="BT101" i="1" s="1"/>
  <c r="AY101" i="1"/>
  <c r="AX101" i="1"/>
  <c r="AW101" i="1"/>
  <c r="AV101" i="1"/>
  <c r="AU101" i="1"/>
  <c r="AT101" i="1"/>
  <c r="BF101" i="1" s="1"/>
  <c r="AS101" i="1"/>
  <c r="BE101" i="1" s="1"/>
  <c r="AR101" i="1"/>
  <c r="BD101" i="1" s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N101" i="1"/>
  <c r="J101" i="1"/>
  <c r="I101" i="1"/>
  <c r="G101" i="1"/>
  <c r="CY100" i="1"/>
  <c r="CX100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BS100" i="1"/>
  <c r="BR100" i="1"/>
  <c r="BQ100" i="1"/>
  <c r="BP100" i="1"/>
  <c r="BK100" i="1"/>
  <c r="BO100" i="1" s="1"/>
  <c r="BJ100" i="1"/>
  <c r="BN100" i="1" s="1"/>
  <c r="BI100" i="1"/>
  <c r="BM100" i="1" s="1"/>
  <c r="BH100" i="1"/>
  <c r="BL100" i="1" s="1"/>
  <c r="BC100" i="1"/>
  <c r="BW100" i="1" s="1"/>
  <c r="BB100" i="1"/>
  <c r="BV100" i="1" s="1"/>
  <c r="BA100" i="1"/>
  <c r="BU100" i="1" s="1"/>
  <c r="AZ100" i="1"/>
  <c r="BT100" i="1" s="1"/>
  <c r="AY100" i="1"/>
  <c r="AX100" i="1"/>
  <c r="AW100" i="1"/>
  <c r="AV100" i="1"/>
  <c r="AU100" i="1"/>
  <c r="BG100" i="1" s="1"/>
  <c r="AT100" i="1"/>
  <c r="BF100" i="1" s="1"/>
  <c r="AS100" i="1"/>
  <c r="BE100" i="1" s="1"/>
  <c r="AR100" i="1"/>
  <c r="BD100" i="1" s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N100" i="1"/>
  <c r="J100" i="1"/>
  <c r="I100" i="1"/>
  <c r="G100" i="1"/>
  <c r="CY99" i="1"/>
  <c r="CX99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BT99" i="1"/>
  <c r="BS99" i="1"/>
  <c r="BR99" i="1"/>
  <c r="BQ99" i="1"/>
  <c r="BP99" i="1"/>
  <c r="BO99" i="1"/>
  <c r="BK99" i="1"/>
  <c r="BJ99" i="1"/>
  <c r="BN99" i="1" s="1"/>
  <c r="BI99" i="1"/>
  <c r="BM99" i="1" s="1"/>
  <c r="BH99" i="1"/>
  <c r="BL99" i="1" s="1"/>
  <c r="BC99" i="1"/>
  <c r="BW99" i="1" s="1"/>
  <c r="BB99" i="1"/>
  <c r="BV99" i="1" s="1"/>
  <c r="BA99" i="1"/>
  <c r="BU99" i="1" s="1"/>
  <c r="AZ99" i="1"/>
  <c r="AY99" i="1"/>
  <c r="AX99" i="1"/>
  <c r="AW99" i="1"/>
  <c r="AV99" i="1"/>
  <c r="AU99" i="1"/>
  <c r="BG99" i="1" s="1"/>
  <c r="AT99" i="1"/>
  <c r="BF99" i="1" s="1"/>
  <c r="AS99" i="1"/>
  <c r="BE99" i="1" s="1"/>
  <c r="AR99" i="1"/>
  <c r="BD99" i="1" s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N99" i="1"/>
  <c r="J99" i="1"/>
  <c r="I99" i="1"/>
  <c r="G99" i="1"/>
  <c r="CY98" i="1"/>
  <c r="CX98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BS98" i="1"/>
  <c r="BR98" i="1"/>
  <c r="BQ98" i="1"/>
  <c r="BP98" i="1"/>
  <c r="BK98" i="1"/>
  <c r="BO98" i="1" s="1"/>
  <c r="BJ98" i="1"/>
  <c r="BN98" i="1" s="1"/>
  <c r="BI98" i="1"/>
  <c r="BM98" i="1" s="1"/>
  <c r="BH98" i="1"/>
  <c r="BL98" i="1" s="1"/>
  <c r="BE98" i="1"/>
  <c r="BC98" i="1"/>
  <c r="BW98" i="1" s="1"/>
  <c r="BB98" i="1"/>
  <c r="BV98" i="1" s="1"/>
  <c r="BA98" i="1"/>
  <c r="BU98" i="1" s="1"/>
  <c r="AZ98" i="1"/>
  <c r="BT98" i="1" s="1"/>
  <c r="AY98" i="1"/>
  <c r="AX98" i="1"/>
  <c r="AW98" i="1"/>
  <c r="AV98" i="1"/>
  <c r="AU98" i="1"/>
  <c r="BG98" i="1" s="1"/>
  <c r="AT98" i="1"/>
  <c r="BF98" i="1" s="1"/>
  <c r="AS98" i="1"/>
  <c r="AR98" i="1"/>
  <c r="BD98" i="1" s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N98" i="1"/>
  <c r="J98" i="1"/>
  <c r="I98" i="1"/>
  <c r="G98" i="1"/>
  <c r="CY97" i="1"/>
  <c r="CX97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BV97" i="1"/>
  <c r="BT97" i="1"/>
  <c r="BS97" i="1"/>
  <c r="BR97" i="1"/>
  <c r="BQ97" i="1"/>
  <c r="BP97" i="1"/>
  <c r="BN97" i="1"/>
  <c r="BK97" i="1"/>
  <c r="BO97" i="1" s="1"/>
  <c r="BJ97" i="1"/>
  <c r="BI97" i="1"/>
  <c r="BM97" i="1" s="1"/>
  <c r="BH97" i="1"/>
  <c r="BL97" i="1" s="1"/>
  <c r="BC97" i="1"/>
  <c r="BW97" i="1" s="1"/>
  <c r="BB97" i="1"/>
  <c r="BA97" i="1"/>
  <c r="BU97" i="1" s="1"/>
  <c r="AZ97" i="1"/>
  <c r="AY97" i="1"/>
  <c r="AX97" i="1"/>
  <c r="AW97" i="1"/>
  <c r="AV97" i="1"/>
  <c r="AU97" i="1"/>
  <c r="BG97" i="1" s="1"/>
  <c r="AT97" i="1"/>
  <c r="BF97" i="1" s="1"/>
  <c r="AS97" i="1"/>
  <c r="BE97" i="1" s="1"/>
  <c r="AR97" i="1"/>
  <c r="BD97" i="1" s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N97" i="1"/>
  <c r="J97" i="1"/>
  <c r="I97" i="1"/>
  <c r="G97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BS96" i="1"/>
  <c r="BR96" i="1"/>
  <c r="BQ96" i="1"/>
  <c r="BP96" i="1"/>
  <c r="BO96" i="1"/>
  <c r="BK96" i="1"/>
  <c r="BJ96" i="1"/>
  <c r="BN96" i="1" s="1"/>
  <c r="BI96" i="1"/>
  <c r="BM96" i="1" s="1"/>
  <c r="BH96" i="1"/>
  <c r="BL96" i="1" s="1"/>
  <c r="BC96" i="1"/>
  <c r="BW96" i="1" s="1"/>
  <c r="BB96" i="1"/>
  <c r="BV96" i="1" s="1"/>
  <c r="BA96" i="1"/>
  <c r="BU96" i="1" s="1"/>
  <c r="AZ96" i="1"/>
  <c r="BT96" i="1" s="1"/>
  <c r="AY96" i="1"/>
  <c r="AX96" i="1"/>
  <c r="AW96" i="1"/>
  <c r="AV96" i="1"/>
  <c r="AU96" i="1"/>
  <c r="BG96" i="1" s="1"/>
  <c r="AT96" i="1"/>
  <c r="BF96" i="1" s="1"/>
  <c r="AS96" i="1"/>
  <c r="BE96" i="1" s="1"/>
  <c r="AR96" i="1"/>
  <c r="BD96" i="1" s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N96" i="1"/>
  <c r="J96" i="1"/>
  <c r="I96" i="1"/>
  <c r="G96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BS95" i="1"/>
  <c r="BR95" i="1"/>
  <c r="BQ95" i="1"/>
  <c r="BP95" i="1"/>
  <c r="BO95" i="1"/>
  <c r="BN95" i="1"/>
  <c r="BK95" i="1"/>
  <c r="BJ95" i="1"/>
  <c r="BI95" i="1"/>
  <c r="BM95" i="1" s="1"/>
  <c r="BH95" i="1"/>
  <c r="BL95" i="1" s="1"/>
  <c r="BF95" i="1"/>
  <c r="BE95" i="1"/>
  <c r="BC95" i="1"/>
  <c r="BW95" i="1" s="1"/>
  <c r="BB95" i="1"/>
  <c r="BV95" i="1" s="1"/>
  <c r="BA95" i="1"/>
  <c r="BU95" i="1" s="1"/>
  <c r="AZ95" i="1"/>
  <c r="BT95" i="1" s="1"/>
  <c r="AY95" i="1"/>
  <c r="AX95" i="1"/>
  <c r="AW95" i="1"/>
  <c r="AV95" i="1"/>
  <c r="AU95" i="1"/>
  <c r="BG95" i="1" s="1"/>
  <c r="AT95" i="1"/>
  <c r="AS95" i="1"/>
  <c r="AR95" i="1"/>
  <c r="BD95" i="1" s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N95" i="1"/>
  <c r="J95" i="1"/>
  <c r="I95" i="1"/>
  <c r="G95" i="1"/>
  <c r="CY94" i="1"/>
  <c r="CX94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BS94" i="1"/>
  <c r="BR94" i="1"/>
  <c r="BQ94" i="1"/>
  <c r="BP94" i="1"/>
  <c r="BN94" i="1"/>
  <c r="BK94" i="1"/>
  <c r="BO94" i="1" s="1"/>
  <c r="BJ94" i="1"/>
  <c r="BI94" i="1"/>
  <c r="BM94" i="1" s="1"/>
  <c r="BH94" i="1"/>
  <c r="BL94" i="1" s="1"/>
  <c r="BG94" i="1"/>
  <c r="BC94" i="1"/>
  <c r="BW94" i="1" s="1"/>
  <c r="BB94" i="1"/>
  <c r="BV94" i="1" s="1"/>
  <c r="BA94" i="1"/>
  <c r="BU94" i="1" s="1"/>
  <c r="AZ94" i="1"/>
  <c r="BT94" i="1" s="1"/>
  <c r="AY94" i="1"/>
  <c r="AX94" i="1"/>
  <c r="AW94" i="1"/>
  <c r="AV94" i="1"/>
  <c r="AU94" i="1"/>
  <c r="AT94" i="1"/>
  <c r="BF94" i="1" s="1"/>
  <c r="AS94" i="1"/>
  <c r="BE94" i="1" s="1"/>
  <c r="AR94" i="1"/>
  <c r="BD94" i="1" s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N94" i="1"/>
  <c r="J94" i="1"/>
  <c r="I94" i="1"/>
  <c r="G94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BS93" i="1"/>
  <c r="BR93" i="1"/>
  <c r="BQ93" i="1"/>
  <c r="BP93" i="1"/>
  <c r="BM93" i="1"/>
  <c r="BK93" i="1"/>
  <c r="BO93" i="1" s="1"/>
  <c r="BJ93" i="1"/>
  <c r="BN93" i="1" s="1"/>
  <c r="BI93" i="1"/>
  <c r="BH93" i="1"/>
  <c r="BL93" i="1" s="1"/>
  <c r="BC93" i="1"/>
  <c r="BW93" i="1" s="1"/>
  <c r="BB93" i="1"/>
  <c r="BV93" i="1" s="1"/>
  <c r="BA93" i="1"/>
  <c r="BU93" i="1" s="1"/>
  <c r="AZ93" i="1"/>
  <c r="BT93" i="1" s="1"/>
  <c r="AY93" i="1"/>
  <c r="AX93" i="1"/>
  <c r="AW93" i="1"/>
  <c r="AV93" i="1"/>
  <c r="AU93" i="1"/>
  <c r="BG93" i="1" s="1"/>
  <c r="AT93" i="1"/>
  <c r="BF93" i="1" s="1"/>
  <c r="AS93" i="1"/>
  <c r="BE93" i="1" s="1"/>
  <c r="AR93" i="1"/>
  <c r="BD93" i="1" s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N93" i="1"/>
  <c r="J93" i="1"/>
  <c r="I93" i="1"/>
  <c r="G93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BS92" i="1"/>
  <c r="BR92" i="1"/>
  <c r="BQ92" i="1"/>
  <c r="BP92" i="1"/>
  <c r="BK92" i="1"/>
  <c r="BO92" i="1" s="1"/>
  <c r="BJ92" i="1"/>
  <c r="BN92" i="1" s="1"/>
  <c r="BI92" i="1"/>
  <c r="BM92" i="1" s="1"/>
  <c r="BH92" i="1"/>
  <c r="BL92" i="1" s="1"/>
  <c r="BC92" i="1"/>
  <c r="BW92" i="1" s="1"/>
  <c r="BB92" i="1"/>
  <c r="BV92" i="1" s="1"/>
  <c r="BA92" i="1"/>
  <c r="BU92" i="1" s="1"/>
  <c r="AZ92" i="1"/>
  <c r="BT92" i="1" s="1"/>
  <c r="AY92" i="1"/>
  <c r="AX92" i="1"/>
  <c r="AW92" i="1"/>
  <c r="AV92" i="1"/>
  <c r="AU92" i="1"/>
  <c r="BG92" i="1" s="1"/>
  <c r="AT92" i="1"/>
  <c r="BF92" i="1" s="1"/>
  <c r="AS92" i="1"/>
  <c r="BE92" i="1" s="1"/>
  <c r="AR92" i="1"/>
  <c r="BD92" i="1" s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N92" i="1"/>
  <c r="J92" i="1"/>
  <c r="I92" i="1"/>
  <c r="G92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BT91" i="1"/>
  <c r="BS91" i="1"/>
  <c r="BR91" i="1"/>
  <c r="BQ91" i="1"/>
  <c r="BP91" i="1"/>
  <c r="BM91" i="1"/>
  <c r="BK91" i="1"/>
  <c r="BO91" i="1" s="1"/>
  <c r="BJ91" i="1"/>
  <c r="BN91" i="1" s="1"/>
  <c r="BI91" i="1"/>
  <c r="BH91" i="1"/>
  <c r="BL91" i="1" s="1"/>
  <c r="BC91" i="1"/>
  <c r="BW91" i="1" s="1"/>
  <c r="BB91" i="1"/>
  <c r="BV91" i="1" s="1"/>
  <c r="BA91" i="1"/>
  <c r="BU91" i="1" s="1"/>
  <c r="AZ91" i="1"/>
  <c r="AY91" i="1"/>
  <c r="AX91" i="1"/>
  <c r="AW91" i="1"/>
  <c r="AV91" i="1"/>
  <c r="AU91" i="1"/>
  <c r="BG91" i="1" s="1"/>
  <c r="AT91" i="1"/>
  <c r="BF91" i="1" s="1"/>
  <c r="AS91" i="1"/>
  <c r="BE91" i="1" s="1"/>
  <c r="AR91" i="1"/>
  <c r="BD91" i="1" s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N91" i="1"/>
  <c r="J91" i="1"/>
  <c r="I91" i="1"/>
  <c r="G91" i="1"/>
  <c r="CY90" i="1"/>
  <c r="CX90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BU90" i="1"/>
  <c r="BS90" i="1"/>
  <c r="BR90" i="1"/>
  <c r="BQ90" i="1"/>
  <c r="BP90" i="1"/>
  <c r="BK90" i="1"/>
  <c r="BO90" i="1" s="1"/>
  <c r="BJ90" i="1"/>
  <c r="BN90" i="1" s="1"/>
  <c r="BI90" i="1"/>
  <c r="BM90" i="1" s="1"/>
  <c r="BH90" i="1"/>
  <c r="BL90" i="1" s="1"/>
  <c r="BF90" i="1"/>
  <c r="BE90" i="1"/>
  <c r="BC90" i="1"/>
  <c r="BW90" i="1" s="1"/>
  <c r="BB90" i="1"/>
  <c r="BV90" i="1" s="1"/>
  <c r="BA90" i="1"/>
  <c r="AZ90" i="1"/>
  <c r="BT90" i="1" s="1"/>
  <c r="AY90" i="1"/>
  <c r="AX90" i="1"/>
  <c r="AW90" i="1"/>
  <c r="AV90" i="1"/>
  <c r="AU90" i="1"/>
  <c r="BG90" i="1" s="1"/>
  <c r="AT90" i="1"/>
  <c r="AS90" i="1"/>
  <c r="AR90" i="1"/>
  <c r="BD90" i="1" s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N90" i="1"/>
  <c r="J90" i="1"/>
  <c r="I90" i="1"/>
  <c r="G90" i="1"/>
  <c r="CY89" i="1"/>
  <c r="CX89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BT89" i="1"/>
  <c r="BS89" i="1"/>
  <c r="BR89" i="1"/>
  <c r="BQ89" i="1"/>
  <c r="BP89" i="1"/>
  <c r="BK89" i="1"/>
  <c r="BO89" i="1" s="1"/>
  <c r="BJ89" i="1"/>
  <c r="BN89" i="1" s="1"/>
  <c r="BI89" i="1"/>
  <c r="BM89" i="1" s="1"/>
  <c r="BH89" i="1"/>
  <c r="BL89" i="1" s="1"/>
  <c r="BC89" i="1"/>
  <c r="BW89" i="1" s="1"/>
  <c r="BB89" i="1"/>
  <c r="BV89" i="1" s="1"/>
  <c r="BA89" i="1"/>
  <c r="BU89" i="1" s="1"/>
  <c r="AZ89" i="1"/>
  <c r="AY89" i="1"/>
  <c r="AX89" i="1"/>
  <c r="AW89" i="1"/>
  <c r="AV89" i="1"/>
  <c r="AU89" i="1"/>
  <c r="BG89" i="1" s="1"/>
  <c r="AT89" i="1"/>
  <c r="BF89" i="1" s="1"/>
  <c r="AS89" i="1"/>
  <c r="BE89" i="1" s="1"/>
  <c r="AR89" i="1"/>
  <c r="BD89" i="1" s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N89" i="1"/>
  <c r="J89" i="1"/>
  <c r="I89" i="1"/>
  <c r="G89" i="1"/>
  <c r="CY88" i="1"/>
  <c r="CX88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BU88" i="1"/>
  <c r="BS88" i="1"/>
  <c r="BR88" i="1"/>
  <c r="BQ88" i="1"/>
  <c r="BP88" i="1"/>
  <c r="BO88" i="1"/>
  <c r="BM88" i="1"/>
  <c r="BK88" i="1"/>
  <c r="BJ88" i="1"/>
  <c r="BN88" i="1" s="1"/>
  <c r="BI88" i="1"/>
  <c r="BH88" i="1"/>
  <c r="BL88" i="1" s="1"/>
  <c r="BC88" i="1"/>
  <c r="BW88" i="1" s="1"/>
  <c r="BB88" i="1"/>
  <c r="BV88" i="1" s="1"/>
  <c r="BA88" i="1"/>
  <c r="AZ88" i="1"/>
  <c r="BT88" i="1" s="1"/>
  <c r="AY88" i="1"/>
  <c r="AX88" i="1"/>
  <c r="AW88" i="1"/>
  <c r="AV88" i="1"/>
  <c r="AU88" i="1"/>
  <c r="BG88" i="1" s="1"/>
  <c r="AT88" i="1"/>
  <c r="BF88" i="1" s="1"/>
  <c r="AS88" i="1"/>
  <c r="BE88" i="1" s="1"/>
  <c r="AR88" i="1"/>
  <c r="BD88" i="1" s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N88" i="1"/>
  <c r="J88" i="1"/>
  <c r="I88" i="1"/>
  <c r="G88" i="1"/>
  <c r="CY87" i="1"/>
  <c r="CX87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BS87" i="1"/>
  <c r="BR87" i="1"/>
  <c r="BQ87" i="1"/>
  <c r="BP87" i="1"/>
  <c r="BN87" i="1"/>
  <c r="BK87" i="1"/>
  <c r="BO87" i="1" s="1"/>
  <c r="BJ87" i="1"/>
  <c r="BI87" i="1"/>
  <c r="BM87" i="1" s="1"/>
  <c r="BH87" i="1"/>
  <c r="BL87" i="1" s="1"/>
  <c r="BF87" i="1"/>
  <c r="BC87" i="1"/>
  <c r="BW87" i="1" s="1"/>
  <c r="BB87" i="1"/>
  <c r="BV87" i="1" s="1"/>
  <c r="BA87" i="1"/>
  <c r="BU87" i="1" s="1"/>
  <c r="AZ87" i="1"/>
  <c r="BT87" i="1" s="1"/>
  <c r="AY87" i="1"/>
  <c r="AX87" i="1"/>
  <c r="AW87" i="1"/>
  <c r="AV87" i="1"/>
  <c r="AU87" i="1"/>
  <c r="BG87" i="1" s="1"/>
  <c r="AT87" i="1"/>
  <c r="AS87" i="1"/>
  <c r="BE87" i="1" s="1"/>
  <c r="AR87" i="1"/>
  <c r="BD87" i="1" s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N87" i="1"/>
  <c r="J87" i="1"/>
  <c r="I87" i="1"/>
  <c r="G87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BW86" i="1"/>
  <c r="BV86" i="1"/>
  <c r="BS86" i="1"/>
  <c r="BR86" i="1"/>
  <c r="BQ86" i="1"/>
  <c r="BP86" i="1"/>
  <c r="BO86" i="1"/>
  <c r="BK86" i="1"/>
  <c r="BJ86" i="1"/>
  <c r="BN86" i="1" s="1"/>
  <c r="BI86" i="1"/>
  <c r="BM86" i="1" s="1"/>
  <c r="BH86" i="1"/>
  <c r="BL86" i="1" s="1"/>
  <c r="BC86" i="1"/>
  <c r="BB86" i="1"/>
  <c r="BA86" i="1"/>
  <c r="BU86" i="1" s="1"/>
  <c r="AZ86" i="1"/>
  <c r="BT86" i="1" s="1"/>
  <c r="AY86" i="1"/>
  <c r="AX86" i="1"/>
  <c r="AW86" i="1"/>
  <c r="AV86" i="1"/>
  <c r="AU86" i="1"/>
  <c r="BG86" i="1" s="1"/>
  <c r="AT86" i="1"/>
  <c r="BF86" i="1" s="1"/>
  <c r="AS86" i="1"/>
  <c r="BE86" i="1" s="1"/>
  <c r="AR86" i="1"/>
  <c r="BD86" i="1" s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N86" i="1"/>
  <c r="J86" i="1"/>
  <c r="I86" i="1"/>
  <c r="G86" i="1"/>
  <c r="CY85" i="1"/>
  <c r="CX85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BS85" i="1"/>
  <c r="BR85" i="1"/>
  <c r="BQ85" i="1"/>
  <c r="BP85" i="1"/>
  <c r="BK85" i="1"/>
  <c r="BO85" i="1" s="1"/>
  <c r="BJ85" i="1"/>
  <c r="BN85" i="1" s="1"/>
  <c r="BI85" i="1"/>
  <c r="BM85" i="1" s="1"/>
  <c r="BH85" i="1"/>
  <c r="BL85" i="1" s="1"/>
  <c r="BC85" i="1"/>
  <c r="BW85" i="1" s="1"/>
  <c r="BB85" i="1"/>
  <c r="BV85" i="1" s="1"/>
  <c r="BA85" i="1"/>
  <c r="BU85" i="1" s="1"/>
  <c r="AZ85" i="1"/>
  <c r="BT85" i="1" s="1"/>
  <c r="AY85" i="1"/>
  <c r="AX85" i="1"/>
  <c r="AW85" i="1"/>
  <c r="AV85" i="1"/>
  <c r="AU85" i="1"/>
  <c r="BG85" i="1" s="1"/>
  <c r="AT85" i="1"/>
  <c r="BF85" i="1" s="1"/>
  <c r="AS85" i="1"/>
  <c r="BE85" i="1" s="1"/>
  <c r="AR85" i="1"/>
  <c r="BD85" i="1" s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N85" i="1"/>
  <c r="J85" i="1"/>
  <c r="I85" i="1"/>
  <c r="G85" i="1"/>
  <c r="CY84" i="1"/>
  <c r="CX84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BS84" i="1"/>
  <c r="BR84" i="1"/>
  <c r="BQ84" i="1"/>
  <c r="BP84" i="1"/>
  <c r="BK84" i="1"/>
  <c r="BO84" i="1" s="1"/>
  <c r="BJ84" i="1"/>
  <c r="BN84" i="1" s="1"/>
  <c r="BI84" i="1"/>
  <c r="BM84" i="1" s="1"/>
  <c r="BH84" i="1"/>
  <c r="BL84" i="1" s="1"/>
  <c r="BC84" i="1"/>
  <c r="BW84" i="1" s="1"/>
  <c r="BB84" i="1"/>
  <c r="BV84" i="1" s="1"/>
  <c r="BA84" i="1"/>
  <c r="BU84" i="1" s="1"/>
  <c r="AZ84" i="1"/>
  <c r="BT84" i="1" s="1"/>
  <c r="AY84" i="1"/>
  <c r="AX84" i="1"/>
  <c r="AW84" i="1"/>
  <c r="AV84" i="1"/>
  <c r="AU84" i="1"/>
  <c r="BG84" i="1" s="1"/>
  <c r="AT84" i="1"/>
  <c r="BF84" i="1" s="1"/>
  <c r="AS84" i="1"/>
  <c r="BE84" i="1" s="1"/>
  <c r="AR84" i="1"/>
  <c r="BD84" i="1" s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N84" i="1"/>
  <c r="J84" i="1"/>
  <c r="I84" i="1"/>
  <c r="G84" i="1"/>
  <c r="CY83" i="1"/>
  <c r="CX83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BS83" i="1"/>
  <c r="BR83" i="1"/>
  <c r="BQ83" i="1"/>
  <c r="BP83" i="1"/>
  <c r="BK83" i="1"/>
  <c r="BO83" i="1" s="1"/>
  <c r="BJ83" i="1"/>
  <c r="BN83" i="1" s="1"/>
  <c r="BI83" i="1"/>
  <c r="BM83" i="1" s="1"/>
  <c r="BH83" i="1"/>
  <c r="BL83" i="1" s="1"/>
  <c r="BC83" i="1"/>
  <c r="BW83" i="1" s="1"/>
  <c r="BB83" i="1"/>
  <c r="BV83" i="1" s="1"/>
  <c r="BA83" i="1"/>
  <c r="BU83" i="1" s="1"/>
  <c r="AZ83" i="1"/>
  <c r="BT83" i="1" s="1"/>
  <c r="AY83" i="1"/>
  <c r="AX83" i="1"/>
  <c r="AW83" i="1"/>
  <c r="AV83" i="1"/>
  <c r="AU83" i="1"/>
  <c r="BG83" i="1" s="1"/>
  <c r="AT83" i="1"/>
  <c r="BF83" i="1" s="1"/>
  <c r="AS83" i="1"/>
  <c r="BE83" i="1" s="1"/>
  <c r="AR83" i="1"/>
  <c r="BD83" i="1" s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N83" i="1"/>
  <c r="J83" i="1"/>
  <c r="I83" i="1"/>
  <c r="G83" i="1"/>
  <c r="CY82" i="1"/>
  <c r="CX82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BS82" i="1"/>
  <c r="BR82" i="1"/>
  <c r="BQ82" i="1"/>
  <c r="BP82" i="1"/>
  <c r="BK82" i="1"/>
  <c r="BO82" i="1" s="1"/>
  <c r="BJ82" i="1"/>
  <c r="BN82" i="1" s="1"/>
  <c r="BI82" i="1"/>
  <c r="BM82" i="1" s="1"/>
  <c r="BH82" i="1"/>
  <c r="BL82" i="1" s="1"/>
  <c r="BC82" i="1"/>
  <c r="BW82" i="1" s="1"/>
  <c r="BB82" i="1"/>
  <c r="BV82" i="1" s="1"/>
  <c r="BA82" i="1"/>
  <c r="BU82" i="1" s="1"/>
  <c r="AZ82" i="1"/>
  <c r="BT82" i="1" s="1"/>
  <c r="AY82" i="1"/>
  <c r="AX82" i="1"/>
  <c r="AW82" i="1"/>
  <c r="AV82" i="1"/>
  <c r="AU82" i="1"/>
  <c r="BG82" i="1" s="1"/>
  <c r="AT82" i="1"/>
  <c r="BF82" i="1" s="1"/>
  <c r="AS82" i="1"/>
  <c r="BE82" i="1" s="1"/>
  <c r="AR82" i="1"/>
  <c r="BD82" i="1" s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N82" i="1"/>
  <c r="J82" i="1"/>
  <c r="I82" i="1"/>
  <c r="G82" i="1"/>
  <c r="CY81" i="1"/>
  <c r="CX81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BV81" i="1"/>
  <c r="BS81" i="1"/>
  <c r="BR81" i="1"/>
  <c r="BQ81" i="1"/>
  <c r="BP81" i="1"/>
  <c r="BK81" i="1"/>
  <c r="BO81" i="1" s="1"/>
  <c r="BJ81" i="1"/>
  <c r="BN81" i="1" s="1"/>
  <c r="BI81" i="1"/>
  <c r="BM81" i="1" s="1"/>
  <c r="BH81" i="1"/>
  <c r="BL81" i="1" s="1"/>
  <c r="BC81" i="1"/>
  <c r="BW81" i="1" s="1"/>
  <c r="BB81" i="1"/>
  <c r="BA81" i="1"/>
  <c r="BU81" i="1" s="1"/>
  <c r="AZ81" i="1"/>
  <c r="BT81" i="1" s="1"/>
  <c r="AY81" i="1"/>
  <c r="AX81" i="1"/>
  <c r="AW81" i="1"/>
  <c r="AV81" i="1"/>
  <c r="AU81" i="1"/>
  <c r="BG81" i="1" s="1"/>
  <c r="AT81" i="1"/>
  <c r="BF81" i="1" s="1"/>
  <c r="AS81" i="1"/>
  <c r="BE81" i="1" s="1"/>
  <c r="AR81" i="1"/>
  <c r="BD81" i="1" s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N81" i="1"/>
  <c r="J81" i="1"/>
  <c r="I81" i="1"/>
  <c r="G81" i="1"/>
  <c r="CY80" i="1"/>
  <c r="CX80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BW80" i="1"/>
  <c r="BS80" i="1"/>
  <c r="BR80" i="1"/>
  <c r="BQ80" i="1"/>
  <c r="BP80" i="1"/>
  <c r="BK80" i="1"/>
  <c r="BO80" i="1" s="1"/>
  <c r="BJ80" i="1"/>
  <c r="BN80" i="1" s="1"/>
  <c r="BI80" i="1"/>
  <c r="BM80" i="1" s="1"/>
  <c r="BH80" i="1"/>
  <c r="BL80" i="1" s="1"/>
  <c r="BG80" i="1"/>
  <c r="BC80" i="1"/>
  <c r="BB80" i="1"/>
  <c r="BV80" i="1" s="1"/>
  <c r="BA80" i="1"/>
  <c r="BU80" i="1" s="1"/>
  <c r="AZ80" i="1"/>
  <c r="BT80" i="1" s="1"/>
  <c r="AY80" i="1"/>
  <c r="AX80" i="1"/>
  <c r="AW80" i="1"/>
  <c r="AV80" i="1"/>
  <c r="AU80" i="1"/>
  <c r="AT80" i="1"/>
  <c r="BF80" i="1" s="1"/>
  <c r="AS80" i="1"/>
  <c r="BE80" i="1" s="1"/>
  <c r="AR80" i="1"/>
  <c r="BD80" i="1" s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N80" i="1"/>
  <c r="J80" i="1"/>
  <c r="I80" i="1"/>
  <c r="G80" i="1"/>
  <c r="CY79" i="1"/>
  <c r="CX79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BW79" i="1"/>
  <c r="BV79" i="1"/>
  <c r="BS79" i="1"/>
  <c r="BR79" i="1"/>
  <c r="BQ79" i="1"/>
  <c r="BP79" i="1"/>
  <c r="BK79" i="1"/>
  <c r="BO79" i="1" s="1"/>
  <c r="BJ79" i="1"/>
  <c r="BN79" i="1" s="1"/>
  <c r="BI79" i="1"/>
  <c r="BM79" i="1" s="1"/>
  <c r="BH79" i="1"/>
  <c r="BL79" i="1" s="1"/>
  <c r="BG79" i="1"/>
  <c r="BF79" i="1"/>
  <c r="BC79" i="1"/>
  <c r="BB79" i="1"/>
  <c r="BA79" i="1"/>
  <c r="BU79" i="1" s="1"/>
  <c r="AZ79" i="1"/>
  <c r="BT79" i="1" s="1"/>
  <c r="AY79" i="1"/>
  <c r="AX79" i="1"/>
  <c r="AW79" i="1"/>
  <c r="AV79" i="1"/>
  <c r="AU79" i="1"/>
  <c r="AT79" i="1"/>
  <c r="AS79" i="1"/>
  <c r="BE79" i="1" s="1"/>
  <c r="AR79" i="1"/>
  <c r="BD79" i="1" s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N79" i="1"/>
  <c r="J79" i="1"/>
  <c r="I79" i="1"/>
  <c r="G79" i="1"/>
  <c r="CY78" i="1"/>
  <c r="CX78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BV78" i="1"/>
  <c r="BT78" i="1"/>
  <c r="BS78" i="1"/>
  <c r="BR78" i="1"/>
  <c r="BQ78" i="1"/>
  <c r="BP78" i="1"/>
  <c r="BK78" i="1"/>
  <c r="BO78" i="1" s="1"/>
  <c r="BJ78" i="1"/>
  <c r="BN78" i="1" s="1"/>
  <c r="BI78" i="1"/>
  <c r="BM78" i="1" s="1"/>
  <c r="BH78" i="1"/>
  <c r="BL78" i="1" s="1"/>
  <c r="BC78" i="1"/>
  <c r="BW78" i="1" s="1"/>
  <c r="BB78" i="1"/>
  <c r="BA78" i="1"/>
  <c r="BU78" i="1" s="1"/>
  <c r="AZ78" i="1"/>
  <c r="AY78" i="1"/>
  <c r="AX78" i="1"/>
  <c r="AW78" i="1"/>
  <c r="AV78" i="1"/>
  <c r="AU78" i="1"/>
  <c r="BG78" i="1" s="1"/>
  <c r="AT78" i="1"/>
  <c r="BF78" i="1" s="1"/>
  <c r="AS78" i="1"/>
  <c r="BE78" i="1" s="1"/>
  <c r="AR78" i="1"/>
  <c r="BD78" i="1" s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N78" i="1"/>
  <c r="J78" i="1"/>
  <c r="I78" i="1"/>
  <c r="G78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BU77" i="1"/>
  <c r="BS77" i="1"/>
  <c r="BR77" i="1"/>
  <c r="BQ77" i="1"/>
  <c r="BP77" i="1"/>
  <c r="BK77" i="1"/>
  <c r="BO77" i="1" s="1"/>
  <c r="BJ77" i="1"/>
  <c r="BN77" i="1" s="1"/>
  <c r="BI77" i="1"/>
  <c r="BM77" i="1" s="1"/>
  <c r="BH77" i="1"/>
  <c r="BL77" i="1" s="1"/>
  <c r="BE77" i="1"/>
  <c r="BC77" i="1"/>
  <c r="BW77" i="1" s="1"/>
  <c r="BB77" i="1"/>
  <c r="BV77" i="1" s="1"/>
  <c r="BA77" i="1"/>
  <c r="AZ77" i="1"/>
  <c r="BT77" i="1" s="1"/>
  <c r="AY77" i="1"/>
  <c r="AX77" i="1"/>
  <c r="AW77" i="1"/>
  <c r="AV77" i="1"/>
  <c r="AU77" i="1"/>
  <c r="BG77" i="1" s="1"/>
  <c r="AT77" i="1"/>
  <c r="BF77" i="1" s="1"/>
  <c r="AS77" i="1"/>
  <c r="AR77" i="1"/>
  <c r="BD77" i="1" s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N77" i="1"/>
  <c r="J77" i="1"/>
  <c r="I77" i="1"/>
  <c r="G77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BS76" i="1"/>
  <c r="BR76" i="1"/>
  <c r="BQ76" i="1"/>
  <c r="BP76" i="1"/>
  <c r="BK76" i="1"/>
  <c r="BO76" i="1" s="1"/>
  <c r="BJ76" i="1"/>
  <c r="BN76" i="1" s="1"/>
  <c r="BI76" i="1"/>
  <c r="BM76" i="1" s="1"/>
  <c r="BH76" i="1"/>
  <c r="BL76" i="1" s="1"/>
  <c r="BC76" i="1"/>
  <c r="BW76" i="1" s="1"/>
  <c r="BB76" i="1"/>
  <c r="BV76" i="1" s="1"/>
  <c r="BA76" i="1"/>
  <c r="BU76" i="1" s="1"/>
  <c r="AZ76" i="1"/>
  <c r="BT76" i="1" s="1"/>
  <c r="AY76" i="1"/>
  <c r="AX76" i="1"/>
  <c r="AW76" i="1"/>
  <c r="AV76" i="1"/>
  <c r="AU76" i="1"/>
  <c r="BG76" i="1" s="1"/>
  <c r="AT76" i="1"/>
  <c r="BF76" i="1" s="1"/>
  <c r="AS76" i="1"/>
  <c r="BE76" i="1" s="1"/>
  <c r="AR76" i="1"/>
  <c r="BD76" i="1" s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N76" i="1"/>
  <c r="J76" i="1"/>
  <c r="I76" i="1"/>
  <c r="G76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BV75" i="1"/>
  <c r="BS75" i="1"/>
  <c r="EF75" i="1" s="1"/>
  <c r="BR75" i="1"/>
  <c r="EE75" i="1" s="1"/>
  <c r="BQ75" i="1"/>
  <c r="ED75" i="1" s="1"/>
  <c r="BP75" i="1"/>
  <c r="EC75" i="1" s="1"/>
  <c r="BN75" i="1"/>
  <c r="BK75" i="1"/>
  <c r="BO75" i="1" s="1"/>
  <c r="BJ75" i="1"/>
  <c r="BI75" i="1"/>
  <c r="BM75" i="1" s="1"/>
  <c r="BH75" i="1"/>
  <c r="BL75" i="1" s="1"/>
  <c r="BC75" i="1"/>
  <c r="BW75" i="1" s="1"/>
  <c r="BB75" i="1"/>
  <c r="BA75" i="1"/>
  <c r="BU75" i="1" s="1"/>
  <c r="AZ75" i="1"/>
  <c r="BT75" i="1" s="1"/>
  <c r="AY75" i="1"/>
  <c r="AX75" i="1"/>
  <c r="AW75" i="1"/>
  <c r="AV75" i="1"/>
  <c r="AU75" i="1"/>
  <c r="BG75" i="1" s="1"/>
  <c r="AT75" i="1"/>
  <c r="BF75" i="1" s="1"/>
  <c r="AS75" i="1"/>
  <c r="BE75" i="1" s="1"/>
  <c r="AR75" i="1"/>
  <c r="BD75" i="1" s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N75" i="1"/>
  <c r="J75" i="1"/>
  <c r="I75" i="1"/>
  <c r="G75" i="1"/>
  <c r="EB74" i="1"/>
  <c r="EA74" i="1"/>
  <c r="DZ74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BV74" i="1"/>
  <c r="BU74" i="1"/>
  <c r="BS74" i="1"/>
  <c r="EF74" i="1" s="1"/>
  <c r="BR74" i="1"/>
  <c r="EE74" i="1" s="1"/>
  <c r="BQ74" i="1"/>
  <c r="ED74" i="1" s="1"/>
  <c r="BP74" i="1"/>
  <c r="EC74" i="1" s="1"/>
  <c r="BK74" i="1"/>
  <c r="BO74" i="1" s="1"/>
  <c r="BJ74" i="1"/>
  <c r="BN74" i="1" s="1"/>
  <c r="BI74" i="1"/>
  <c r="BM74" i="1" s="1"/>
  <c r="BH74" i="1"/>
  <c r="BL74" i="1" s="1"/>
  <c r="BE74" i="1"/>
  <c r="BC74" i="1"/>
  <c r="BW74" i="1" s="1"/>
  <c r="BB74" i="1"/>
  <c r="BA74" i="1"/>
  <c r="AZ74" i="1"/>
  <c r="BT74" i="1" s="1"/>
  <c r="AY74" i="1"/>
  <c r="AX74" i="1"/>
  <c r="AW74" i="1"/>
  <c r="AV74" i="1"/>
  <c r="AU74" i="1"/>
  <c r="BG74" i="1" s="1"/>
  <c r="AT74" i="1"/>
  <c r="BF74" i="1" s="1"/>
  <c r="AS74" i="1"/>
  <c r="AR74" i="1"/>
  <c r="BD74" i="1" s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N74" i="1"/>
  <c r="J74" i="1"/>
  <c r="I74" i="1"/>
  <c r="G74" i="1"/>
  <c r="EB73" i="1"/>
  <c r="EA73" i="1"/>
  <c r="DZ73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CY73" i="1"/>
  <c r="CX73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BS73" i="1"/>
  <c r="EF73" i="1" s="1"/>
  <c r="BR73" i="1"/>
  <c r="EE73" i="1" s="1"/>
  <c r="BQ73" i="1"/>
  <c r="ED73" i="1" s="1"/>
  <c r="BP73" i="1"/>
  <c r="EC73" i="1" s="1"/>
  <c r="BK73" i="1"/>
  <c r="BO73" i="1" s="1"/>
  <c r="BJ73" i="1"/>
  <c r="BN73" i="1" s="1"/>
  <c r="BI73" i="1"/>
  <c r="BM73" i="1" s="1"/>
  <c r="BH73" i="1"/>
  <c r="BL73" i="1" s="1"/>
  <c r="BG73" i="1"/>
  <c r="BC73" i="1"/>
  <c r="BW73" i="1" s="1"/>
  <c r="BB73" i="1"/>
  <c r="BV73" i="1" s="1"/>
  <c r="BA73" i="1"/>
  <c r="BU73" i="1" s="1"/>
  <c r="AZ73" i="1"/>
  <c r="BT73" i="1" s="1"/>
  <c r="AY73" i="1"/>
  <c r="AX73" i="1"/>
  <c r="AW73" i="1"/>
  <c r="AV73" i="1"/>
  <c r="AU73" i="1"/>
  <c r="AT73" i="1"/>
  <c r="BF73" i="1" s="1"/>
  <c r="AS73" i="1"/>
  <c r="BE73" i="1" s="1"/>
  <c r="AR73" i="1"/>
  <c r="BD73" i="1" s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N73" i="1"/>
  <c r="J73" i="1"/>
  <c r="I73" i="1"/>
  <c r="G73" i="1"/>
  <c r="EB72" i="1"/>
  <c r="EA72" i="1"/>
  <c r="DZ72" i="1"/>
  <c r="DY72" i="1"/>
  <c r="DX72" i="1"/>
  <c r="DW72" i="1"/>
  <c r="DV72" i="1"/>
  <c r="DU72" i="1"/>
  <c r="DT72" i="1"/>
  <c r="DS72" i="1"/>
  <c r="DR72" i="1"/>
  <c r="DQ72" i="1"/>
  <c r="DP72" i="1"/>
  <c r="DO72" i="1"/>
  <c r="DN72" i="1"/>
  <c r="DM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BT72" i="1"/>
  <c r="BS72" i="1"/>
  <c r="EF72" i="1" s="1"/>
  <c r="BR72" i="1"/>
  <c r="EE72" i="1" s="1"/>
  <c r="BQ72" i="1"/>
  <c r="ED72" i="1" s="1"/>
  <c r="BP72" i="1"/>
  <c r="EC72" i="1" s="1"/>
  <c r="BM72" i="1"/>
  <c r="BK72" i="1"/>
  <c r="BO72" i="1" s="1"/>
  <c r="BJ72" i="1"/>
  <c r="BN72" i="1" s="1"/>
  <c r="BI72" i="1"/>
  <c r="BH72" i="1"/>
  <c r="BL72" i="1" s="1"/>
  <c r="BC72" i="1"/>
  <c r="BW72" i="1" s="1"/>
  <c r="BB72" i="1"/>
  <c r="BV72" i="1" s="1"/>
  <c r="BA72" i="1"/>
  <c r="BU72" i="1" s="1"/>
  <c r="AZ72" i="1"/>
  <c r="AY72" i="1"/>
  <c r="AX72" i="1"/>
  <c r="AW72" i="1"/>
  <c r="AV72" i="1"/>
  <c r="AU72" i="1"/>
  <c r="BG72" i="1" s="1"/>
  <c r="AT72" i="1"/>
  <c r="BF72" i="1" s="1"/>
  <c r="AS72" i="1"/>
  <c r="BE72" i="1" s="1"/>
  <c r="AR72" i="1"/>
  <c r="BD72" i="1" s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N72" i="1"/>
  <c r="J72" i="1"/>
  <c r="I72" i="1"/>
  <c r="G72" i="1"/>
  <c r="EB71" i="1"/>
  <c r="EA71" i="1"/>
  <c r="DZ71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BS71" i="1"/>
  <c r="EF71" i="1" s="1"/>
  <c r="BR71" i="1"/>
  <c r="EE71" i="1" s="1"/>
  <c r="BQ71" i="1"/>
  <c r="ED71" i="1" s="1"/>
  <c r="BP71" i="1"/>
  <c r="EC71" i="1" s="1"/>
  <c r="BO71" i="1"/>
  <c r="BK71" i="1"/>
  <c r="BJ71" i="1"/>
  <c r="BN71" i="1" s="1"/>
  <c r="BI71" i="1"/>
  <c r="BM71" i="1" s="1"/>
  <c r="BH71" i="1"/>
  <c r="BL71" i="1" s="1"/>
  <c r="BC71" i="1"/>
  <c r="BW71" i="1" s="1"/>
  <c r="BB71" i="1"/>
  <c r="BV71" i="1" s="1"/>
  <c r="BA71" i="1"/>
  <c r="BU71" i="1" s="1"/>
  <c r="AZ71" i="1"/>
  <c r="BT71" i="1" s="1"/>
  <c r="AY71" i="1"/>
  <c r="AX71" i="1"/>
  <c r="AW71" i="1"/>
  <c r="AV71" i="1"/>
  <c r="AU71" i="1"/>
  <c r="BG71" i="1" s="1"/>
  <c r="AT71" i="1"/>
  <c r="BF71" i="1" s="1"/>
  <c r="AS71" i="1"/>
  <c r="BE71" i="1" s="1"/>
  <c r="AR71" i="1"/>
  <c r="BD71" i="1" s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N71" i="1"/>
  <c r="J71" i="1"/>
  <c r="I71" i="1"/>
  <c r="G71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BW70" i="1"/>
  <c r="BV70" i="1"/>
  <c r="BS70" i="1"/>
  <c r="EF70" i="1" s="1"/>
  <c r="BR70" i="1"/>
  <c r="EE70" i="1" s="1"/>
  <c r="BQ70" i="1"/>
  <c r="ED70" i="1" s="1"/>
  <c r="BP70" i="1"/>
  <c r="EC70" i="1" s="1"/>
  <c r="BK70" i="1"/>
  <c r="BO70" i="1" s="1"/>
  <c r="BJ70" i="1"/>
  <c r="BN70" i="1" s="1"/>
  <c r="BI70" i="1"/>
  <c r="BM70" i="1" s="1"/>
  <c r="BH70" i="1"/>
  <c r="BL70" i="1" s="1"/>
  <c r="BC70" i="1"/>
  <c r="BB70" i="1"/>
  <c r="BA70" i="1"/>
  <c r="BU70" i="1" s="1"/>
  <c r="AZ70" i="1"/>
  <c r="BT70" i="1" s="1"/>
  <c r="AY70" i="1"/>
  <c r="AX70" i="1"/>
  <c r="AW70" i="1"/>
  <c r="AV70" i="1"/>
  <c r="AU70" i="1"/>
  <c r="BG70" i="1" s="1"/>
  <c r="AT70" i="1"/>
  <c r="BF70" i="1" s="1"/>
  <c r="AS70" i="1"/>
  <c r="BE70" i="1" s="1"/>
  <c r="AR70" i="1"/>
  <c r="BD70" i="1" s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N70" i="1"/>
  <c r="J70" i="1"/>
  <c r="I70" i="1"/>
  <c r="G70" i="1"/>
  <c r="EB69" i="1"/>
  <c r="EA69" i="1"/>
  <c r="DZ69" i="1"/>
  <c r="DY69" i="1"/>
  <c r="DX69" i="1"/>
  <c r="DW69" i="1"/>
  <c r="DV69" i="1"/>
  <c r="DU69" i="1"/>
  <c r="DT69" i="1"/>
  <c r="DS69" i="1"/>
  <c r="DR69" i="1"/>
  <c r="DQ69" i="1"/>
  <c r="DP69" i="1"/>
  <c r="DO69" i="1"/>
  <c r="DN69" i="1"/>
  <c r="DM69" i="1"/>
  <c r="CY69" i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BW69" i="1"/>
  <c r="BT69" i="1"/>
  <c r="BS69" i="1"/>
  <c r="EF69" i="1" s="1"/>
  <c r="BR69" i="1"/>
  <c r="EE69" i="1" s="1"/>
  <c r="BQ69" i="1"/>
  <c r="ED69" i="1" s="1"/>
  <c r="BP69" i="1"/>
  <c r="EC69" i="1" s="1"/>
  <c r="BK69" i="1"/>
  <c r="BO69" i="1" s="1"/>
  <c r="BJ69" i="1"/>
  <c r="BN69" i="1" s="1"/>
  <c r="BI69" i="1"/>
  <c r="BM69" i="1" s="1"/>
  <c r="BH69" i="1"/>
  <c r="BL69" i="1" s="1"/>
  <c r="BC69" i="1"/>
  <c r="BB69" i="1"/>
  <c r="BV69" i="1" s="1"/>
  <c r="BA69" i="1"/>
  <c r="BU69" i="1" s="1"/>
  <c r="AZ69" i="1"/>
  <c r="AY69" i="1"/>
  <c r="AX69" i="1"/>
  <c r="AW69" i="1"/>
  <c r="AV69" i="1"/>
  <c r="AU69" i="1"/>
  <c r="BG69" i="1" s="1"/>
  <c r="AT69" i="1"/>
  <c r="BF69" i="1" s="1"/>
  <c r="AS69" i="1"/>
  <c r="BE69" i="1" s="1"/>
  <c r="AR69" i="1"/>
  <c r="BD69" i="1" s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N69" i="1"/>
  <c r="J69" i="1"/>
  <c r="I69" i="1"/>
  <c r="G69" i="1"/>
  <c r="EC68" i="1"/>
  <c r="EB68" i="1"/>
  <c r="EA68" i="1"/>
  <c r="DZ68" i="1"/>
  <c r="DY68" i="1"/>
  <c r="DX68" i="1"/>
  <c r="DW68" i="1"/>
  <c r="DV68" i="1"/>
  <c r="DU68" i="1"/>
  <c r="DT68" i="1"/>
  <c r="DS68" i="1"/>
  <c r="DR68" i="1"/>
  <c r="DQ68" i="1"/>
  <c r="DP68" i="1"/>
  <c r="DO68" i="1"/>
  <c r="DN68" i="1"/>
  <c r="DM68" i="1"/>
  <c r="CY68" i="1"/>
  <c r="CX68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BW68" i="1"/>
  <c r="BV68" i="1"/>
  <c r="BS68" i="1"/>
  <c r="EF68" i="1" s="1"/>
  <c r="BR68" i="1"/>
  <c r="EE68" i="1" s="1"/>
  <c r="BQ68" i="1"/>
  <c r="ED68" i="1" s="1"/>
  <c r="BP68" i="1"/>
  <c r="BK68" i="1"/>
  <c r="BO68" i="1" s="1"/>
  <c r="BJ68" i="1"/>
  <c r="BN68" i="1" s="1"/>
  <c r="BI68" i="1"/>
  <c r="BM68" i="1" s="1"/>
  <c r="BH68" i="1"/>
  <c r="BL68" i="1" s="1"/>
  <c r="BF68" i="1"/>
  <c r="BC68" i="1"/>
  <c r="BB68" i="1"/>
  <c r="BA68" i="1"/>
  <c r="BU68" i="1" s="1"/>
  <c r="AZ68" i="1"/>
  <c r="BT68" i="1" s="1"/>
  <c r="AY68" i="1"/>
  <c r="AX68" i="1"/>
  <c r="AW68" i="1"/>
  <c r="AV68" i="1"/>
  <c r="AU68" i="1"/>
  <c r="BG68" i="1" s="1"/>
  <c r="AT68" i="1"/>
  <c r="AS68" i="1"/>
  <c r="BE68" i="1" s="1"/>
  <c r="AR68" i="1"/>
  <c r="BD68" i="1" s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N68" i="1"/>
  <c r="J68" i="1"/>
  <c r="I68" i="1"/>
  <c r="G68" i="1"/>
  <c r="EB67" i="1"/>
  <c r="EA67" i="1"/>
  <c r="DZ67" i="1"/>
  <c r="DY67" i="1"/>
  <c r="DX67" i="1"/>
  <c r="DW67" i="1"/>
  <c r="DV67" i="1"/>
  <c r="DU67" i="1"/>
  <c r="DT67" i="1"/>
  <c r="DS67" i="1"/>
  <c r="DR67" i="1"/>
  <c r="DQ67" i="1"/>
  <c r="DP67" i="1"/>
  <c r="DO67" i="1"/>
  <c r="DN67" i="1"/>
  <c r="DM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BV67" i="1"/>
  <c r="BS67" i="1"/>
  <c r="EF67" i="1" s="1"/>
  <c r="BR67" i="1"/>
  <c r="EE67" i="1" s="1"/>
  <c r="BQ67" i="1"/>
  <c r="ED67" i="1" s="1"/>
  <c r="BP67" i="1"/>
  <c r="EC67" i="1" s="1"/>
  <c r="BN67" i="1"/>
  <c r="BK67" i="1"/>
  <c r="BO67" i="1" s="1"/>
  <c r="BJ67" i="1"/>
  <c r="BI67" i="1"/>
  <c r="BM67" i="1" s="1"/>
  <c r="BH67" i="1"/>
  <c r="BL67" i="1" s="1"/>
  <c r="BC67" i="1"/>
  <c r="BW67" i="1" s="1"/>
  <c r="BB67" i="1"/>
  <c r="BA67" i="1"/>
  <c r="BU67" i="1" s="1"/>
  <c r="AZ67" i="1"/>
  <c r="BT67" i="1" s="1"/>
  <c r="AY67" i="1"/>
  <c r="AX67" i="1"/>
  <c r="AW67" i="1"/>
  <c r="AV67" i="1"/>
  <c r="AU67" i="1"/>
  <c r="BG67" i="1" s="1"/>
  <c r="AT67" i="1"/>
  <c r="BF67" i="1" s="1"/>
  <c r="AS67" i="1"/>
  <c r="BE67" i="1" s="1"/>
  <c r="AR67" i="1"/>
  <c r="BD67" i="1" s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N67" i="1"/>
  <c r="J67" i="1"/>
  <c r="I67" i="1"/>
  <c r="G67" i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BS66" i="1"/>
  <c r="EF66" i="1" s="1"/>
  <c r="BR66" i="1"/>
  <c r="EE66" i="1" s="1"/>
  <c r="BQ66" i="1"/>
  <c r="ED66" i="1" s="1"/>
  <c r="BP66" i="1"/>
  <c r="EC66" i="1" s="1"/>
  <c r="BK66" i="1"/>
  <c r="BO66" i="1" s="1"/>
  <c r="BJ66" i="1"/>
  <c r="BN66" i="1" s="1"/>
  <c r="BI66" i="1"/>
  <c r="BM66" i="1" s="1"/>
  <c r="BH66" i="1"/>
  <c r="BL66" i="1" s="1"/>
  <c r="BC66" i="1"/>
  <c r="BW66" i="1" s="1"/>
  <c r="BB66" i="1"/>
  <c r="BV66" i="1" s="1"/>
  <c r="BA66" i="1"/>
  <c r="BU66" i="1" s="1"/>
  <c r="AZ66" i="1"/>
  <c r="BT66" i="1" s="1"/>
  <c r="AY66" i="1"/>
  <c r="AX66" i="1"/>
  <c r="AW66" i="1"/>
  <c r="AV66" i="1"/>
  <c r="AU66" i="1"/>
  <c r="BG66" i="1" s="1"/>
  <c r="AT66" i="1"/>
  <c r="BF66" i="1" s="1"/>
  <c r="AS66" i="1"/>
  <c r="BE66" i="1" s="1"/>
  <c r="AR66" i="1"/>
  <c r="BD66" i="1" s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N66" i="1"/>
  <c r="J66" i="1"/>
  <c r="I66" i="1"/>
  <c r="G66" i="1"/>
  <c r="EF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BW65" i="1"/>
  <c r="BS65" i="1"/>
  <c r="BR65" i="1"/>
  <c r="EE65" i="1" s="1"/>
  <c r="BQ65" i="1"/>
  <c r="ED65" i="1" s="1"/>
  <c r="BP65" i="1"/>
  <c r="EC65" i="1" s="1"/>
  <c r="BK65" i="1"/>
  <c r="BO65" i="1" s="1"/>
  <c r="BJ65" i="1"/>
  <c r="BN65" i="1" s="1"/>
  <c r="BI65" i="1"/>
  <c r="BM65" i="1" s="1"/>
  <c r="BH65" i="1"/>
  <c r="BL65" i="1" s="1"/>
  <c r="BC65" i="1"/>
  <c r="BB65" i="1"/>
  <c r="BV65" i="1" s="1"/>
  <c r="BA65" i="1"/>
  <c r="BU65" i="1" s="1"/>
  <c r="AZ65" i="1"/>
  <c r="BT65" i="1" s="1"/>
  <c r="AY65" i="1"/>
  <c r="AX65" i="1"/>
  <c r="AW65" i="1"/>
  <c r="AV65" i="1"/>
  <c r="AU65" i="1"/>
  <c r="BG65" i="1" s="1"/>
  <c r="AT65" i="1"/>
  <c r="BF65" i="1" s="1"/>
  <c r="AS65" i="1"/>
  <c r="BE65" i="1" s="1"/>
  <c r="AR65" i="1"/>
  <c r="BD65" i="1" s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N65" i="1"/>
  <c r="J65" i="1"/>
  <c r="I65" i="1"/>
  <c r="G65" i="1"/>
  <c r="EB64" i="1"/>
  <c r="EA64" i="1"/>
  <c r="DZ64" i="1"/>
  <c r="DY64" i="1"/>
  <c r="DX64" i="1"/>
  <c r="DW64" i="1"/>
  <c r="DV64" i="1"/>
  <c r="DU64" i="1"/>
  <c r="DT64" i="1"/>
  <c r="DS64" i="1"/>
  <c r="DR64" i="1"/>
  <c r="DQ64" i="1"/>
  <c r="DP64" i="1"/>
  <c r="DO64" i="1"/>
  <c r="DN64" i="1"/>
  <c r="DM64" i="1"/>
  <c r="CY64" i="1"/>
  <c r="CX64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BV64" i="1"/>
  <c r="BU64" i="1"/>
  <c r="BS64" i="1"/>
  <c r="EF64" i="1" s="1"/>
  <c r="BR64" i="1"/>
  <c r="EE64" i="1" s="1"/>
  <c r="BQ64" i="1"/>
  <c r="ED64" i="1" s="1"/>
  <c r="BP64" i="1"/>
  <c r="EC64" i="1" s="1"/>
  <c r="BN64" i="1"/>
  <c r="BM64" i="1"/>
  <c r="BK64" i="1"/>
  <c r="BO64" i="1" s="1"/>
  <c r="BJ64" i="1"/>
  <c r="BI64" i="1"/>
  <c r="BH64" i="1"/>
  <c r="BL64" i="1" s="1"/>
  <c r="BE64" i="1"/>
  <c r="BC64" i="1"/>
  <c r="BW64" i="1" s="1"/>
  <c r="BB64" i="1"/>
  <c r="BA64" i="1"/>
  <c r="AZ64" i="1"/>
  <c r="BT64" i="1" s="1"/>
  <c r="AY64" i="1"/>
  <c r="AX64" i="1"/>
  <c r="AW64" i="1"/>
  <c r="AV64" i="1"/>
  <c r="AU64" i="1"/>
  <c r="BG64" i="1" s="1"/>
  <c r="AT64" i="1"/>
  <c r="BF64" i="1" s="1"/>
  <c r="AS64" i="1"/>
  <c r="AR64" i="1"/>
  <c r="BD64" i="1" s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N64" i="1"/>
  <c r="J64" i="1"/>
  <c r="I64" i="1"/>
  <c r="G64" i="1"/>
  <c r="EB63" i="1"/>
  <c r="EA63" i="1"/>
  <c r="DZ63" i="1"/>
  <c r="DY63" i="1"/>
  <c r="DX63" i="1"/>
  <c r="DW63" i="1"/>
  <c r="DV63" i="1"/>
  <c r="DU63" i="1"/>
  <c r="DT63" i="1"/>
  <c r="DS63" i="1"/>
  <c r="DR63" i="1"/>
  <c r="DQ63" i="1"/>
  <c r="DP63" i="1"/>
  <c r="DO63" i="1"/>
  <c r="DN63" i="1"/>
  <c r="DM63" i="1"/>
  <c r="CY63" i="1"/>
  <c r="CX63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BS63" i="1"/>
  <c r="EF63" i="1" s="1"/>
  <c r="BR63" i="1"/>
  <c r="EE63" i="1" s="1"/>
  <c r="BQ63" i="1"/>
  <c r="ED63" i="1" s="1"/>
  <c r="BP63" i="1"/>
  <c r="EC63" i="1" s="1"/>
  <c r="BK63" i="1"/>
  <c r="BO63" i="1" s="1"/>
  <c r="BJ63" i="1"/>
  <c r="BN63" i="1" s="1"/>
  <c r="BI63" i="1"/>
  <c r="BM63" i="1" s="1"/>
  <c r="BH63" i="1"/>
  <c r="BL63" i="1" s="1"/>
  <c r="BE63" i="1"/>
  <c r="BC63" i="1"/>
  <c r="BW63" i="1" s="1"/>
  <c r="BB63" i="1"/>
  <c r="BV63" i="1" s="1"/>
  <c r="BA63" i="1"/>
  <c r="BU63" i="1" s="1"/>
  <c r="AZ63" i="1"/>
  <c r="BT63" i="1" s="1"/>
  <c r="AY63" i="1"/>
  <c r="AX63" i="1"/>
  <c r="AW63" i="1"/>
  <c r="AV63" i="1"/>
  <c r="AU63" i="1"/>
  <c r="BG63" i="1" s="1"/>
  <c r="AT63" i="1"/>
  <c r="BF63" i="1" s="1"/>
  <c r="AS63" i="1"/>
  <c r="AR63" i="1"/>
  <c r="BD63" i="1" s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N63" i="1"/>
  <c r="J63" i="1"/>
  <c r="I63" i="1"/>
  <c r="G63" i="1"/>
  <c r="EB62" i="1"/>
  <c r="EA62" i="1"/>
  <c r="DZ62" i="1"/>
  <c r="DY62" i="1"/>
  <c r="DX62" i="1"/>
  <c r="DW62" i="1"/>
  <c r="DV62" i="1"/>
  <c r="DU62" i="1"/>
  <c r="DT62" i="1"/>
  <c r="DS62" i="1"/>
  <c r="DR62" i="1"/>
  <c r="DQ62" i="1"/>
  <c r="DP62" i="1"/>
  <c r="DO62" i="1"/>
  <c r="DN62" i="1"/>
  <c r="DM62" i="1"/>
  <c r="CY62" i="1"/>
  <c r="CX62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BS62" i="1"/>
  <c r="EF62" i="1" s="1"/>
  <c r="BR62" i="1"/>
  <c r="EE62" i="1" s="1"/>
  <c r="BQ62" i="1"/>
  <c r="ED62" i="1" s="1"/>
  <c r="BP62" i="1"/>
  <c r="EC62" i="1" s="1"/>
  <c r="BO62" i="1"/>
  <c r="BK62" i="1"/>
  <c r="BJ62" i="1"/>
  <c r="BN62" i="1" s="1"/>
  <c r="BI62" i="1"/>
  <c r="BM62" i="1" s="1"/>
  <c r="BH62" i="1"/>
  <c r="BL62" i="1" s="1"/>
  <c r="BC62" i="1"/>
  <c r="BW62" i="1" s="1"/>
  <c r="BB62" i="1"/>
  <c r="BV62" i="1" s="1"/>
  <c r="BA62" i="1"/>
  <c r="BU62" i="1" s="1"/>
  <c r="AZ62" i="1"/>
  <c r="BT62" i="1" s="1"/>
  <c r="AY62" i="1"/>
  <c r="AX62" i="1"/>
  <c r="AW62" i="1"/>
  <c r="AV62" i="1"/>
  <c r="AU62" i="1"/>
  <c r="BG62" i="1" s="1"/>
  <c r="AT62" i="1"/>
  <c r="BF62" i="1" s="1"/>
  <c r="AS62" i="1"/>
  <c r="BE62" i="1" s="1"/>
  <c r="AR62" i="1"/>
  <c r="BD62" i="1" s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N62" i="1"/>
  <c r="J62" i="1"/>
  <c r="I62" i="1"/>
  <c r="G62" i="1"/>
  <c r="EB61" i="1"/>
  <c r="EA61" i="1"/>
  <c r="DZ61" i="1"/>
  <c r="DY61" i="1"/>
  <c r="DX61" i="1"/>
  <c r="DW61" i="1"/>
  <c r="DV61" i="1"/>
  <c r="DU61" i="1"/>
  <c r="DT61" i="1"/>
  <c r="DS61" i="1"/>
  <c r="DR61" i="1"/>
  <c r="DQ61" i="1"/>
  <c r="DP61" i="1"/>
  <c r="DO61" i="1"/>
  <c r="DN61" i="1"/>
  <c r="DM61" i="1"/>
  <c r="CY61" i="1"/>
  <c r="CX61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BT61" i="1"/>
  <c r="BS61" i="1"/>
  <c r="EF61" i="1" s="1"/>
  <c r="BR61" i="1"/>
  <c r="EE61" i="1" s="1"/>
  <c r="BQ61" i="1"/>
  <c r="ED61" i="1" s="1"/>
  <c r="BP61" i="1"/>
  <c r="EC61" i="1" s="1"/>
  <c r="BO61" i="1"/>
  <c r="BK61" i="1"/>
  <c r="BJ61" i="1"/>
  <c r="BN61" i="1" s="1"/>
  <c r="BI61" i="1"/>
  <c r="BM61" i="1" s="1"/>
  <c r="BH61" i="1"/>
  <c r="BL61" i="1" s="1"/>
  <c r="BG61" i="1"/>
  <c r="BF61" i="1"/>
  <c r="BC61" i="1"/>
  <c r="BW61" i="1" s="1"/>
  <c r="BB61" i="1"/>
  <c r="BV61" i="1" s="1"/>
  <c r="BA61" i="1"/>
  <c r="BU61" i="1" s="1"/>
  <c r="AZ61" i="1"/>
  <c r="AY61" i="1"/>
  <c r="AX61" i="1"/>
  <c r="AW61" i="1"/>
  <c r="AV61" i="1"/>
  <c r="AU61" i="1"/>
  <c r="AT61" i="1"/>
  <c r="AS61" i="1"/>
  <c r="BE61" i="1" s="1"/>
  <c r="AR61" i="1"/>
  <c r="BD61" i="1" s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N61" i="1"/>
  <c r="J61" i="1"/>
  <c r="I61" i="1"/>
  <c r="G61" i="1"/>
  <c r="EB60" i="1"/>
  <c r="EA60" i="1"/>
  <c r="DZ60" i="1"/>
  <c r="DY60" i="1"/>
  <c r="DX60" i="1"/>
  <c r="DW60" i="1"/>
  <c r="DV60" i="1"/>
  <c r="DU60" i="1"/>
  <c r="DT60" i="1"/>
  <c r="DS60" i="1"/>
  <c r="DR60" i="1"/>
  <c r="DQ60" i="1"/>
  <c r="DP60" i="1"/>
  <c r="DO60" i="1"/>
  <c r="DN60" i="1"/>
  <c r="DM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BS60" i="1"/>
  <c r="EF60" i="1" s="1"/>
  <c r="BR60" i="1"/>
  <c r="EE60" i="1" s="1"/>
  <c r="BQ60" i="1"/>
  <c r="ED60" i="1" s="1"/>
  <c r="BP60" i="1"/>
  <c r="EC60" i="1" s="1"/>
  <c r="BK60" i="1"/>
  <c r="BO60" i="1" s="1"/>
  <c r="BJ60" i="1"/>
  <c r="BN60" i="1" s="1"/>
  <c r="BI60" i="1"/>
  <c r="BM60" i="1" s="1"/>
  <c r="BH60" i="1"/>
  <c r="BL60" i="1" s="1"/>
  <c r="BC60" i="1"/>
  <c r="BW60" i="1" s="1"/>
  <c r="BB60" i="1"/>
  <c r="BV60" i="1" s="1"/>
  <c r="BA60" i="1"/>
  <c r="BU60" i="1" s="1"/>
  <c r="AZ60" i="1"/>
  <c r="BT60" i="1" s="1"/>
  <c r="AY60" i="1"/>
  <c r="AX60" i="1"/>
  <c r="AW60" i="1"/>
  <c r="AV60" i="1"/>
  <c r="AU60" i="1"/>
  <c r="BG60" i="1" s="1"/>
  <c r="AT60" i="1"/>
  <c r="BF60" i="1" s="1"/>
  <c r="AS60" i="1"/>
  <c r="BE60" i="1" s="1"/>
  <c r="AR60" i="1"/>
  <c r="BD60" i="1" s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N60" i="1"/>
  <c r="J60" i="1"/>
  <c r="I60" i="1"/>
  <c r="G60" i="1"/>
  <c r="EB59" i="1"/>
  <c r="EA59" i="1"/>
  <c r="DZ59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CY59" i="1"/>
  <c r="CX59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BS59" i="1"/>
  <c r="EF59" i="1" s="1"/>
  <c r="BR59" i="1"/>
  <c r="EE59" i="1" s="1"/>
  <c r="BQ59" i="1"/>
  <c r="ED59" i="1" s="1"/>
  <c r="BP59" i="1"/>
  <c r="EC59" i="1" s="1"/>
  <c r="BO59" i="1"/>
  <c r="BN59" i="1"/>
  <c r="BK59" i="1"/>
  <c r="BJ59" i="1"/>
  <c r="BI59" i="1"/>
  <c r="BM59" i="1" s="1"/>
  <c r="BH59" i="1"/>
  <c r="BL59" i="1" s="1"/>
  <c r="BC59" i="1"/>
  <c r="BW59" i="1" s="1"/>
  <c r="BB59" i="1"/>
  <c r="BV59" i="1" s="1"/>
  <c r="BA59" i="1"/>
  <c r="BU59" i="1" s="1"/>
  <c r="AZ59" i="1"/>
  <c r="BT59" i="1" s="1"/>
  <c r="AY59" i="1"/>
  <c r="AX59" i="1"/>
  <c r="AW59" i="1"/>
  <c r="AV59" i="1"/>
  <c r="AU59" i="1"/>
  <c r="BG59" i="1" s="1"/>
  <c r="AT59" i="1"/>
  <c r="BF59" i="1" s="1"/>
  <c r="AS59" i="1"/>
  <c r="BE59" i="1" s="1"/>
  <c r="AR59" i="1"/>
  <c r="BD59" i="1" s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N59" i="1"/>
  <c r="J59" i="1"/>
  <c r="I59" i="1"/>
  <c r="G59" i="1"/>
  <c r="EF58" i="1"/>
  <c r="EB58" i="1"/>
  <c r="EA58" i="1"/>
  <c r="DZ58" i="1"/>
  <c r="DY58" i="1"/>
  <c r="DX58" i="1"/>
  <c r="DW58" i="1"/>
  <c r="DV58" i="1"/>
  <c r="DU58" i="1"/>
  <c r="DT58" i="1"/>
  <c r="DS58" i="1"/>
  <c r="DR58" i="1"/>
  <c r="DQ58" i="1"/>
  <c r="DP58" i="1"/>
  <c r="DO58" i="1"/>
  <c r="DN58" i="1"/>
  <c r="DM58" i="1"/>
  <c r="CY58" i="1"/>
  <c r="CX58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BS58" i="1"/>
  <c r="BR58" i="1"/>
  <c r="EE58" i="1" s="1"/>
  <c r="BQ58" i="1"/>
  <c r="ED58" i="1" s="1"/>
  <c r="BP58" i="1"/>
  <c r="EC58" i="1" s="1"/>
  <c r="BN58" i="1"/>
  <c r="BM58" i="1"/>
  <c r="BK58" i="1"/>
  <c r="BO58" i="1" s="1"/>
  <c r="BJ58" i="1"/>
  <c r="BI58" i="1"/>
  <c r="BH58" i="1"/>
  <c r="BL58" i="1" s="1"/>
  <c r="BC58" i="1"/>
  <c r="BW58" i="1" s="1"/>
  <c r="BB58" i="1"/>
  <c r="BV58" i="1" s="1"/>
  <c r="BA58" i="1"/>
  <c r="BU58" i="1" s="1"/>
  <c r="AZ58" i="1"/>
  <c r="BT58" i="1" s="1"/>
  <c r="AY58" i="1"/>
  <c r="AX58" i="1"/>
  <c r="AW58" i="1"/>
  <c r="AV58" i="1"/>
  <c r="AU58" i="1"/>
  <c r="BG58" i="1" s="1"/>
  <c r="AT58" i="1"/>
  <c r="BF58" i="1" s="1"/>
  <c r="AS58" i="1"/>
  <c r="BE58" i="1" s="1"/>
  <c r="AR58" i="1"/>
  <c r="BD58" i="1" s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N58" i="1"/>
  <c r="J58" i="1"/>
  <c r="I58" i="1"/>
  <c r="G58" i="1"/>
  <c r="EB57" i="1"/>
  <c r="EA57" i="1"/>
  <c r="DZ57" i="1"/>
  <c r="DY57" i="1"/>
  <c r="DX57" i="1"/>
  <c r="DW57" i="1"/>
  <c r="DV57" i="1"/>
  <c r="DU57" i="1"/>
  <c r="DT57" i="1"/>
  <c r="DS57" i="1"/>
  <c r="DR57" i="1"/>
  <c r="DQ57" i="1"/>
  <c r="DP57" i="1"/>
  <c r="DO57" i="1"/>
  <c r="DN57" i="1"/>
  <c r="DM57" i="1"/>
  <c r="CY57" i="1"/>
  <c r="CX57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BS57" i="1"/>
  <c r="EF57" i="1" s="1"/>
  <c r="BR57" i="1"/>
  <c r="EE57" i="1" s="1"/>
  <c r="BQ57" i="1"/>
  <c r="ED57" i="1" s="1"/>
  <c r="BP57" i="1"/>
  <c r="EC57" i="1" s="1"/>
  <c r="BK57" i="1"/>
  <c r="BO57" i="1" s="1"/>
  <c r="BJ57" i="1"/>
  <c r="BN57" i="1" s="1"/>
  <c r="BI57" i="1"/>
  <c r="BM57" i="1" s="1"/>
  <c r="BH57" i="1"/>
  <c r="BL57" i="1" s="1"/>
  <c r="BC57" i="1"/>
  <c r="BW57" i="1" s="1"/>
  <c r="BB57" i="1"/>
  <c r="BV57" i="1" s="1"/>
  <c r="BA57" i="1"/>
  <c r="BU57" i="1" s="1"/>
  <c r="AZ57" i="1"/>
  <c r="BT57" i="1" s="1"/>
  <c r="AY57" i="1"/>
  <c r="AX57" i="1"/>
  <c r="AW57" i="1"/>
  <c r="AV57" i="1"/>
  <c r="AU57" i="1"/>
  <c r="BG57" i="1" s="1"/>
  <c r="AT57" i="1"/>
  <c r="BF57" i="1" s="1"/>
  <c r="AS57" i="1"/>
  <c r="BE57" i="1" s="1"/>
  <c r="AR57" i="1"/>
  <c r="BD57" i="1" s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N57" i="1"/>
  <c r="J57" i="1"/>
  <c r="I57" i="1"/>
  <c r="G57" i="1"/>
  <c r="EB56" i="1"/>
  <c r="EA56" i="1"/>
  <c r="DZ56" i="1"/>
  <c r="DY56" i="1"/>
  <c r="DX56" i="1"/>
  <c r="DW56" i="1"/>
  <c r="DV56" i="1"/>
  <c r="DU56" i="1"/>
  <c r="DT56" i="1"/>
  <c r="DS56" i="1"/>
  <c r="DR56" i="1"/>
  <c r="DQ56" i="1"/>
  <c r="DP56" i="1"/>
  <c r="DO56" i="1"/>
  <c r="DN56" i="1"/>
  <c r="DM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BV56" i="1"/>
  <c r="BS56" i="1"/>
  <c r="EF56" i="1" s="1"/>
  <c r="BR56" i="1"/>
  <c r="EE56" i="1" s="1"/>
  <c r="BQ56" i="1"/>
  <c r="ED56" i="1" s="1"/>
  <c r="BP56" i="1"/>
  <c r="EC56" i="1" s="1"/>
  <c r="BO56" i="1"/>
  <c r="BN56" i="1"/>
  <c r="BK56" i="1"/>
  <c r="BJ56" i="1"/>
  <c r="BI56" i="1"/>
  <c r="BM56" i="1" s="1"/>
  <c r="BH56" i="1"/>
  <c r="BL56" i="1" s="1"/>
  <c r="BF56" i="1"/>
  <c r="BE56" i="1"/>
  <c r="BC56" i="1"/>
  <c r="BW56" i="1" s="1"/>
  <c r="BB56" i="1"/>
  <c r="BA56" i="1"/>
  <c r="BU56" i="1" s="1"/>
  <c r="AZ56" i="1"/>
  <c r="BT56" i="1" s="1"/>
  <c r="AY56" i="1"/>
  <c r="AX56" i="1"/>
  <c r="AW56" i="1"/>
  <c r="AV56" i="1"/>
  <c r="AU56" i="1"/>
  <c r="BG56" i="1" s="1"/>
  <c r="AT56" i="1"/>
  <c r="AS56" i="1"/>
  <c r="AR56" i="1"/>
  <c r="BD56" i="1" s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N56" i="1"/>
  <c r="J56" i="1"/>
  <c r="I56" i="1"/>
  <c r="G56" i="1"/>
  <c r="EB55" i="1"/>
  <c r="EA55" i="1"/>
  <c r="DZ55" i="1"/>
  <c r="DY55" i="1"/>
  <c r="DX55" i="1"/>
  <c r="DW55" i="1"/>
  <c r="DV55" i="1"/>
  <c r="DU55" i="1"/>
  <c r="DT55" i="1"/>
  <c r="DS55" i="1"/>
  <c r="DR55" i="1"/>
  <c r="DQ55" i="1"/>
  <c r="DP55" i="1"/>
  <c r="DO55" i="1"/>
  <c r="DN55" i="1"/>
  <c r="DM55" i="1"/>
  <c r="CY55" i="1"/>
  <c r="CX55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BT55" i="1"/>
  <c r="BS55" i="1"/>
  <c r="EF55" i="1" s="1"/>
  <c r="BR55" i="1"/>
  <c r="EE55" i="1" s="1"/>
  <c r="BQ55" i="1"/>
  <c r="ED55" i="1" s="1"/>
  <c r="BP55" i="1"/>
  <c r="EC55" i="1" s="1"/>
  <c r="BM55" i="1"/>
  <c r="BK55" i="1"/>
  <c r="BO55" i="1" s="1"/>
  <c r="BJ55" i="1"/>
  <c r="BN55" i="1" s="1"/>
  <c r="BI55" i="1"/>
  <c r="BH55" i="1"/>
  <c r="BL55" i="1" s="1"/>
  <c r="BC55" i="1"/>
  <c r="BW55" i="1" s="1"/>
  <c r="BB55" i="1"/>
  <c r="BV55" i="1" s="1"/>
  <c r="BA55" i="1"/>
  <c r="BU55" i="1" s="1"/>
  <c r="AZ55" i="1"/>
  <c r="AY55" i="1"/>
  <c r="AX55" i="1"/>
  <c r="AW55" i="1"/>
  <c r="AV55" i="1"/>
  <c r="AU55" i="1"/>
  <c r="BG55" i="1" s="1"/>
  <c r="AT55" i="1"/>
  <c r="BF55" i="1" s="1"/>
  <c r="AS55" i="1"/>
  <c r="BE55" i="1" s="1"/>
  <c r="AR55" i="1"/>
  <c r="BD55" i="1" s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N55" i="1"/>
  <c r="J55" i="1"/>
  <c r="I55" i="1"/>
  <c r="G55" i="1"/>
  <c r="EB54" i="1"/>
  <c r="EA54" i="1"/>
  <c r="DZ54" i="1"/>
  <c r="DY54" i="1"/>
  <c r="DX54" i="1"/>
  <c r="DW54" i="1"/>
  <c r="DV54" i="1"/>
  <c r="DU54" i="1"/>
  <c r="DT54" i="1"/>
  <c r="DS54" i="1"/>
  <c r="DR54" i="1"/>
  <c r="DQ54" i="1"/>
  <c r="DP54" i="1"/>
  <c r="DO54" i="1"/>
  <c r="DN54" i="1"/>
  <c r="DM54" i="1"/>
  <c r="CY54" i="1"/>
  <c r="CX54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BS54" i="1"/>
  <c r="EF54" i="1" s="1"/>
  <c r="BR54" i="1"/>
  <c r="EE54" i="1" s="1"/>
  <c r="BQ54" i="1"/>
  <c r="ED54" i="1" s="1"/>
  <c r="BP54" i="1"/>
  <c r="EC54" i="1" s="1"/>
  <c r="BK54" i="1"/>
  <c r="BO54" i="1" s="1"/>
  <c r="BJ54" i="1"/>
  <c r="BN54" i="1" s="1"/>
  <c r="BI54" i="1"/>
  <c r="BM54" i="1" s="1"/>
  <c r="BH54" i="1"/>
  <c r="BL54" i="1" s="1"/>
  <c r="BG54" i="1"/>
  <c r="BC54" i="1"/>
  <c r="BW54" i="1" s="1"/>
  <c r="BB54" i="1"/>
  <c r="BV54" i="1" s="1"/>
  <c r="BA54" i="1"/>
  <c r="BU54" i="1" s="1"/>
  <c r="AZ54" i="1"/>
  <c r="BT54" i="1" s="1"/>
  <c r="AY54" i="1"/>
  <c r="AX54" i="1"/>
  <c r="AW54" i="1"/>
  <c r="AV54" i="1"/>
  <c r="AU54" i="1"/>
  <c r="AT54" i="1"/>
  <c r="BF54" i="1" s="1"/>
  <c r="AS54" i="1"/>
  <c r="BE54" i="1" s="1"/>
  <c r="AR54" i="1"/>
  <c r="BD54" i="1" s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N54" i="1"/>
  <c r="J54" i="1"/>
  <c r="I54" i="1"/>
  <c r="G54" i="1"/>
  <c r="EB53" i="1"/>
  <c r="EA53" i="1"/>
  <c r="DZ53" i="1"/>
  <c r="DY53" i="1"/>
  <c r="DX53" i="1"/>
  <c r="DW53" i="1"/>
  <c r="DV53" i="1"/>
  <c r="DU53" i="1"/>
  <c r="DT53" i="1"/>
  <c r="DS53" i="1"/>
  <c r="DR53" i="1"/>
  <c r="DQ53" i="1"/>
  <c r="DP53" i="1"/>
  <c r="DO53" i="1"/>
  <c r="DN53" i="1"/>
  <c r="DM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BU53" i="1"/>
  <c r="BT53" i="1"/>
  <c r="BS53" i="1"/>
  <c r="EF53" i="1" s="1"/>
  <c r="BR53" i="1"/>
  <c r="EE53" i="1" s="1"/>
  <c r="BQ53" i="1"/>
  <c r="ED53" i="1" s="1"/>
  <c r="BP53" i="1"/>
  <c r="EC53" i="1" s="1"/>
  <c r="BK53" i="1"/>
  <c r="BO53" i="1" s="1"/>
  <c r="BJ53" i="1"/>
  <c r="BN53" i="1" s="1"/>
  <c r="BI53" i="1"/>
  <c r="BM53" i="1" s="1"/>
  <c r="BH53" i="1"/>
  <c r="BL53" i="1" s="1"/>
  <c r="BF53" i="1"/>
  <c r="BC53" i="1"/>
  <c r="BW53" i="1" s="1"/>
  <c r="BB53" i="1"/>
  <c r="BV53" i="1" s="1"/>
  <c r="BA53" i="1"/>
  <c r="AZ53" i="1"/>
  <c r="AY53" i="1"/>
  <c r="AX53" i="1"/>
  <c r="AW53" i="1"/>
  <c r="AV53" i="1"/>
  <c r="AU53" i="1"/>
  <c r="BG53" i="1" s="1"/>
  <c r="AT53" i="1"/>
  <c r="AS53" i="1"/>
  <c r="BE53" i="1" s="1"/>
  <c r="AR53" i="1"/>
  <c r="BD53" i="1" s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N53" i="1"/>
  <c r="J53" i="1"/>
  <c r="I53" i="1"/>
  <c r="G53" i="1"/>
  <c r="EB52" i="1"/>
  <c r="EA52" i="1"/>
  <c r="DZ52" i="1"/>
  <c r="DY52" i="1"/>
  <c r="DX52" i="1"/>
  <c r="DW52" i="1"/>
  <c r="DV52" i="1"/>
  <c r="DU52" i="1"/>
  <c r="DT52" i="1"/>
  <c r="DS52" i="1"/>
  <c r="DR52" i="1"/>
  <c r="DQ52" i="1"/>
  <c r="DP52" i="1"/>
  <c r="DO52" i="1"/>
  <c r="DN52" i="1"/>
  <c r="DM52" i="1"/>
  <c r="CY52" i="1"/>
  <c r="CX52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BS52" i="1"/>
  <c r="EF52" i="1" s="1"/>
  <c r="BR52" i="1"/>
  <c r="EE52" i="1" s="1"/>
  <c r="BQ52" i="1"/>
  <c r="ED52" i="1" s="1"/>
  <c r="BP52" i="1"/>
  <c r="EC52" i="1" s="1"/>
  <c r="BK52" i="1"/>
  <c r="BO52" i="1" s="1"/>
  <c r="BJ52" i="1"/>
  <c r="BN52" i="1" s="1"/>
  <c r="BI52" i="1"/>
  <c r="BM52" i="1" s="1"/>
  <c r="BH52" i="1"/>
  <c r="BL52" i="1" s="1"/>
  <c r="BC52" i="1"/>
  <c r="BW52" i="1" s="1"/>
  <c r="BB52" i="1"/>
  <c r="BV52" i="1" s="1"/>
  <c r="BA52" i="1"/>
  <c r="BU52" i="1" s="1"/>
  <c r="AZ52" i="1"/>
  <c r="BT52" i="1" s="1"/>
  <c r="AY52" i="1"/>
  <c r="AX52" i="1"/>
  <c r="AW52" i="1"/>
  <c r="AV52" i="1"/>
  <c r="AU52" i="1"/>
  <c r="BG52" i="1" s="1"/>
  <c r="AT52" i="1"/>
  <c r="BF52" i="1" s="1"/>
  <c r="AS52" i="1"/>
  <c r="BE52" i="1" s="1"/>
  <c r="AR52" i="1"/>
  <c r="BD52" i="1" s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N52" i="1"/>
  <c r="J52" i="1"/>
  <c r="I52" i="1"/>
  <c r="G52" i="1"/>
  <c r="EB51" i="1"/>
  <c r="EA51" i="1"/>
  <c r="DZ51" i="1"/>
  <c r="DY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BS51" i="1"/>
  <c r="EF51" i="1" s="1"/>
  <c r="BR51" i="1"/>
  <c r="EE51" i="1" s="1"/>
  <c r="BQ51" i="1"/>
  <c r="ED51" i="1" s="1"/>
  <c r="BP51" i="1"/>
  <c r="EC51" i="1" s="1"/>
  <c r="BO51" i="1"/>
  <c r="BN51" i="1"/>
  <c r="BK51" i="1"/>
  <c r="BJ51" i="1"/>
  <c r="BI51" i="1"/>
  <c r="BM51" i="1" s="1"/>
  <c r="BH51" i="1"/>
  <c r="BL51" i="1" s="1"/>
  <c r="BC51" i="1"/>
  <c r="BW51" i="1" s="1"/>
  <c r="BB51" i="1"/>
  <c r="BV51" i="1" s="1"/>
  <c r="BA51" i="1"/>
  <c r="BU51" i="1" s="1"/>
  <c r="AZ51" i="1"/>
  <c r="BT51" i="1" s="1"/>
  <c r="AY51" i="1"/>
  <c r="AX51" i="1"/>
  <c r="AW51" i="1"/>
  <c r="AV51" i="1"/>
  <c r="AU51" i="1"/>
  <c r="BG51" i="1" s="1"/>
  <c r="AT51" i="1"/>
  <c r="BF51" i="1" s="1"/>
  <c r="AS51" i="1"/>
  <c r="BE51" i="1" s="1"/>
  <c r="AR51" i="1"/>
  <c r="BD51" i="1" s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N51" i="1"/>
  <c r="J51" i="1"/>
  <c r="I51" i="1"/>
  <c r="G51" i="1"/>
  <c r="EB50" i="1"/>
  <c r="EA50" i="1"/>
  <c r="DZ50" i="1"/>
  <c r="DY50" i="1"/>
  <c r="DX50" i="1"/>
  <c r="DW50" i="1"/>
  <c r="DV50" i="1"/>
  <c r="DU50" i="1"/>
  <c r="DT50" i="1"/>
  <c r="DS50" i="1"/>
  <c r="DR50" i="1"/>
  <c r="DQ50" i="1"/>
  <c r="DP50" i="1"/>
  <c r="DO50" i="1"/>
  <c r="DN50" i="1"/>
  <c r="DM50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BS50" i="1"/>
  <c r="EF50" i="1" s="1"/>
  <c r="BR50" i="1"/>
  <c r="EE50" i="1" s="1"/>
  <c r="BQ50" i="1"/>
  <c r="ED50" i="1" s="1"/>
  <c r="BP50" i="1"/>
  <c r="EC50" i="1" s="1"/>
  <c r="BK50" i="1"/>
  <c r="BO50" i="1" s="1"/>
  <c r="BJ50" i="1"/>
  <c r="BN50" i="1" s="1"/>
  <c r="BI50" i="1"/>
  <c r="BM50" i="1" s="1"/>
  <c r="BH50" i="1"/>
  <c r="BL50" i="1" s="1"/>
  <c r="BE50" i="1"/>
  <c r="BC50" i="1"/>
  <c r="BW50" i="1" s="1"/>
  <c r="BB50" i="1"/>
  <c r="BV50" i="1" s="1"/>
  <c r="BA50" i="1"/>
  <c r="BU50" i="1" s="1"/>
  <c r="AZ50" i="1"/>
  <c r="BT50" i="1" s="1"/>
  <c r="AY50" i="1"/>
  <c r="AX50" i="1"/>
  <c r="AW50" i="1"/>
  <c r="AV50" i="1"/>
  <c r="AU50" i="1"/>
  <c r="BG50" i="1" s="1"/>
  <c r="AT50" i="1"/>
  <c r="BF50" i="1" s="1"/>
  <c r="AS50" i="1"/>
  <c r="AR50" i="1"/>
  <c r="BD50" i="1" s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N50" i="1"/>
  <c r="J50" i="1"/>
  <c r="I50" i="1"/>
  <c r="G50" i="1"/>
  <c r="EB49" i="1"/>
  <c r="EA49" i="1"/>
  <c r="DZ49" i="1"/>
  <c r="DY49" i="1"/>
  <c r="DX49" i="1"/>
  <c r="DW49" i="1"/>
  <c r="DV49" i="1"/>
  <c r="DU49" i="1"/>
  <c r="DT49" i="1"/>
  <c r="DS49" i="1"/>
  <c r="DR49" i="1"/>
  <c r="DQ49" i="1"/>
  <c r="DP49" i="1"/>
  <c r="DO49" i="1"/>
  <c r="DN49" i="1"/>
  <c r="DM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BS49" i="1"/>
  <c r="EF49" i="1" s="1"/>
  <c r="BR49" i="1"/>
  <c r="EE49" i="1" s="1"/>
  <c r="BQ49" i="1"/>
  <c r="ED49" i="1" s="1"/>
  <c r="BP49" i="1"/>
  <c r="EC49" i="1" s="1"/>
  <c r="BK49" i="1"/>
  <c r="BO49" i="1" s="1"/>
  <c r="BJ49" i="1"/>
  <c r="BN49" i="1" s="1"/>
  <c r="BI49" i="1"/>
  <c r="BM49" i="1" s="1"/>
  <c r="BH49" i="1"/>
  <c r="BL49" i="1" s="1"/>
  <c r="BC49" i="1"/>
  <c r="BW49" i="1" s="1"/>
  <c r="BB49" i="1"/>
  <c r="BV49" i="1" s="1"/>
  <c r="BA49" i="1"/>
  <c r="BU49" i="1" s="1"/>
  <c r="AZ49" i="1"/>
  <c r="BT49" i="1" s="1"/>
  <c r="AY49" i="1"/>
  <c r="AX49" i="1"/>
  <c r="AW49" i="1"/>
  <c r="AV49" i="1"/>
  <c r="AU49" i="1"/>
  <c r="BG49" i="1" s="1"/>
  <c r="AT49" i="1"/>
  <c r="BF49" i="1" s="1"/>
  <c r="AS49" i="1"/>
  <c r="BE49" i="1" s="1"/>
  <c r="AR49" i="1"/>
  <c r="BD49" i="1" s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N49" i="1"/>
  <c r="J49" i="1"/>
  <c r="I49" i="1"/>
  <c r="G49" i="1"/>
  <c r="EB48" i="1"/>
  <c r="EA48" i="1"/>
  <c r="DZ48" i="1"/>
  <c r="DY48" i="1"/>
  <c r="DX48" i="1"/>
  <c r="DW48" i="1"/>
  <c r="DV48" i="1"/>
  <c r="DU48" i="1"/>
  <c r="DT48" i="1"/>
  <c r="DS48" i="1"/>
  <c r="DR48" i="1"/>
  <c r="DQ48" i="1"/>
  <c r="DP48" i="1"/>
  <c r="DO48" i="1"/>
  <c r="DN48" i="1"/>
  <c r="DM48" i="1"/>
  <c r="CY48" i="1"/>
  <c r="CX48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BS48" i="1"/>
  <c r="EF48" i="1" s="1"/>
  <c r="BR48" i="1"/>
  <c r="EE48" i="1" s="1"/>
  <c r="BQ48" i="1"/>
  <c r="ED48" i="1" s="1"/>
  <c r="BP48" i="1"/>
  <c r="EC48" i="1" s="1"/>
  <c r="BO48" i="1"/>
  <c r="BN48" i="1"/>
  <c r="BK48" i="1"/>
  <c r="BJ48" i="1"/>
  <c r="BI48" i="1"/>
  <c r="BM48" i="1" s="1"/>
  <c r="BH48" i="1"/>
  <c r="BL48" i="1" s="1"/>
  <c r="BE48" i="1"/>
  <c r="BC48" i="1"/>
  <c r="BW48" i="1" s="1"/>
  <c r="BB48" i="1"/>
  <c r="BV48" i="1" s="1"/>
  <c r="BA48" i="1"/>
  <c r="BU48" i="1" s="1"/>
  <c r="AZ48" i="1"/>
  <c r="BT48" i="1" s="1"/>
  <c r="AY48" i="1"/>
  <c r="AX48" i="1"/>
  <c r="AW48" i="1"/>
  <c r="AV48" i="1"/>
  <c r="AU48" i="1"/>
  <c r="BG48" i="1" s="1"/>
  <c r="AT48" i="1"/>
  <c r="BF48" i="1" s="1"/>
  <c r="AS48" i="1"/>
  <c r="AR48" i="1"/>
  <c r="BD48" i="1" s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N48" i="1"/>
  <c r="J48" i="1"/>
  <c r="I48" i="1"/>
  <c r="G48" i="1"/>
  <c r="EB47" i="1"/>
  <c r="EA47" i="1"/>
  <c r="DZ47" i="1"/>
  <c r="DY47" i="1"/>
  <c r="DX47" i="1"/>
  <c r="DW47" i="1"/>
  <c r="DV47" i="1"/>
  <c r="DU47" i="1"/>
  <c r="DT47" i="1"/>
  <c r="DS47" i="1"/>
  <c r="DR47" i="1"/>
  <c r="DQ47" i="1"/>
  <c r="DP47" i="1"/>
  <c r="DO47" i="1"/>
  <c r="DN47" i="1"/>
  <c r="DM47" i="1"/>
  <c r="CY47" i="1"/>
  <c r="CX47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BS47" i="1"/>
  <c r="EF47" i="1" s="1"/>
  <c r="BR47" i="1"/>
  <c r="EE47" i="1" s="1"/>
  <c r="BQ47" i="1"/>
  <c r="ED47" i="1" s="1"/>
  <c r="BP47" i="1"/>
  <c r="EC47" i="1" s="1"/>
  <c r="BM47" i="1"/>
  <c r="BK47" i="1"/>
  <c r="BO47" i="1" s="1"/>
  <c r="BJ47" i="1"/>
  <c r="BN47" i="1" s="1"/>
  <c r="BI47" i="1"/>
  <c r="BH47" i="1"/>
  <c r="BL47" i="1" s="1"/>
  <c r="BC47" i="1"/>
  <c r="BW47" i="1" s="1"/>
  <c r="BB47" i="1"/>
  <c r="BV47" i="1" s="1"/>
  <c r="BA47" i="1"/>
  <c r="BU47" i="1" s="1"/>
  <c r="AZ47" i="1"/>
  <c r="BT47" i="1" s="1"/>
  <c r="AY47" i="1"/>
  <c r="AX47" i="1"/>
  <c r="AW47" i="1"/>
  <c r="AV47" i="1"/>
  <c r="AU47" i="1"/>
  <c r="BG47" i="1" s="1"/>
  <c r="AT47" i="1"/>
  <c r="BF47" i="1" s="1"/>
  <c r="AS47" i="1"/>
  <c r="BE47" i="1" s="1"/>
  <c r="AR47" i="1"/>
  <c r="BD47" i="1" s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N47" i="1"/>
  <c r="J47" i="1"/>
  <c r="I47" i="1"/>
  <c r="G47" i="1"/>
  <c r="EB46" i="1"/>
  <c r="EA46" i="1"/>
  <c r="DZ46" i="1"/>
  <c r="DY46" i="1"/>
  <c r="DX46" i="1"/>
  <c r="DW46" i="1"/>
  <c r="DV46" i="1"/>
  <c r="DU46" i="1"/>
  <c r="DT46" i="1"/>
  <c r="DS46" i="1"/>
  <c r="DR46" i="1"/>
  <c r="DQ46" i="1"/>
  <c r="DP46" i="1"/>
  <c r="DO46" i="1"/>
  <c r="DN46" i="1"/>
  <c r="DM46" i="1"/>
  <c r="CY46" i="1"/>
  <c r="CX46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BS46" i="1"/>
  <c r="EF46" i="1" s="1"/>
  <c r="BR46" i="1"/>
  <c r="EE46" i="1" s="1"/>
  <c r="BQ46" i="1"/>
  <c r="ED46" i="1" s="1"/>
  <c r="BP46" i="1"/>
  <c r="EC46" i="1" s="1"/>
  <c r="BK46" i="1"/>
  <c r="BO46" i="1" s="1"/>
  <c r="BJ46" i="1"/>
  <c r="BN46" i="1" s="1"/>
  <c r="BI46" i="1"/>
  <c r="BM46" i="1" s="1"/>
  <c r="BH46" i="1"/>
  <c r="BL46" i="1" s="1"/>
  <c r="BC46" i="1"/>
  <c r="BW46" i="1" s="1"/>
  <c r="BB46" i="1"/>
  <c r="BV46" i="1" s="1"/>
  <c r="BA46" i="1"/>
  <c r="BU46" i="1" s="1"/>
  <c r="AZ46" i="1"/>
  <c r="BT46" i="1" s="1"/>
  <c r="AY46" i="1"/>
  <c r="AX46" i="1"/>
  <c r="AW46" i="1"/>
  <c r="AV46" i="1"/>
  <c r="AU46" i="1"/>
  <c r="BG46" i="1" s="1"/>
  <c r="AT46" i="1"/>
  <c r="BF46" i="1" s="1"/>
  <c r="AS46" i="1"/>
  <c r="BE46" i="1" s="1"/>
  <c r="AR46" i="1"/>
  <c r="BD46" i="1" s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N46" i="1"/>
  <c r="J46" i="1"/>
  <c r="I46" i="1"/>
  <c r="G46" i="1"/>
  <c r="EB45" i="1"/>
  <c r="EA45" i="1"/>
  <c r="DZ45" i="1"/>
  <c r="DY45" i="1"/>
  <c r="DX45" i="1"/>
  <c r="DW45" i="1"/>
  <c r="DV45" i="1"/>
  <c r="DU45" i="1"/>
  <c r="DT45" i="1"/>
  <c r="DS45" i="1"/>
  <c r="DR45" i="1"/>
  <c r="DQ45" i="1"/>
  <c r="DP45" i="1"/>
  <c r="DO45" i="1"/>
  <c r="DN45" i="1"/>
  <c r="DM45" i="1"/>
  <c r="CY45" i="1"/>
  <c r="CX45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BT45" i="1"/>
  <c r="BS45" i="1"/>
  <c r="EF45" i="1" s="1"/>
  <c r="BR45" i="1"/>
  <c r="EE45" i="1" s="1"/>
  <c r="BQ45" i="1"/>
  <c r="ED45" i="1" s="1"/>
  <c r="BP45" i="1"/>
  <c r="EC45" i="1" s="1"/>
  <c r="BO45" i="1"/>
  <c r="BK45" i="1"/>
  <c r="BJ45" i="1"/>
  <c r="BN45" i="1" s="1"/>
  <c r="BI45" i="1"/>
  <c r="BM45" i="1" s="1"/>
  <c r="BH45" i="1"/>
  <c r="BL45" i="1" s="1"/>
  <c r="BG45" i="1"/>
  <c r="BF45" i="1"/>
  <c r="BC45" i="1"/>
  <c r="BW45" i="1" s="1"/>
  <c r="BB45" i="1"/>
  <c r="BV45" i="1" s="1"/>
  <c r="BA45" i="1"/>
  <c r="BU45" i="1" s="1"/>
  <c r="AZ45" i="1"/>
  <c r="AY45" i="1"/>
  <c r="AX45" i="1"/>
  <c r="AW45" i="1"/>
  <c r="AV45" i="1"/>
  <c r="AU45" i="1"/>
  <c r="AT45" i="1"/>
  <c r="AS45" i="1"/>
  <c r="BE45" i="1" s="1"/>
  <c r="AR45" i="1"/>
  <c r="BD45" i="1" s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N45" i="1"/>
  <c r="J45" i="1"/>
  <c r="I45" i="1"/>
  <c r="G45" i="1"/>
  <c r="EB44" i="1"/>
  <c r="EA44" i="1"/>
  <c r="DZ44" i="1"/>
  <c r="DY44" i="1"/>
  <c r="DX44" i="1"/>
  <c r="DW44" i="1"/>
  <c r="DV44" i="1"/>
  <c r="DU44" i="1"/>
  <c r="DT44" i="1"/>
  <c r="DS44" i="1"/>
  <c r="DR44" i="1"/>
  <c r="DQ44" i="1"/>
  <c r="DP44" i="1"/>
  <c r="DO44" i="1"/>
  <c r="DN44" i="1"/>
  <c r="DM44" i="1"/>
  <c r="CY44" i="1"/>
  <c r="CX44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BT44" i="1"/>
  <c r="BS44" i="1"/>
  <c r="EF44" i="1" s="1"/>
  <c r="BR44" i="1"/>
  <c r="EE44" i="1" s="1"/>
  <c r="BQ44" i="1"/>
  <c r="ED44" i="1" s="1"/>
  <c r="BP44" i="1"/>
  <c r="EC44" i="1" s="1"/>
  <c r="BK44" i="1"/>
  <c r="BO44" i="1" s="1"/>
  <c r="BJ44" i="1"/>
  <c r="BN44" i="1" s="1"/>
  <c r="BI44" i="1"/>
  <c r="BM44" i="1" s="1"/>
  <c r="BH44" i="1"/>
  <c r="BL44" i="1" s="1"/>
  <c r="BC44" i="1"/>
  <c r="BW44" i="1" s="1"/>
  <c r="BB44" i="1"/>
  <c r="BV44" i="1" s="1"/>
  <c r="BA44" i="1"/>
  <c r="BU44" i="1" s="1"/>
  <c r="AZ44" i="1"/>
  <c r="AY44" i="1"/>
  <c r="AX44" i="1"/>
  <c r="AW44" i="1"/>
  <c r="AV44" i="1"/>
  <c r="AU44" i="1"/>
  <c r="BG44" i="1" s="1"/>
  <c r="AT44" i="1"/>
  <c r="BF44" i="1" s="1"/>
  <c r="AS44" i="1"/>
  <c r="BE44" i="1" s="1"/>
  <c r="AR44" i="1"/>
  <c r="BD44" i="1" s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N44" i="1"/>
  <c r="J44" i="1"/>
  <c r="I44" i="1"/>
  <c r="G44" i="1"/>
  <c r="EB43" i="1"/>
  <c r="EA43" i="1"/>
  <c r="DZ43" i="1"/>
  <c r="DY43" i="1"/>
  <c r="DX43" i="1"/>
  <c r="DW43" i="1"/>
  <c r="DV43" i="1"/>
  <c r="DU43" i="1"/>
  <c r="DT43" i="1"/>
  <c r="DS43" i="1"/>
  <c r="DR43" i="1"/>
  <c r="DQ43" i="1"/>
  <c r="DP43" i="1"/>
  <c r="DO43" i="1"/>
  <c r="DN43" i="1"/>
  <c r="DM43" i="1"/>
  <c r="CY43" i="1"/>
  <c r="CX43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BW43" i="1"/>
  <c r="BS43" i="1"/>
  <c r="EF43" i="1" s="1"/>
  <c r="BR43" i="1"/>
  <c r="EE43" i="1" s="1"/>
  <c r="BQ43" i="1"/>
  <c r="ED43" i="1" s="1"/>
  <c r="BP43" i="1"/>
  <c r="EC43" i="1" s="1"/>
  <c r="BN43" i="1"/>
  <c r="BK43" i="1"/>
  <c r="BO43" i="1" s="1"/>
  <c r="BJ43" i="1"/>
  <c r="BI43" i="1"/>
  <c r="BM43" i="1" s="1"/>
  <c r="BH43" i="1"/>
  <c r="BL43" i="1" s="1"/>
  <c r="BG43" i="1"/>
  <c r="BC43" i="1"/>
  <c r="BB43" i="1"/>
  <c r="BV43" i="1" s="1"/>
  <c r="BA43" i="1"/>
  <c r="BU43" i="1" s="1"/>
  <c r="AZ43" i="1"/>
  <c r="BT43" i="1" s="1"/>
  <c r="AY43" i="1"/>
  <c r="AX43" i="1"/>
  <c r="AW43" i="1"/>
  <c r="AV43" i="1"/>
  <c r="AU43" i="1"/>
  <c r="AT43" i="1"/>
  <c r="BF43" i="1" s="1"/>
  <c r="AS43" i="1"/>
  <c r="BE43" i="1" s="1"/>
  <c r="AR43" i="1"/>
  <c r="BD43" i="1" s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N43" i="1"/>
  <c r="J43" i="1"/>
  <c r="I43" i="1"/>
  <c r="G43" i="1"/>
  <c r="EF42" i="1"/>
  <c r="EB42" i="1"/>
  <c r="EA42" i="1"/>
  <c r="DZ42" i="1"/>
  <c r="DY42" i="1"/>
  <c r="DX42" i="1"/>
  <c r="DW42" i="1"/>
  <c r="DV42" i="1"/>
  <c r="DU42" i="1"/>
  <c r="DT42" i="1"/>
  <c r="DS42" i="1"/>
  <c r="DR42" i="1"/>
  <c r="DQ42" i="1"/>
  <c r="DP42" i="1"/>
  <c r="DO42" i="1"/>
  <c r="DN42" i="1"/>
  <c r="DM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BV42" i="1"/>
  <c r="BS42" i="1"/>
  <c r="BR42" i="1"/>
  <c r="EE42" i="1" s="1"/>
  <c r="BQ42" i="1"/>
  <c r="ED42" i="1" s="1"/>
  <c r="BP42" i="1"/>
  <c r="EC42" i="1" s="1"/>
  <c r="BK42" i="1"/>
  <c r="BO42" i="1" s="1"/>
  <c r="BJ42" i="1"/>
  <c r="BN42" i="1" s="1"/>
  <c r="BI42" i="1"/>
  <c r="BM42" i="1" s="1"/>
  <c r="BH42" i="1"/>
  <c r="BL42" i="1" s="1"/>
  <c r="BC42" i="1"/>
  <c r="BW42" i="1" s="1"/>
  <c r="BB42" i="1"/>
  <c r="BA42" i="1"/>
  <c r="BU42" i="1" s="1"/>
  <c r="AZ42" i="1"/>
  <c r="BT42" i="1" s="1"/>
  <c r="AY42" i="1"/>
  <c r="AX42" i="1"/>
  <c r="AW42" i="1"/>
  <c r="AV42" i="1"/>
  <c r="AU42" i="1"/>
  <c r="BG42" i="1" s="1"/>
  <c r="AT42" i="1"/>
  <c r="BF42" i="1" s="1"/>
  <c r="AS42" i="1"/>
  <c r="BE42" i="1" s="1"/>
  <c r="AR42" i="1"/>
  <c r="BD42" i="1" s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N42" i="1"/>
  <c r="J42" i="1"/>
  <c r="I42" i="1"/>
  <c r="G42" i="1"/>
  <c r="EB41" i="1"/>
  <c r="EA41" i="1"/>
  <c r="DZ41" i="1"/>
  <c r="DY41" i="1"/>
  <c r="DX41" i="1"/>
  <c r="DW41" i="1"/>
  <c r="DV41" i="1"/>
  <c r="DU41" i="1"/>
  <c r="DT41" i="1"/>
  <c r="DS41" i="1"/>
  <c r="DR41" i="1"/>
  <c r="DQ41" i="1"/>
  <c r="DP41" i="1"/>
  <c r="DO41" i="1"/>
  <c r="DN41" i="1"/>
  <c r="DM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BS41" i="1"/>
  <c r="EF41" i="1" s="1"/>
  <c r="BR41" i="1"/>
  <c r="EE41" i="1" s="1"/>
  <c r="BQ41" i="1"/>
  <c r="ED41" i="1" s="1"/>
  <c r="BP41" i="1"/>
  <c r="EC41" i="1" s="1"/>
  <c r="BK41" i="1"/>
  <c r="BO41" i="1" s="1"/>
  <c r="BJ41" i="1"/>
  <c r="BN41" i="1" s="1"/>
  <c r="BI41" i="1"/>
  <c r="BM41" i="1" s="1"/>
  <c r="BH41" i="1"/>
  <c r="BL41" i="1" s="1"/>
  <c r="BC41" i="1"/>
  <c r="BW41" i="1" s="1"/>
  <c r="BB41" i="1"/>
  <c r="BV41" i="1" s="1"/>
  <c r="BA41" i="1"/>
  <c r="BU41" i="1" s="1"/>
  <c r="AZ41" i="1"/>
  <c r="BT41" i="1" s="1"/>
  <c r="AY41" i="1"/>
  <c r="AX41" i="1"/>
  <c r="AW41" i="1"/>
  <c r="AV41" i="1"/>
  <c r="AU41" i="1"/>
  <c r="BG41" i="1" s="1"/>
  <c r="AT41" i="1"/>
  <c r="BF41" i="1" s="1"/>
  <c r="AS41" i="1"/>
  <c r="BE41" i="1" s="1"/>
  <c r="AR41" i="1"/>
  <c r="BD41" i="1" s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N41" i="1"/>
  <c r="J41" i="1"/>
  <c r="I41" i="1"/>
  <c r="G41" i="1"/>
  <c r="EB40" i="1"/>
  <c r="EA40" i="1"/>
  <c r="DZ40" i="1"/>
  <c r="DY40" i="1"/>
  <c r="DX40" i="1"/>
  <c r="DW40" i="1"/>
  <c r="DV40" i="1"/>
  <c r="DU40" i="1"/>
  <c r="DT40" i="1"/>
  <c r="DS40" i="1"/>
  <c r="DR40" i="1"/>
  <c r="DQ40" i="1"/>
  <c r="DP40" i="1"/>
  <c r="DO40" i="1"/>
  <c r="DN40" i="1"/>
  <c r="DM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BS40" i="1"/>
  <c r="EF40" i="1" s="1"/>
  <c r="BR40" i="1"/>
  <c r="EE40" i="1" s="1"/>
  <c r="BQ40" i="1"/>
  <c r="ED40" i="1" s="1"/>
  <c r="BP40" i="1"/>
  <c r="EC40" i="1" s="1"/>
  <c r="BK40" i="1"/>
  <c r="BO40" i="1" s="1"/>
  <c r="BJ40" i="1"/>
  <c r="BN40" i="1" s="1"/>
  <c r="BI40" i="1"/>
  <c r="BM40" i="1" s="1"/>
  <c r="BH40" i="1"/>
  <c r="BL40" i="1" s="1"/>
  <c r="BC40" i="1"/>
  <c r="BW40" i="1" s="1"/>
  <c r="BB40" i="1"/>
  <c r="BV40" i="1" s="1"/>
  <c r="BA40" i="1"/>
  <c r="BU40" i="1" s="1"/>
  <c r="AZ40" i="1"/>
  <c r="BT40" i="1" s="1"/>
  <c r="AY40" i="1"/>
  <c r="AX40" i="1"/>
  <c r="AW40" i="1"/>
  <c r="AV40" i="1"/>
  <c r="AU40" i="1"/>
  <c r="BG40" i="1" s="1"/>
  <c r="AT40" i="1"/>
  <c r="BF40" i="1" s="1"/>
  <c r="AS40" i="1"/>
  <c r="BE40" i="1" s="1"/>
  <c r="AR40" i="1"/>
  <c r="BD40" i="1" s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N40" i="1"/>
  <c r="J40" i="1"/>
  <c r="I40" i="1"/>
  <c r="G40" i="1"/>
  <c r="ED39" i="1"/>
  <c r="EB39" i="1"/>
  <c r="EA39" i="1"/>
  <c r="DZ39" i="1"/>
  <c r="DY39" i="1"/>
  <c r="DX39" i="1"/>
  <c r="DW39" i="1"/>
  <c r="DV39" i="1"/>
  <c r="DU39" i="1"/>
  <c r="DT39" i="1"/>
  <c r="DS39" i="1"/>
  <c r="DR39" i="1"/>
  <c r="DQ39" i="1"/>
  <c r="DP39" i="1"/>
  <c r="DO39" i="1"/>
  <c r="DN39" i="1"/>
  <c r="DM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BV39" i="1"/>
  <c r="BS39" i="1"/>
  <c r="EF39" i="1" s="1"/>
  <c r="BR39" i="1"/>
  <c r="EE39" i="1" s="1"/>
  <c r="BQ39" i="1"/>
  <c r="BP39" i="1"/>
  <c r="EC39" i="1" s="1"/>
  <c r="BM39" i="1"/>
  <c r="BK39" i="1"/>
  <c r="BO39" i="1" s="1"/>
  <c r="BJ39" i="1"/>
  <c r="BN39" i="1" s="1"/>
  <c r="BI39" i="1"/>
  <c r="BH39" i="1"/>
  <c r="BL39" i="1" s="1"/>
  <c r="BC39" i="1"/>
  <c r="BW39" i="1" s="1"/>
  <c r="BB39" i="1"/>
  <c r="BA39" i="1"/>
  <c r="BU39" i="1" s="1"/>
  <c r="AZ39" i="1"/>
  <c r="BT39" i="1" s="1"/>
  <c r="AY39" i="1"/>
  <c r="AX39" i="1"/>
  <c r="AW39" i="1"/>
  <c r="AV39" i="1"/>
  <c r="AU39" i="1"/>
  <c r="BG39" i="1" s="1"/>
  <c r="AT39" i="1"/>
  <c r="BF39" i="1" s="1"/>
  <c r="AS39" i="1"/>
  <c r="BE39" i="1" s="1"/>
  <c r="AR39" i="1"/>
  <c r="BD39" i="1" s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N39" i="1"/>
  <c r="J39" i="1"/>
  <c r="I39" i="1"/>
  <c r="G39" i="1"/>
  <c r="EE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BS38" i="1"/>
  <c r="EF38" i="1" s="1"/>
  <c r="BR38" i="1"/>
  <c r="BQ38" i="1"/>
  <c r="ED38" i="1" s="1"/>
  <c r="BP38" i="1"/>
  <c r="EC38" i="1" s="1"/>
  <c r="BO38" i="1"/>
  <c r="BK38" i="1"/>
  <c r="BJ38" i="1"/>
  <c r="BN38" i="1" s="1"/>
  <c r="BI38" i="1"/>
  <c r="BM38" i="1" s="1"/>
  <c r="BH38" i="1"/>
  <c r="BL38" i="1" s="1"/>
  <c r="BF38" i="1"/>
  <c r="BC38" i="1"/>
  <c r="BW38" i="1" s="1"/>
  <c r="BB38" i="1"/>
  <c r="BV38" i="1" s="1"/>
  <c r="BA38" i="1"/>
  <c r="BU38" i="1" s="1"/>
  <c r="AZ38" i="1"/>
  <c r="BT38" i="1" s="1"/>
  <c r="AY38" i="1"/>
  <c r="AX38" i="1"/>
  <c r="AW38" i="1"/>
  <c r="AV38" i="1"/>
  <c r="AU38" i="1"/>
  <c r="BG38" i="1" s="1"/>
  <c r="AT38" i="1"/>
  <c r="AS38" i="1"/>
  <c r="BE38" i="1" s="1"/>
  <c r="AR38" i="1"/>
  <c r="BD38" i="1" s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N38" i="1"/>
  <c r="J38" i="1"/>
  <c r="I38" i="1"/>
  <c r="G38" i="1"/>
  <c r="EB37" i="1"/>
  <c r="EA37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BS37" i="1"/>
  <c r="EF37" i="1" s="1"/>
  <c r="BR37" i="1"/>
  <c r="EE37" i="1" s="1"/>
  <c r="BQ37" i="1"/>
  <c r="ED37" i="1" s="1"/>
  <c r="BP37" i="1"/>
  <c r="EC37" i="1" s="1"/>
  <c r="BN37" i="1"/>
  <c r="BK37" i="1"/>
  <c r="BO37" i="1" s="1"/>
  <c r="BJ37" i="1"/>
  <c r="BI37" i="1"/>
  <c r="BM37" i="1" s="1"/>
  <c r="BH37" i="1"/>
  <c r="BL37" i="1" s="1"/>
  <c r="BG37" i="1"/>
  <c r="BC37" i="1"/>
  <c r="BW37" i="1" s="1"/>
  <c r="BB37" i="1"/>
  <c r="BV37" i="1" s="1"/>
  <c r="BA37" i="1"/>
  <c r="BU37" i="1" s="1"/>
  <c r="AZ37" i="1"/>
  <c r="BT37" i="1" s="1"/>
  <c r="AY37" i="1"/>
  <c r="AX37" i="1"/>
  <c r="AW37" i="1"/>
  <c r="AV37" i="1"/>
  <c r="AU37" i="1"/>
  <c r="AT37" i="1"/>
  <c r="BF37" i="1" s="1"/>
  <c r="AS37" i="1"/>
  <c r="BE37" i="1" s="1"/>
  <c r="AR37" i="1"/>
  <c r="BD37" i="1" s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N37" i="1"/>
  <c r="J37" i="1"/>
  <c r="I37" i="1"/>
  <c r="G37" i="1"/>
  <c r="EB36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BV36" i="1"/>
  <c r="BS36" i="1"/>
  <c r="EF36" i="1" s="1"/>
  <c r="BR36" i="1"/>
  <c r="EE36" i="1" s="1"/>
  <c r="BQ36" i="1"/>
  <c r="ED36" i="1" s="1"/>
  <c r="BP36" i="1"/>
  <c r="EC36" i="1" s="1"/>
  <c r="BK36" i="1"/>
  <c r="BO36" i="1" s="1"/>
  <c r="BJ36" i="1"/>
  <c r="BN36" i="1" s="1"/>
  <c r="BI36" i="1"/>
  <c r="BM36" i="1" s="1"/>
  <c r="BH36" i="1"/>
  <c r="BL36" i="1" s="1"/>
  <c r="BC36" i="1"/>
  <c r="BW36" i="1" s="1"/>
  <c r="BB36" i="1"/>
  <c r="BA36" i="1"/>
  <c r="BU36" i="1" s="1"/>
  <c r="AZ36" i="1"/>
  <c r="BT36" i="1" s="1"/>
  <c r="AY36" i="1"/>
  <c r="AX36" i="1"/>
  <c r="AW36" i="1"/>
  <c r="AV36" i="1"/>
  <c r="AU36" i="1"/>
  <c r="BG36" i="1" s="1"/>
  <c r="AT36" i="1"/>
  <c r="BF36" i="1" s="1"/>
  <c r="AS36" i="1"/>
  <c r="BE36" i="1" s="1"/>
  <c r="AR36" i="1"/>
  <c r="BD36" i="1" s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N36" i="1"/>
  <c r="J36" i="1"/>
  <c r="I36" i="1"/>
  <c r="G36" i="1"/>
  <c r="EB35" i="1"/>
  <c r="EA35" i="1"/>
  <c r="DZ35" i="1"/>
  <c r="DY35" i="1"/>
  <c r="DP35" i="1"/>
  <c r="DO35" i="1"/>
  <c r="DN35" i="1"/>
  <c r="DM35" i="1"/>
  <c r="CM35" i="1"/>
  <c r="CL35" i="1"/>
  <c r="CK35" i="1"/>
  <c r="CJ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N35" i="1"/>
  <c r="J35" i="1"/>
  <c r="EB34" i="1"/>
  <c r="EA34" i="1"/>
  <c r="DZ34" i="1"/>
  <c r="DY34" i="1"/>
  <c r="DX34" i="1"/>
  <c r="DW34" i="1"/>
  <c r="DV34" i="1"/>
  <c r="DU34" i="1"/>
  <c r="DT34" i="1"/>
  <c r="DS34" i="1"/>
  <c r="DR34" i="1"/>
  <c r="DQ34" i="1"/>
  <c r="DP34" i="1"/>
  <c r="DO34" i="1"/>
  <c r="DN34" i="1"/>
  <c r="DM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BS34" i="1"/>
  <c r="EF34" i="1" s="1"/>
  <c r="BR34" i="1"/>
  <c r="EE34" i="1" s="1"/>
  <c r="BQ34" i="1"/>
  <c r="ED34" i="1" s="1"/>
  <c r="BP34" i="1"/>
  <c r="EC34" i="1" s="1"/>
  <c r="BK34" i="1"/>
  <c r="BO34" i="1" s="1"/>
  <c r="BJ34" i="1"/>
  <c r="BN34" i="1" s="1"/>
  <c r="BI34" i="1"/>
  <c r="BM34" i="1" s="1"/>
  <c r="BH34" i="1"/>
  <c r="BL34" i="1" s="1"/>
  <c r="BC34" i="1"/>
  <c r="BW34" i="1" s="1"/>
  <c r="BB34" i="1"/>
  <c r="BV34" i="1" s="1"/>
  <c r="BA34" i="1"/>
  <c r="BU34" i="1" s="1"/>
  <c r="AZ34" i="1"/>
  <c r="BT34" i="1" s="1"/>
  <c r="AY34" i="1"/>
  <c r="AX34" i="1"/>
  <c r="AW34" i="1"/>
  <c r="AV34" i="1"/>
  <c r="AU34" i="1"/>
  <c r="BG34" i="1" s="1"/>
  <c r="AT34" i="1"/>
  <c r="BF34" i="1" s="1"/>
  <c r="AS34" i="1"/>
  <c r="BE34" i="1" s="1"/>
  <c r="AR34" i="1"/>
  <c r="BD34" i="1" s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N34" i="1"/>
  <c r="J34" i="1"/>
  <c r="I34" i="1"/>
  <c r="G34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BV33" i="1"/>
  <c r="BU33" i="1"/>
  <c r="BS33" i="1"/>
  <c r="EF33" i="1" s="1"/>
  <c r="BR33" i="1"/>
  <c r="EE33" i="1" s="1"/>
  <c r="BQ33" i="1"/>
  <c r="ED33" i="1" s="1"/>
  <c r="BP33" i="1"/>
  <c r="EC33" i="1" s="1"/>
  <c r="BN33" i="1"/>
  <c r="BK33" i="1"/>
  <c r="BO33" i="1" s="1"/>
  <c r="BJ33" i="1"/>
  <c r="BI33" i="1"/>
  <c r="BM33" i="1" s="1"/>
  <c r="BH33" i="1"/>
  <c r="BL33" i="1" s="1"/>
  <c r="BF33" i="1"/>
  <c r="BE33" i="1"/>
  <c r="BC33" i="1"/>
  <c r="BW33" i="1" s="1"/>
  <c r="BB33" i="1"/>
  <c r="BA33" i="1"/>
  <c r="AZ33" i="1"/>
  <c r="BT33" i="1" s="1"/>
  <c r="AY33" i="1"/>
  <c r="AX33" i="1"/>
  <c r="AW33" i="1"/>
  <c r="AV33" i="1"/>
  <c r="AU33" i="1"/>
  <c r="BG33" i="1" s="1"/>
  <c r="AT33" i="1"/>
  <c r="AS33" i="1"/>
  <c r="AR33" i="1"/>
  <c r="BD33" i="1" s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N33" i="1"/>
  <c r="J33" i="1"/>
  <c r="I33" i="1"/>
  <c r="G33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BS32" i="1"/>
  <c r="EF32" i="1" s="1"/>
  <c r="BR32" i="1"/>
  <c r="EE32" i="1" s="1"/>
  <c r="BQ32" i="1"/>
  <c r="ED32" i="1" s="1"/>
  <c r="BP32" i="1"/>
  <c r="EC32" i="1" s="1"/>
  <c r="BM32" i="1"/>
  <c r="BK32" i="1"/>
  <c r="BO32" i="1" s="1"/>
  <c r="BJ32" i="1"/>
  <c r="BN32" i="1" s="1"/>
  <c r="BI32" i="1"/>
  <c r="BH32" i="1"/>
  <c r="BL32" i="1" s="1"/>
  <c r="BE32" i="1"/>
  <c r="BC32" i="1"/>
  <c r="BW32" i="1" s="1"/>
  <c r="BB32" i="1"/>
  <c r="BV32" i="1" s="1"/>
  <c r="BA32" i="1"/>
  <c r="BU32" i="1" s="1"/>
  <c r="AZ32" i="1"/>
  <c r="BT32" i="1" s="1"/>
  <c r="AY32" i="1"/>
  <c r="AX32" i="1"/>
  <c r="AW32" i="1"/>
  <c r="AV32" i="1"/>
  <c r="AU32" i="1"/>
  <c r="BG32" i="1" s="1"/>
  <c r="AT32" i="1"/>
  <c r="BF32" i="1" s="1"/>
  <c r="AS32" i="1"/>
  <c r="AR32" i="1"/>
  <c r="BD32" i="1" s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N32" i="1"/>
  <c r="J32" i="1"/>
  <c r="I32" i="1"/>
  <c r="G32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BS31" i="1"/>
  <c r="EF31" i="1" s="1"/>
  <c r="BR31" i="1"/>
  <c r="EE31" i="1" s="1"/>
  <c r="BQ31" i="1"/>
  <c r="ED31" i="1" s="1"/>
  <c r="BP31" i="1"/>
  <c r="EC31" i="1" s="1"/>
  <c r="BK31" i="1"/>
  <c r="BO31" i="1" s="1"/>
  <c r="BJ31" i="1"/>
  <c r="BN31" i="1" s="1"/>
  <c r="BI31" i="1"/>
  <c r="BM31" i="1" s="1"/>
  <c r="BH31" i="1"/>
  <c r="BL31" i="1" s="1"/>
  <c r="BC31" i="1"/>
  <c r="BW31" i="1" s="1"/>
  <c r="BB31" i="1"/>
  <c r="BV31" i="1" s="1"/>
  <c r="BA31" i="1"/>
  <c r="BU31" i="1" s="1"/>
  <c r="AZ31" i="1"/>
  <c r="BT31" i="1" s="1"/>
  <c r="AY31" i="1"/>
  <c r="AX31" i="1"/>
  <c r="AW31" i="1"/>
  <c r="AV31" i="1"/>
  <c r="AU31" i="1"/>
  <c r="BG31" i="1" s="1"/>
  <c r="AT31" i="1"/>
  <c r="BF31" i="1" s="1"/>
  <c r="AS31" i="1"/>
  <c r="BE31" i="1" s="1"/>
  <c r="AR31" i="1"/>
  <c r="BD31" i="1" s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N31" i="1"/>
  <c r="J31" i="1"/>
  <c r="I31" i="1"/>
  <c r="G31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BT30" i="1"/>
  <c r="BS30" i="1"/>
  <c r="EF30" i="1" s="1"/>
  <c r="BR30" i="1"/>
  <c r="EE30" i="1" s="1"/>
  <c r="BQ30" i="1"/>
  <c r="ED30" i="1" s="1"/>
  <c r="BP30" i="1"/>
  <c r="EC30" i="1" s="1"/>
  <c r="BO30" i="1"/>
  <c r="BK30" i="1"/>
  <c r="BJ30" i="1"/>
  <c r="BN30" i="1" s="1"/>
  <c r="BI30" i="1"/>
  <c r="BM30" i="1" s="1"/>
  <c r="BH30" i="1"/>
  <c r="BL30" i="1" s="1"/>
  <c r="BG30" i="1"/>
  <c r="BC30" i="1"/>
  <c r="BW30" i="1" s="1"/>
  <c r="BB30" i="1"/>
  <c r="BV30" i="1" s="1"/>
  <c r="BA30" i="1"/>
  <c r="BU30" i="1" s="1"/>
  <c r="AZ30" i="1"/>
  <c r="AY30" i="1"/>
  <c r="AX30" i="1"/>
  <c r="AW30" i="1"/>
  <c r="AV30" i="1"/>
  <c r="AU30" i="1"/>
  <c r="AT30" i="1"/>
  <c r="BF30" i="1" s="1"/>
  <c r="AS30" i="1"/>
  <c r="BE30" i="1" s="1"/>
  <c r="AR30" i="1"/>
  <c r="BD30" i="1" s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N30" i="1"/>
  <c r="J30" i="1"/>
  <c r="I30" i="1"/>
  <c r="G30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BT29" i="1"/>
  <c r="BS29" i="1"/>
  <c r="EF29" i="1" s="1"/>
  <c r="BR29" i="1"/>
  <c r="EE29" i="1" s="1"/>
  <c r="BQ29" i="1"/>
  <c r="ED29" i="1" s="1"/>
  <c r="BP29" i="1"/>
  <c r="EC29" i="1" s="1"/>
  <c r="BK29" i="1"/>
  <c r="BO29" i="1" s="1"/>
  <c r="BJ29" i="1"/>
  <c r="BN29" i="1" s="1"/>
  <c r="BI29" i="1"/>
  <c r="BM29" i="1" s="1"/>
  <c r="BH29" i="1"/>
  <c r="BL29" i="1" s="1"/>
  <c r="BC29" i="1"/>
  <c r="BW29" i="1" s="1"/>
  <c r="BB29" i="1"/>
  <c r="BV29" i="1" s="1"/>
  <c r="BA29" i="1"/>
  <c r="BU29" i="1" s="1"/>
  <c r="AZ29" i="1"/>
  <c r="AY29" i="1"/>
  <c r="AX29" i="1"/>
  <c r="AW29" i="1"/>
  <c r="AV29" i="1"/>
  <c r="AU29" i="1"/>
  <c r="BG29" i="1" s="1"/>
  <c r="AT29" i="1"/>
  <c r="BF29" i="1" s="1"/>
  <c r="AS29" i="1"/>
  <c r="BE29" i="1" s="1"/>
  <c r="AR29" i="1"/>
  <c r="BD29" i="1" s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N29" i="1"/>
  <c r="J29" i="1"/>
  <c r="I29" i="1"/>
  <c r="G29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BW28" i="1"/>
  <c r="BV28" i="1"/>
  <c r="BS28" i="1"/>
  <c r="EF28" i="1" s="1"/>
  <c r="BR28" i="1"/>
  <c r="EE28" i="1" s="1"/>
  <c r="BQ28" i="1"/>
  <c r="ED28" i="1" s="1"/>
  <c r="BP28" i="1"/>
  <c r="EC28" i="1" s="1"/>
  <c r="BK28" i="1"/>
  <c r="BO28" i="1" s="1"/>
  <c r="BJ28" i="1"/>
  <c r="BN28" i="1" s="1"/>
  <c r="BI28" i="1"/>
  <c r="BM28" i="1" s="1"/>
  <c r="BH28" i="1"/>
  <c r="BL28" i="1" s="1"/>
  <c r="BG28" i="1"/>
  <c r="BF28" i="1"/>
  <c r="BC28" i="1"/>
  <c r="BB28" i="1"/>
  <c r="BA28" i="1"/>
  <c r="BU28" i="1" s="1"/>
  <c r="AZ28" i="1"/>
  <c r="BT28" i="1" s="1"/>
  <c r="AY28" i="1"/>
  <c r="AX28" i="1"/>
  <c r="AW28" i="1"/>
  <c r="AV28" i="1"/>
  <c r="AU28" i="1"/>
  <c r="AT28" i="1"/>
  <c r="AS28" i="1"/>
  <c r="BE28" i="1" s="1"/>
  <c r="AR28" i="1"/>
  <c r="BD28" i="1" s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N28" i="1"/>
  <c r="J28" i="1"/>
  <c r="I28" i="1"/>
  <c r="G28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BV27" i="1"/>
  <c r="BS27" i="1"/>
  <c r="EF27" i="1" s="1"/>
  <c r="BR27" i="1"/>
  <c r="EE27" i="1" s="1"/>
  <c r="BQ27" i="1"/>
  <c r="ED27" i="1" s="1"/>
  <c r="BP27" i="1"/>
  <c r="EC27" i="1" s="1"/>
  <c r="BN27" i="1"/>
  <c r="BK27" i="1"/>
  <c r="BO27" i="1" s="1"/>
  <c r="BJ27" i="1"/>
  <c r="BI27" i="1"/>
  <c r="BM27" i="1" s="1"/>
  <c r="BH27" i="1"/>
  <c r="BL27" i="1" s="1"/>
  <c r="BF27" i="1"/>
  <c r="BC27" i="1"/>
  <c r="BW27" i="1" s="1"/>
  <c r="BB27" i="1"/>
  <c r="BA27" i="1"/>
  <c r="BU27" i="1" s="1"/>
  <c r="AZ27" i="1"/>
  <c r="BT27" i="1" s="1"/>
  <c r="AY27" i="1"/>
  <c r="AX27" i="1"/>
  <c r="AW27" i="1"/>
  <c r="AV27" i="1"/>
  <c r="AU27" i="1"/>
  <c r="BG27" i="1" s="1"/>
  <c r="AT27" i="1"/>
  <c r="AS27" i="1"/>
  <c r="BE27" i="1" s="1"/>
  <c r="AR27" i="1"/>
  <c r="BD27" i="1" s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N27" i="1"/>
  <c r="J27" i="1"/>
  <c r="I27" i="1"/>
  <c r="G27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BS26" i="1"/>
  <c r="EF26" i="1" s="1"/>
  <c r="BR26" i="1"/>
  <c r="EE26" i="1" s="1"/>
  <c r="BQ26" i="1"/>
  <c r="ED26" i="1" s="1"/>
  <c r="BP26" i="1"/>
  <c r="EC26" i="1" s="1"/>
  <c r="BK26" i="1"/>
  <c r="BO26" i="1" s="1"/>
  <c r="BJ26" i="1"/>
  <c r="BN26" i="1" s="1"/>
  <c r="BI26" i="1"/>
  <c r="BM26" i="1" s="1"/>
  <c r="BH26" i="1"/>
  <c r="BL26" i="1" s="1"/>
  <c r="BC26" i="1"/>
  <c r="BW26" i="1" s="1"/>
  <c r="BB26" i="1"/>
  <c r="BV26" i="1" s="1"/>
  <c r="BA26" i="1"/>
  <c r="BU26" i="1" s="1"/>
  <c r="AZ26" i="1"/>
  <c r="BT26" i="1" s="1"/>
  <c r="AY26" i="1"/>
  <c r="AX26" i="1"/>
  <c r="AW26" i="1"/>
  <c r="AV26" i="1"/>
  <c r="AU26" i="1"/>
  <c r="BG26" i="1" s="1"/>
  <c r="AT26" i="1"/>
  <c r="BF26" i="1" s="1"/>
  <c r="AS26" i="1"/>
  <c r="BE26" i="1" s="1"/>
  <c r="AR26" i="1"/>
  <c r="BD26" i="1" s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N26" i="1"/>
  <c r="J26" i="1"/>
  <c r="I26" i="1"/>
  <c r="G26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BV25" i="1"/>
  <c r="BU25" i="1"/>
  <c r="BS25" i="1"/>
  <c r="EF25" i="1" s="1"/>
  <c r="BR25" i="1"/>
  <c r="EE25" i="1" s="1"/>
  <c r="BQ25" i="1"/>
  <c r="ED25" i="1" s="1"/>
  <c r="BP25" i="1"/>
  <c r="EC25" i="1" s="1"/>
  <c r="BN25" i="1"/>
  <c r="BK25" i="1"/>
  <c r="BO25" i="1" s="1"/>
  <c r="BJ25" i="1"/>
  <c r="BI25" i="1"/>
  <c r="BM25" i="1" s="1"/>
  <c r="BH25" i="1"/>
  <c r="BL25" i="1" s="1"/>
  <c r="BF25" i="1"/>
  <c r="BE25" i="1"/>
  <c r="BC25" i="1"/>
  <c r="BW25" i="1" s="1"/>
  <c r="BB25" i="1"/>
  <c r="BA25" i="1"/>
  <c r="AZ25" i="1"/>
  <c r="BT25" i="1" s="1"/>
  <c r="AY25" i="1"/>
  <c r="AX25" i="1"/>
  <c r="AW25" i="1"/>
  <c r="AV25" i="1"/>
  <c r="AU25" i="1"/>
  <c r="BG25" i="1" s="1"/>
  <c r="AT25" i="1"/>
  <c r="AS25" i="1"/>
  <c r="AR25" i="1"/>
  <c r="BD25" i="1" s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N25" i="1"/>
  <c r="J25" i="1"/>
  <c r="I25" i="1"/>
  <c r="G25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CM24" i="1"/>
  <c r="CL24" i="1"/>
  <c r="CK24" i="1"/>
  <c r="CJ24" i="1"/>
  <c r="BO24" i="1"/>
  <c r="BN24" i="1"/>
  <c r="BM24" i="1"/>
  <c r="BL24" i="1"/>
  <c r="BC24" i="1"/>
  <c r="BW24" i="1" s="1"/>
  <c r="BB24" i="1"/>
  <c r="BV24" i="1" s="1"/>
  <c r="BA24" i="1"/>
  <c r="BU24" i="1" s="1"/>
  <c r="AZ24" i="1"/>
  <c r="BT24" i="1" s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N24" i="1"/>
  <c r="J24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BW23" i="1"/>
  <c r="BS23" i="1"/>
  <c r="EF23" i="1" s="1"/>
  <c r="BR23" i="1"/>
  <c r="EE23" i="1" s="1"/>
  <c r="BQ23" i="1"/>
  <c r="ED23" i="1" s="1"/>
  <c r="BP23" i="1"/>
  <c r="EC23" i="1" s="1"/>
  <c r="BK23" i="1"/>
  <c r="BO23" i="1" s="1"/>
  <c r="BJ23" i="1"/>
  <c r="BN23" i="1" s="1"/>
  <c r="BI23" i="1"/>
  <c r="BM23" i="1" s="1"/>
  <c r="BH23" i="1"/>
  <c r="BL23" i="1" s="1"/>
  <c r="BG23" i="1"/>
  <c r="BC23" i="1"/>
  <c r="BB23" i="1"/>
  <c r="BV23" i="1" s="1"/>
  <c r="BA23" i="1"/>
  <c r="BU23" i="1" s="1"/>
  <c r="AZ23" i="1"/>
  <c r="BT23" i="1" s="1"/>
  <c r="AY23" i="1"/>
  <c r="AX23" i="1"/>
  <c r="AW23" i="1"/>
  <c r="AV23" i="1"/>
  <c r="AU23" i="1"/>
  <c r="AT23" i="1"/>
  <c r="BF23" i="1" s="1"/>
  <c r="AS23" i="1"/>
  <c r="BE23" i="1" s="1"/>
  <c r="AR23" i="1"/>
  <c r="BD23" i="1" s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N23" i="1"/>
  <c r="J23" i="1"/>
  <c r="I23" i="1"/>
  <c r="G23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BV22" i="1"/>
  <c r="BS22" i="1"/>
  <c r="EF22" i="1" s="1"/>
  <c r="BR22" i="1"/>
  <c r="EE22" i="1" s="1"/>
  <c r="BQ22" i="1"/>
  <c r="ED22" i="1" s="1"/>
  <c r="BP22" i="1"/>
  <c r="EC22" i="1" s="1"/>
  <c r="BO22" i="1"/>
  <c r="BN22" i="1"/>
  <c r="BL22" i="1"/>
  <c r="BK22" i="1"/>
  <c r="BJ22" i="1"/>
  <c r="BI22" i="1"/>
  <c r="BM22" i="1" s="1"/>
  <c r="BH22" i="1"/>
  <c r="BF22" i="1"/>
  <c r="BC22" i="1"/>
  <c r="BW22" i="1" s="1"/>
  <c r="BB22" i="1"/>
  <c r="BA22" i="1"/>
  <c r="BU22" i="1" s="1"/>
  <c r="AZ22" i="1"/>
  <c r="BT22" i="1" s="1"/>
  <c r="AY22" i="1"/>
  <c r="AX22" i="1"/>
  <c r="AW22" i="1"/>
  <c r="AV22" i="1"/>
  <c r="AU22" i="1"/>
  <c r="BG22" i="1" s="1"/>
  <c r="AT22" i="1"/>
  <c r="AS22" i="1"/>
  <c r="BE22" i="1" s="1"/>
  <c r="AR22" i="1"/>
  <c r="BD22" i="1" s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N22" i="1"/>
  <c r="J22" i="1"/>
  <c r="I22" i="1"/>
  <c r="G22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BS21" i="1"/>
  <c r="EF21" i="1" s="1"/>
  <c r="BR21" i="1"/>
  <c r="EE21" i="1" s="1"/>
  <c r="BQ21" i="1"/>
  <c r="ED21" i="1" s="1"/>
  <c r="BP21" i="1"/>
  <c r="EC21" i="1" s="1"/>
  <c r="BN21" i="1"/>
  <c r="BK21" i="1"/>
  <c r="BO21" i="1" s="1"/>
  <c r="BJ21" i="1"/>
  <c r="BI21" i="1"/>
  <c r="BM21" i="1" s="1"/>
  <c r="BH21" i="1"/>
  <c r="BL21" i="1" s="1"/>
  <c r="BC21" i="1"/>
  <c r="BW21" i="1" s="1"/>
  <c r="BB21" i="1"/>
  <c r="BV21" i="1" s="1"/>
  <c r="BA21" i="1"/>
  <c r="BU21" i="1" s="1"/>
  <c r="AZ21" i="1"/>
  <c r="BT21" i="1" s="1"/>
  <c r="AY21" i="1"/>
  <c r="AX21" i="1"/>
  <c r="AW21" i="1"/>
  <c r="AV21" i="1"/>
  <c r="AU21" i="1"/>
  <c r="BG21" i="1" s="1"/>
  <c r="AT21" i="1"/>
  <c r="BF21" i="1" s="1"/>
  <c r="AS21" i="1"/>
  <c r="BE21" i="1" s="1"/>
  <c r="AR21" i="1"/>
  <c r="BD21" i="1" s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N21" i="1"/>
  <c r="J21" i="1"/>
  <c r="I21" i="1"/>
  <c r="G21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BS20" i="1"/>
  <c r="EF20" i="1" s="1"/>
  <c r="BR20" i="1"/>
  <c r="EE20" i="1" s="1"/>
  <c r="BQ20" i="1"/>
  <c r="ED20" i="1" s="1"/>
  <c r="BP20" i="1"/>
  <c r="EC20" i="1" s="1"/>
  <c r="BK20" i="1"/>
  <c r="BO20" i="1" s="1"/>
  <c r="BJ20" i="1"/>
  <c r="BN20" i="1" s="1"/>
  <c r="BI20" i="1"/>
  <c r="BM20" i="1" s="1"/>
  <c r="BH20" i="1"/>
  <c r="BL20" i="1" s="1"/>
  <c r="BC20" i="1"/>
  <c r="BW20" i="1" s="1"/>
  <c r="BB20" i="1"/>
  <c r="BV20" i="1" s="1"/>
  <c r="BA20" i="1"/>
  <c r="BU20" i="1" s="1"/>
  <c r="AZ20" i="1"/>
  <c r="BT20" i="1" s="1"/>
  <c r="AY20" i="1"/>
  <c r="AX20" i="1"/>
  <c r="AW20" i="1"/>
  <c r="AV20" i="1"/>
  <c r="AU20" i="1"/>
  <c r="BG20" i="1" s="1"/>
  <c r="AT20" i="1"/>
  <c r="BF20" i="1" s="1"/>
  <c r="AS20" i="1"/>
  <c r="BE20" i="1" s="1"/>
  <c r="AR20" i="1"/>
  <c r="BD20" i="1" s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N20" i="1"/>
  <c r="J20" i="1"/>
  <c r="I20" i="1"/>
  <c r="G20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BV19" i="1"/>
  <c r="BS19" i="1"/>
  <c r="EF19" i="1" s="1"/>
  <c r="BR19" i="1"/>
  <c r="EE19" i="1" s="1"/>
  <c r="BQ19" i="1"/>
  <c r="ED19" i="1" s="1"/>
  <c r="BP19" i="1"/>
  <c r="EC19" i="1" s="1"/>
  <c r="BN19" i="1"/>
  <c r="BM19" i="1"/>
  <c r="BK19" i="1"/>
  <c r="BO19" i="1" s="1"/>
  <c r="BJ19" i="1"/>
  <c r="BI19" i="1"/>
  <c r="BH19" i="1"/>
  <c r="BL19" i="1" s="1"/>
  <c r="BF19" i="1"/>
  <c r="BC19" i="1"/>
  <c r="BW19" i="1" s="1"/>
  <c r="BB19" i="1"/>
  <c r="BA19" i="1"/>
  <c r="BU19" i="1" s="1"/>
  <c r="AZ19" i="1"/>
  <c r="BT19" i="1" s="1"/>
  <c r="AY19" i="1"/>
  <c r="AX19" i="1"/>
  <c r="AW19" i="1"/>
  <c r="AV19" i="1"/>
  <c r="AU19" i="1"/>
  <c r="BG19" i="1" s="1"/>
  <c r="AT19" i="1"/>
  <c r="AS19" i="1"/>
  <c r="BE19" i="1" s="1"/>
  <c r="AR19" i="1"/>
  <c r="BD19" i="1" s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N19" i="1"/>
  <c r="J19" i="1"/>
  <c r="I19" i="1"/>
  <c r="G19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BS18" i="1"/>
  <c r="EF18" i="1" s="1"/>
  <c r="BR18" i="1"/>
  <c r="EE18" i="1" s="1"/>
  <c r="BQ18" i="1"/>
  <c r="ED18" i="1" s="1"/>
  <c r="BP18" i="1"/>
  <c r="EC18" i="1" s="1"/>
  <c r="BM18" i="1"/>
  <c r="BK18" i="1"/>
  <c r="BO18" i="1" s="1"/>
  <c r="BJ18" i="1"/>
  <c r="BN18" i="1" s="1"/>
  <c r="BI18" i="1"/>
  <c r="BH18" i="1"/>
  <c r="BL18" i="1" s="1"/>
  <c r="BC18" i="1"/>
  <c r="BW18" i="1" s="1"/>
  <c r="BB18" i="1"/>
  <c r="BV18" i="1" s="1"/>
  <c r="BA18" i="1"/>
  <c r="BU18" i="1" s="1"/>
  <c r="AZ18" i="1"/>
  <c r="BT18" i="1" s="1"/>
  <c r="AY18" i="1"/>
  <c r="AX18" i="1"/>
  <c r="AW18" i="1"/>
  <c r="AV18" i="1"/>
  <c r="AU18" i="1"/>
  <c r="BG18" i="1" s="1"/>
  <c r="AT18" i="1"/>
  <c r="BF18" i="1" s="1"/>
  <c r="AS18" i="1"/>
  <c r="BE18" i="1" s="1"/>
  <c r="AR18" i="1"/>
  <c r="BD18" i="1" s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N18" i="1"/>
  <c r="J18" i="1"/>
  <c r="I18" i="1"/>
  <c r="G18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BW17" i="1"/>
  <c r="BU17" i="1"/>
  <c r="BS17" i="1"/>
  <c r="EF17" i="1" s="1"/>
  <c r="BR17" i="1"/>
  <c r="EE17" i="1" s="1"/>
  <c r="BQ17" i="1"/>
  <c r="ED17" i="1" s="1"/>
  <c r="BP17" i="1"/>
  <c r="EC17" i="1" s="1"/>
  <c r="BM17" i="1"/>
  <c r="BK17" i="1"/>
  <c r="BO17" i="1" s="1"/>
  <c r="BJ17" i="1"/>
  <c r="BN17" i="1" s="1"/>
  <c r="BI17" i="1"/>
  <c r="BH17" i="1"/>
  <c r="BL17" i="1" s="1"/>
  <c r="BG17" i="1"/>
  <c r="BE17" i="1"/>
  <c r="BC17" i="1"/>
  <c r="BB17" i="1"/>
  <c r="BV17" i="1" s="1"/>
  <c r="BA17" i="1"/>
  <c r="AZ17" i="1"/>
  <c r="BT17" i="1" s="1"/>
  <c r="AY17" i="1"/>
  <c r="AX17" i="1"/>
  <c r="AW17" i="1"/>
  <c r="AV17" i="1"/>
  <c r="AU17" i="1"/>
  <c r="AT17" i="1"/>
  <c r="BF17" i="1" s="1"/>
  <c r="AS17" i="1"/>
  <c r="AR17" i="1"/>
  <c r="BD17" i="1" s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N17" i="1"/>
  <c r="J17" i="1"/>
  <c r="I17" i="1"/>
  <c r="G17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BU16" i="1"/>
  <c r="BT16" i="1"/>
  <c r="BS16" i="1"/>
  <c r="EF16" i="1" s="1"/>
  <c r="BR16" i="1"/>
  <c r="EE16" i="1" s="1"/>
  <c r="BQ16" i="1"/>
  <c r="ED16" i="1" s="1"/>
  <c r="BP16" i="1"/>
  <c r="EC16" i="1" s="1"/>
  <c r="BK16" i="1"/>
  <c r="BO16" i="1" s="1"/>
  <c r="BJ16" i="1"/>
  <c r="BN16" i="1" s="1"/>
  <c r="BI16" i="1"/>
  <c r="BM16" i="1" s="1"/>
  <c r="BH16" i="1"/>
  <c r="BL16" i="1" s="1"/>
  <c r="BG16" i="1"/>
  <c r="BC16" i="1"/>
  <c r="BW16" i="1" s="1"/>
  <c r="BB16" i="1"/>
  <c r="BV16" i="1" s="1"/>
  <c r="BA16" i="1"/>
  <c r="AZ16" i="1"/>
  <c r="AY16" i="1"/>
  <c r="AX16" i="1"/>
  <c r="AW16" i="1"/>
  <c r="AV16" i="1"/>
  <c r="AU16" i="1"/>
  <c r="AT16" i="1"/>
  <c r="BF16" i="1" s="1"/>
  <c r="AS16" i="1"/>
  <c r="BE16" i="1" s="1"/>
  <c r="AR16" i="1"/>
  <c r="BD16" i="1" s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N16" i="1"/>
  <c r="J16" i="1"/>
  <c r="I16" i="1"/>
  <c r="G16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BW15" i="1"/>
  <c r="BS15" i="1"/>
  <c r="EF15" i="1" s="1"/>
  <c r="BR15" i="1"/>
  <c r="EE15" i="1" s="1"/>
  <c r="BQ15" i="1"/>
  <c r="ED15" i="1" s="1"/>
  <c r="BP15" i="1"/>
  <c r="EC15" i="1" s="1"/>
  <c r="BK15" i="1"/>
  <c r="BO15" i="1" s="1"/>
  <c r="BJ15" i="1"/>
  <c r="BN15" i="1" s="1"/>
  <c r="BI15" i="1"/>
  <c r="BM15" i="1" s="1"/>
  <c r="BH15" i="1"/>
  <c r="BL15" i="1" s="1"/>
  <c r="BG15" i="1"/>
  <c r="BC15" i="1"/>
  <c r="BB15" i="1"/>
  <c r="BV15" i="1" s="1"/>
  <c r="BA15" i="1"/>
  <c r="BU15" i="1" s="1"/>
  <c r="AZ15" i="1"/>
  <c r="BT15" i="1" s="1"/>
  <c r="AY15" i="1"/>
  <c r="AX15" i="1"/>
  <c r="AW15" i="1"/>
  <c r="AV15" i="1"/>
  <c r="AU15" i="1"/>
  <c r="AT15" i="1"/>
  <c r="BF15" i="1" s="1"/>
  <c r="AS15" i="1"/>
  <c r="BE15" i="1" s="1"/>
  <c r="AR15" i="1"/>
  <c r="BD15" i="1" s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N15" i="1"/>
  <c r="J15" i="1"/>
  <c r="I15" i="1"/>
  <c r="G15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BV14" i="1"/>
  <c r="BS14" i="1"/>
  <c r="EF14" i="1" s="1"/>
  <c r="BR14" i="1"/>
  <c r="EE14" i="1" s="1"/>
  <c r="BQ14" i="1"/>
  <c r="ED14" i="1" s="1"/>
  <c r="BP14" i="1"/>
  <c r="EC14" i="1" s="1"/>
  <c r="BN14" i="1"/>
  <c r="BK14" i="1"/>
  <c r="BO14" i="1" s="1"/>
  <c r="BJ14" i="1"/>
  <c r="BI14" i="1"/>
  <c r="BM14" i="1" s="1"/>
  <c r="BH14" i="1"/>
  <c r="BL14" i="1" s="1"/>
  <c r="BC14" i="1"/>
  <c r="BW14" i="1" s="1"/>
  <c r="BB14" i="1"/>
  <c r="BA14" i="1"/>
  <c r="BU14" i="1" s="1"/>
  <c r="AZ14" i="1"/>
  <c r="BT14" i="1" s="1"/>
  <c r="AY14" i="1"/>
  <c r="AX14" i="1"/>
  <c r="AW14" i="1"/>
  <c r="AV14" i="1"/>
  <c r="AU14" i="1"/>
  <c r="BG14" i="1" s="1"/>
  <c r="AT14" i="1"/>
  <c r="BF14" i="1" s="1"/>
  <c r="AS14" i="1"/>
  <c r="BE14" i="1" s="1"/>
  <c r="AR14" i="1"/>
  <c r="BD14" i="1" s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N14" i="1"/>
  <c r="J14" i="1"/>
  <c r="I14" i="1"/>
  <c r="G14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BS13" i="1"/>
  <c r="EF13" i="1" s="1"/>
  <c r="BR13" i="1"/>
  <c r="EE13" i="1" s="1"/>
  <c r="BQ13" i="1"/>
  <c r="ED13" i="1" s="1"/>
  <c r="BP13" i="1"/>
  <c r="EC13" i="1" s="1"/>
  <c r="BN13" i="1"/>
  <c r="BK13" i="1"/>
  <c r="BO13" i="1" s="1"/>
  <c r="BJ13" i="1"/>
  <c r="BI13" i="1"/>
  <c r="BM13" i="1" s="1"/>
  <c r="BH13" i="1"/>
  <c r="BL13" i="1" s="1"/>
  <c r="BC13" i="1"/>
  <c r="BW13" i="1" s="1"/>
  <c r="BB13" i="1"/>
  <c r="BV13" i="1" s="1"/>
  <c r="BA13" i="1"/>
  <c r="BU13" i="1" s="1"/>
  <c r="AZ13" i="1"/>
  <c r="BT13" i="1" s="1"/>
  <c r="AY13" i="1"/>
  <c r="AX13" i="1"/>
  <c r="AW13" i="1"/>
  <c r="AV13" i="1"/>
  <c r="AU13" i="1"/>
  <c r="BG13" i="1" s="1"/>
  <c r="AT13" i="1"/>
  <c r="BF13" i="1" s="1"/>
  <c r="AS13" i="1"/>
  <c r="BE13" i="1" s="1"/>
  <c r="AR13" i="1"/>
  <c r="BD13" i="1" s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N13" i="1"/>
  <c r="J13" i="1"/>
  <c r="I13" i="1"/>
  <c r="G13" i="1"/>
  <c r="EB12" i="1"/>
  <c r="EA12" i="1"/>
  <c r="DZ12" i="1"/>
  <c r="DY12" i="1"/>
  <c r="DP12" i="1"/>
  <c r="DO12" i="1"/>
  <c r="DN12" i="1"/>
  <c r="DM12" i="1"/>
  <c r="CM12" i="1"/>
  <c r="CL12" i="1"/>
  <c r="CK12" i="1"/>
  <c r="CJ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N12" i="1"/>
  <c r="J12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BV11" i="1"/>
  <c r="BT11" i="1"/>
  <c r="BS11" i="1"/>
  <c r="EF11" i="1" s="1"/>
  <c r="BR11" i="1"/>
  <c r="EE11" i="1" s="1"/>
  <c r="BQ11" i="1"/>
  <c r="ED11" i="1" s="1"/>
  <c r="BP11" i="1"/>
  <c r="EC11" i="1" s="1"/>
  <c r="BK11" i="1"/>
  <c r="BO11" i="1" s="1"/>
  <c r="BJ11" i="1"/>
  <c r="BN11" i="1" s="1"/>
  <c r="BI11" i="1"/>
  <c r="BM11" i="1" s="1"/>
  <c r="BH11" i="1"/>
  <c r="BL11" i="1" s="1"/>
  <c r="BF11" i="1"/>
  <c r="BC11" i="1"/>
  <c r="BW11" i="1" s="1"/>
  <c r="BB11" i="1"/>
  <c r="BA11" i="1"/>
  <c r="BU11" i="1" s="1"/>
  <c r="AZ11" i="1"/>
  <c r="AY11" i="1"/>
  <c r="AX11" i="1"/>
  <c r="AW11" i="1"/>
  <c r="AV11" i="1"/>
  <c r="AU11" i="1"/>
  <c r="BG11" i="1" s="1"/>
  <c r="AT11" i="1"/>
  <c r="AS11" i="1"/>
  <c r="BE11" i="1" s="1"/>
  <c r="AR11" i="1"/>
  <c r="BD11" i="1" s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N11" i="1"/>
  <c r="J11" i="1"/>
  <c r="I11" i="1"/>
  <c r="G11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BS10" i="1"/>
  <c r="EF10" i="1" s="1"/>
  <c r="BR10" i="1"/>
  <c r="EE10" i="1" s="1"/>
  <c r="BQ10" i="1"/>
  <c r="ED10" i="1" s="1"/>
  <c r="BP10" i="1"/>
  <c r="EC10" i="1" s="1"/>
  <c r="BN10" i="1"/>
  <c r="BK10" i="1"/>
  <c r="BO10" i="1" s="1"/>
  <c r="BJ10" i="1"/>
  <c r="BI10" i="1"/>
  <c r="BM10" i="1" s="1"/>
  <c r="BH10" i="1"/>
  <c r="BL10" i="1" s="1"/>
  <c r="BF10" i="1"/>
  <c r="BC10" i="1"/>
  <c r="BW10" i="1" s="1"/>
  <c r="BB10" i="1"/>
  <c r="BV10" i="1" s="1"/>
  <c r="BA10" i="1"/>
  <c r="BU10" i="1" s="1"/>
  <c r="AZ10" i="1"/>
  <c r="BT10" i="1" s="1"/>
  <c r="AY10" i="1"/>
  <c r="AX10" i="1"/>
  <c r="AW10" i="1"/>
  <c r="AV10" i="1"/>
  <c r="AU10" i="1"/>
  <c r="BG10" i="1" s="1"/>
  <c r="AT10" i="1"/>
  <c r="AS10" i="1"/>
  <c r="BE10" i="1" s="1"/>
  <c r="AR10" i="1"/>
  <c r="BD10" i="1" s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N10" i="1"/>
  <c r="J10" i="1"/>
  <c r="I10" i="1"/>
  <c r="G10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BU9" i="1"/>
  <c r="BS9" i="1"/>
  <c r="EF9" i="1" s="1"/>
  <c r="BR9" i="1"/>
  <c r="EE9" i="1" s="1"/>
  <c r="BQ9" i="1"/>
  <c r="ED9" i="1" s="1"/>
  <c r="BP9" i="1"/>
  <c r="EC9" i="1" s="1"/>
  <c r="BN9" i="1"/>
  <c r="BK9" i="1"/>
  <c r="BO9" i="1" s="1"/>
  <c r="BJ9" i="1"/>
  <c r="BI9" i="1"/>
  <c r="BM9" i="1" s="1"/>
  <c r="BH9" i="1"/>
  <c r="BL9" i="1" s="1"/>
  <c r="BE9" i="1"/>
  <c r="BC9" i="1"/>
  <c r="BW9" i="1" s="1"/>
  <c r="BB9" i="1"/>
  <c r="BV9" i="1" s="1"/>
  <c r="BA9" i="1"/>
  <c r="AZ9" i="1"/>
  <c r="BT9" i="1" s="1"/>
  <c r="AY9" i="1"/>
  <c r="AX9" i="1"/>
  <c r="AW9" i="1"/>
  <c r="AV9" i="1"/>
  <c r="AU9" i="1"/>
  <c r="BG9" i="1" s="1"/>
  <c r="AT9" i="1"/>
  <c r="BF9" i="1" s="1"/>
  <c r="AS9" i="1"/>
  <c r="AR9" i="1"/>
  <c r="BD9" i="1" s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N9" i="1"/>
  <c r="J9" i="1"/>
  <c r="I9" i="1"/>
  <c r="G9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BU8" i="1"/>
  <c r="BS8" i="1"/>
  <c r="EF8" i="1" s="1"/>
  <c r="BR8" i="1"/>
  <c r="EE8" i="1" s="1"/>
  <c r="BQ8" i="1"/>
  <c r="ED8" i="1" s="1"/>
  <c r="BP8" i="1"/>
  <c r="EC8" i="1" s="1"/>
  <c r="BK8" i="1"/>
  <c r="BO8" i="1" s="1"/>
  <c r="BJ8" i="1"/>
  <c r="BN8" i="1" s="1"/>
  <c r="BI8" i="1"/>
  <c r="BM8" i="1" s="1"/>
  <c r="BH8" i="1"/>
  <c r="BL8" i="1" s="1"/>
  <c r="BE8" i="1"/>
  <c r="BC8" i="1"/>
  <c r="BW8" i="1" s="1"/>
  <c r="BB8" i="1"/>
  <c r="BV8" i="1" s="1"/>
  <c r="BA8" i="1"/>
  <c r="AZ8" i="1"/>
  <c r="BT8" i="1" s="1"/>
  <c r="AY8" i="1"/>
  <c r="AX8" i="1"/>
  <c r="AW8" i="1"/>
  <c r="AV8" i="1"/>
  <c r="AU8" i="1"/>
  <c r="BG8" i="1" s="1"/>
  <c r="AT8" i="1"/>
  <c r="BF8" i="1" s="1"/>
  <c r="AS8" i="1"/>
  <c r="AR8" i="1"/>
  <c r="BD8" i="1" s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N8" i="1"/>
  <c r="J8" i="1"/>
  <c r="I8" i="1"/>
  <c r="G8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BS7" i="1"/>
  <c r="EF7" i="1" s="1"/>
  <c r="BR7" i="1"/>
  <c r="EE7" i="1" s="1"/>
  <c r="BQ7" i="1"/>
  <c r="ED7" i="1" s="1"/>
  <c r="BP7" i="1"/>
  <c r="EC7" i="1" s="1"/>
  <c r="BK7" i="1"/>
  <c r="BO7" i="1" s="1"/>
  <c r="BJ7" i="1"/>
  <c r="BN7" i="1" s="1"/>
  <c r="BI7" i="1"/>
  <c r="BM7" i="1" s="1"/>
  <c r="BH7" i="1"/>
  <c r="BL7" i="1" s="1"/>
  <c r="BC7" i="1"/>
  <c r="BW7" i="1" s="1"/>
  <c r="BB7" i="1"/>
  <c r="BV7" i="1" s="1"/>
  <c r="BA7" i="1"/>
  <c r="BU7" i="1" s="1"/>
  <c r="AZ7" i="1"/>
  <c r="BT7" i="1" s="1"/>
  <c r="AY7" i="1"/>
  <c r="AX7" i="1"/>
  <c r="AW7" i="1"/>
  <c r="AV7" i="1"/>
  <c r="AU7" i="1"/>
  <c r="BG7" i="1" s="1"/>
  <c r="AT7" i="1"/>
  <c r="BF7" i="1" s="1"/>
  <c r="AS7" i="1"/>
  <c r="BE7" i="1" s="1"/>
  <c r="AR7" i="1"/>
  <c r="BD7" i="1" s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N7" i="1"/>
  <c r="J7" i="1"/>
  <c r="I7" i="1"/>
  <c r="G7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S6" i="1"/>
  <c r="EF6" i="1" s="1"/>
  <c r="BR6" i="1"/>
  <c r="EE6" i="1" s="1"/>
  <c r="BQ6" i="1"/>
  <c r="ED6" i="1" s="1"/>
  <c r="BP6" i="1"/>
  <c r="EC6" i="1" s="1"/>
  <c r="BO6" i="1"/>
  <c r="BK6" i="1"/>
  <c r="BJ6" i="1"/>
  <c r="BN6" i="1" s="1"/>
  <c r="BI6" i="1"/>
  <c r="BM6" i="1" s="1"/>
  <c r="BH6" i="1"/>
  <c r="BL6" i="1" s="1"/>
  <c r="BC6" i="1"/>
  <c r="BW6" i="1" s="1"/>
  <c r="BB6" i="1"/>
  <c r="BV6" i="1" s="1"/>
  <c r="BA6" i="1"/>
  <c r="BU6" i="1" s="1"/>
  <c r="AZ6" i="1"/>
  <c r="BT6" i="1" s="1"/>
  <c r="AY6" i="1"/>
  <c r="AX6" i="1"/>
  <c r="AW6" i="1"/>
  <c r="AV6" i="1"/>
  <c r="AU6" i="1"/>
  <c r="BG6" i="1" s="1"/>
  <c r="AT6" i="1"/>
  <c r="BF6" i="1" s="1"/>
  <c r="AS6" i="1"/>
  <c r="BE6" i="1" s="1"/>
  <c r="AR6" i="1"/>
  <c r="BD6" i="1" s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N6" i="1"/>
  <c r="J6" i="1"/>
  <c r="I6" i="1"/>
  <c r="G6" i="1"/>
  <c r="EB5" i="1"/>
  <c r="EA5" i="1"/>
  <c r="DZ5" i="1"/>
  <c r="DY5" i="1"/>
  <c r="DX5" i="1"/>
  <c r="DW5" i="1"/>
  <c r="DV5" i="1"/>
  <c r="DU5" i="1"/>
  <c r="DT5" i="1"/>
  <c r="DS5" i="1"/>
  <c r="DR5" i="1"/>
  <c r="DQ5" i="1"/>
  <c r="DP5" i="1"/>
  <c r="DO5" i="1"/>
  <c r="DN5" i="1"/>
  <c r="DM5" i="1"/>
  <c r="CY5" i="1"/>
  <c r="CX5" i="1"/>
  <c r="CW5" i="1"/>
  <c r="CV5" i="1"/>
  <c r="CU5" i="1"/>
  <c r="CT5" i="1"/>
  <c r="CS5" i="1"/>
  <c r="CR5" i="1"/>
  <c r="CQ5" i="1"/>
  <c r="CP5" i="1"/>
  <c r="CO5" i="1"/>
  <c r="CN5" i="1"/>
  <c r="CM5" i="1"/>
  <c r="CL5" i="1"/>
  <c r="CK5" i="1"/>
  <c r="CJ5" i="1"/>
  <c r="BS5" i="1"/>
  <c r="EF5" i="1" s="1"/>
  <c r="BR5" i="1"/>
  <c r="EE5" i="1" s="1"/>
  <c r="BQ5" i="1"/>
  <c r="ED5" i="1" s="1"/>
  <c r="BP5" i="1"/>
  <c r="EC5" i="1" s="1"/>
  <c r="BO5" i="1"/>
  <c r="BK5" i="1"/>
  <c r="BJ5" i="1"/>
  <c r="BN5" i="1" s="1"/>
  <c r="BI5" i="1"/>
  <c r="BM5" i="1" s="1"/>
  <c r="BH5" i="1"/>
  <c r="BL5" i="1" s="1"/>
  <c r="BC5" i="1"/>
  <c r="BW5" i="1" s="1"/>
  <c r="BB5" i="1"/>
  <c r="BV5" i="1" s="1"/>
  <c r="BA5" i="1"/>
  <c r="BU5" i="1" s="1"/>
  <c r="AZ5" i="1"/>
  <c r="BT5" i="1" s="1"/>
  <c r="AY5" i="1"/>
  <c r="AX5" i="1"/>
  <c r="AW5" i="1"/>
  <c r="AV5" i="1"/>
  <c r="AU5" i="1"/>
  <c r="BG5" i="1" s="1"/>
  <c r="AT5" i="1"/>
  <c r="BF5" i="1" s="1"/>
  <c r="AS5" i="1"/>
  <c r="BE5" i="1" s="1"/>
  <c r="AR5" i="1"/>
  <c r="BD5" i="1" s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N5" i="1"/>
  <c r="J5" i="1"/>
  <c r="I5" i="1"/>
  <c r="G5" i="1"/>
  <c r="AE117" i="1" l="1"/>
</calcChain>
</file>

<file path=xl/sharedStrings.xml><?xml version="1.0" encoding="utf-8"?>
<sst xmlns="http://schemas.openxmlformats.org/spreadsheetml/2006/main" count="441" uniqueCount="207">
  <si>
    <t>Power Potential (RAW)</t>
  </si>
  <si>
    <t>Power Potential, clipped of waterway obstructions</t>
  </si>
  <si>
    <t xml:space="preserve">Power Potential (clipped power &lt;300 m only) </t>
  </si>
  <si>
    <t xml:space="preserve">Power Potential (clipped power &lt;300, no mires only) </t>
  </si>
  <si>
    <t>% diff, Modern v. Historical</t>
  </si>
  <si>
    <t>% of (Power, raw v. clipped )</t>
  </si>
  <si>
    <t>% of (Power, raw v. &lt;300 m no mires)</t>
  </si>
  <si>
    <t>Power Density (RAW)</t>
  </si>
  <si>
    <t>Power Density (clipped)</t>
  </si>
  <si>
    <t>Power Density (&lt;300 m power, &lt;300 m area)</t>
  </si>
  <si>
    <t>Power Density (&lt;300 m no mires power,&lt;300 mires area)</t>
  </si>
  <si>
    <t xml:space="preserve">40% Power Density (clipped) </t>
  </si>
  <si>
    <t xml:space="preserve">40% Clipped &amp; Masked (power &lt;300 m only) </t>
  </si>
  <si>
    <t>40% Power Density (&lt;300 m only)</t>
  </si>
  <si>
    <t xml:space="preserve">40% Clipped &amp; Masked (power &lt;300 m no mires only) </t>
  </si>
  <si>
    <t>40% PowDen (&lt;300 m no mires only)</t>
  </si>
  <si>
    <t>Rank, PowDen40 (clipped whole)</t>
  </si>
  <si>
    <t>Rank, PowDen40 (&lt;300 m pow &amp; area)</t>
  </si>
  <si>
    <t>Rank, PowDen40 (&lt;300 m no mires)</t>
  </si>
  <si>
    <t xml:space="preserve">40% Power Intensity (raw/length) </t>
  </si>
  <si>
    <t xml:space="preserve">40% Power Intensity (clipped/length) </t>
  </si>
  <si>
    <t xml:space="preserve">40% Power Intensity (&lt;300, &lt;300 length) </t>
  </si>
  <si>
    <t xml:space="preserve">40% Power Intensity (&lt;300 mires length) </t>
  </si>
  <si>
    <t>Rank, PowInt40 (raw, whole)</t>
  </si>
  <si>
    <t xml:space="preserve">Rank, PowInt40 (&lt;300, &lt;300 length) </t>
  </si>
  <si>
    <t xml:space="preserve">Rank, PowInt40 (&lt;300 mires length) </t>
  </si>
  <si>
    <t>Reported waterpower, in kW</t>
  </si>
  <si>
    <t>Utilisation/Saturation, Raw, 100% efficency</t>
  </si>
  <si>
    <t>Utilisation/Saturation, Raw</t>
  </si>
  <si>
    <t>Utilisation/Saturation,Clipped</t>
  </si>
  <si>
    <t>Utilisation/Saturation, Mires @ 100% efficiency</t>
  </si>
  <si>
    <t>Utilisation/Saturation, Mires @ 40% efficiency</t>
  </si>
  <si>
    <t>River Basin</t>
  </si>
  <si>
    <t>Country</t>
  </si>
  <si>
    <t>Notes</t>
  </si>
  <si>
    <t>Subbasins</t>
  </si>
  <si>
    <t>Area          [km2]</t>
  </si>
  <si>
    <t>&lt;300 m    [km2]</t>
  </si>
  <si>
    <t>&lt;300 + mire    [km2]</t>
  </si>
  <si>
    <t>%  diff</t>
  </si>
  <si>
    <t>1891-1900 [Watts]</t>
  </si>
  <si>
    <t>1891-1940 [Watts]</t>
  </si>
  <si>
    <t>1891-2015 [Watts]</t>
  </si>
  <si>
    <t>1961-2015 [Watts]</t>
  </si>
  <si>
    <t xml:space="preserve">1891-1900 </t>
  </si>
  <si>
    <t xml:space="preserve">1891-1940 </t>
  </si>
  <si>
    <t xml:space="preserve">1891-2015 </t>
  </si>
  <si>
    <t xml:space="preserve">1961-2015 </t>
  </si>
  <si>
    <t>1891-1900 [kW/km2]</t>
  </si>
  <si>
    <t>1891-1940 [kW/km2]</t>
  </si>
  <si>
    <t>1891-2015 [kW/km2]</t>
  </si>
  <si>
    <t>1961-2015 [kW/km2]</t>
  </si>
  <si>
    <t>1891-1900 [kW/km]</t>
  </si>
  <si>
    <t>1891-1940 [kW/km]</t>
  </si>
  <si>
    <t>1891-2015 [kW/km]</t>
  </si>
  <si>
    <t>1961-2015 [kW/km]</t>
  </si>
  <si>
    <t>Spodden (Irwell)</t>
  </si>
  <si>
    <t>England</t>
  </si>
  <si>
    <t>Irwell, Mersey</t>
  </si>
  <si>
    <t>Duntocher Cochno</t>
  </si>
  <si>
    <t>Scotland</t>
  </si>
  <si>
    <t>Faifley</t>
  </si>
  <si>
    <t>Tame (Mersey)</t>
  </si>
  <si>
    <t>Mersey</t>
  </si>
  <si>
    <t>Upper Irwell</t>
  </si>
  <si>
    <t>Croal (Irwell)</t>
  </si>
  <si>
    <t>Irwell Basin</t>
  </si>
  <si>
    <t>Upper Irwell, Spodden</t>
  </si>
  <si>
    <t>Etherow&amp;Tame (Mersey)</t>
  </si>
  <si>
    <t>MerseyBasin</t>
  </si>
  <si>
    <t>Upper Mersey, Irwell Basin</t>
  </si>
  <si>
    <t>Etherow (Mersey)</t>
  </si>
  <si>
    <t>Irk (Irwell)</t>
  </si>
  <si>
    <t>Irk</t>
  </si>
  <si>
    <t>AireCalder</t>
  </si>
  <si>
    <t>Brothock Water</t>
  </si>
  <si>
    <t>Upper Mersey</t>
  </si>
  <si>
    <t>Cart</t>
  </si>
  <si>
    <t>Paisley</t>
  </si>
  <si>
    <t>Derwent</t>
  </si>
  <si>
    <t>Eden (Fife)</t>
  </si>
  <si>
    <t>Fifeshire</t>
  </si>
  <si>
    <t>Leven (Fife)</t>
  </si>
  <si>
    <t>Weaver</t>
  </si>
  <si>
    <t>TrentBasin</t>
  </si>
  <si>
    <t>Lower Trent, Upper Trent, Tame, Dove, Derwent, Erewash, Leen</t>
  </si>
  <si>
    <t>Tame (Trent)</t>
  </si>
  <si>
    <t>Trent</t>
  </si>
  <si>
    <t>Ribble Basin</t>
  </si>
  <si>
    <t>Don (Sheffield)</t>
  </si>
  <si>
    <t>Sheffield</t>
  </si>
  <si>
    <t>Lunan Water</t>
  </si>
  <si>
    <t>Black Devon</t>
  </si>
  <si>
    <t>Dove</t>
  </si>
  <si>
    <t>Medlock (Irwell)</t>
  </si>
  <si>
    <t>Water of Fleet</t>
  </si>
  <si>
    <t>Leith</t>
  </si>
  <si>
    <t>Devon (Fife)</t>
  </si>
  <si>
    <t>ClydeBasin</t>
  </si>
  <si>
    <t>Clyde, Kelvin, Cart, Duntocher</t>
  </si>
  <si>
    <t>Lower Trent Basin</t>
  </si>
  <si>
    <t>Ayr</t>
  </si>
  <si>
    <t>Ouse River</t>
  </si>
  <si>
    <t>Lower Ouse Basin</t>
  </si>
  <si>
    <t>Ouse</t>
  </si>
  <si>
    <t>Endrick Water</t>
  </si>
  <si>
    <t>Irvine and Garnock</t>
  </si>
  <si>
    <t>Forth Basin</t>
  </si>
  <si>
    <t>Upper Clyde</t>
  </si>
  <si>
    <t>Clyde</t>
  </si>
  <si>
    <t>Carron</t>
  </si>
  <si>
    <t>Esk (Midlothian)</t>
  </si>
  <si>
    <t>Midlothian</t>
  </si>
  <si>
    <t>South Esk (Angus)</t>
  </si>
  <si>
    <t>Angus</t>
  </si>
  <si>
    <t>Lune</t>
  </si>
  <si>
    <t>Ely</t>
  </si>
  <si>
    <t>Wales</t>
  </si>
  <si>
    <t>Severn Basin</t>
  </si>
  <si>
    <t>Tweed Basin</t>
  </si>
  <si>
    <t>Upper Trent</t>
  </si>
  <si>
    <t>Wansbeck</t>
  </si>
  <si>
    <t>Upper Tees</t>
  </si>
  <si>
    <t>Tees</t>
  </si>
  <si>
    <t>Avon (Forth)</t>
  </si>
  <si>
    <t>Forth</t>
  </si>
  <si>
    <t>Eden (Cumberland)</t>
  </si>
  <si>
    <t>Cumberland</t>
  </si>
  <si>
    <t>Tay Basin</t>
  </si>
  <si>
    <t>Kelvin</t>
  </si>
  <si>
    <t>Derwent (Tyne)</t>
  </si>
  <si>
    <t>Tyne</t>
  </si>
  <si>
    <t>Dee (Chester)</t>
  </si>
  <si>
    <t>Chester</t>
  </si>
  <si>
    <t>Esk (Solway)</t>
  </si>
  <si>
    <t>Solway</t>
  </si>
  <si>
    <t>Ebbw</t>
  </si>
  <si>
    <t>North Esk (Angus)</t>
  </si>
  <si>
    <t>Annan</t>
  </si>
  <si>
    <t>Taff</t>
  </si>
  <si>
    <t>Deveron</t>
  </si>
  <si>
    <t>Lwyd</t>
  </si>
  <si>
    <t>Usk</t>
  </si>
  <si>
    <t>Wye</t>
  </si>
  <si>
    <t>Dee (Aberdeen)</t>
  </si>
  <si>
    <t>Aberdeen</t>
  </si>
  <si>
    <t>Girvan</t>
  </si>
  <si>
    <t>Earn</t>
  </si>
  <si>
    <t>Upper Tyne</t>
  </si>
  <si>
    <t>Tivy</t>
  </si>
  <si>
    <t>Towy</t>
  </si>
  <si>
    <t>Nith (Solway)</t>
  </si>
  <si>
    <t>Findhorn</t>
  </si>
  <si>
    <t>Spey</t>
  </si>
  <si>
    <t>Conwy</t>
  </si>
  <si>
    <t>Leven (Lomond)</t>
  </si>
  <si>
    <t>Loch Lomond</t>
  </si>
  <si>
    <t>Dee (Kirkcudbright)</t>
  </si>
  <si>
    <t>Kirkcudbright</t>
  </si>
  <si>
    <t>Cree</t>
  </si>
  <si>
    <t>Leven (Lancashire)</t>
  </si>
  <si>
    <t>Lancashire</t>
  </si>
  <si>
    <t>Nairn</t>
  </si>
  <si>
    <t>Don (Aberdeen)</t>
  </si>
  <si>
    <t>IrwellBaines</t>
  </si>
  <si>
    <t>Upper Irwell of Baines (1835)</t>
  </si>
  <si>
    <t>Wear</t>
  </si>
  <si>
    <t>Holme and Hall Dike</t>
  </si>
  <si>
    <t>Rivelin and Don</t>
  </si>
  <si>
    <t>Coquet</t>
  </si>
  <si>
    <t>Colne</t>
  </si>
  <si>
    <t>Clwyd</t>
  </si>
  <si>
    <t>Lady Burn (Greenock)</t>
  </si>
  <si>
    <t>Greenock</t>
  </si>
  <si>
    <t>Lyne</t>
  </si>
  <si>
    <t>Almond (Lothian)</t>
  </si>
  <si>
    <t>Lothian</t>
  </si>
  <si>
    <t>Buckland Burn</t>
  </si>
  <si>
    <t>Springdale Burn</t>
  </si>
  <si>
    <t>Muckle Burn</t>
  </si>
  <si>
    <t>Dighty Water</t>
  </si>
  <si>
    <t>Dundee</t>
  </si>
  <si>
    <t>Sheaf and Porter</t>
  </si>
  <si>
    <t>Eliot Water</t>
  </si>
  <si>
    <t>Aln</t>
  </si>
  <si>
    <t>Leven (Tees)</t>
  </si>
  <si>
    <t>Invergowie Burn</t>
  </si>
  <si>
    <t>Pitlairie Burn</t>
  </si>
  <si>
    <t>Bogmill Pow</t>
  </si>
  <si>
    <t>Erewash</t>
  </si>
  <si>
    <t>Hole Burn (Greenock)</t>
  </si>
  <si>
    <t>Cairnie Pow</t>
  </si>
  <si>
    <t>Leadon</t>
  </si>
  <si>
    <t>Leen</t>
  </si>
  <si>
    <t>Billingham Beck</t>
  </si>
  <si>
    <t>Foulness</t>
  </si>
  <si>
    <t>Gowy</t>
  </si>
  <si>
    <t>Rothesay</t>
  </si>
  <si>
    <t>Hartburn Beck</t>
  </si>
  <si>
    <t>Supplementary Table 4. Summary of historical waterpower potential and utilization by select river basin.</t>
  </si>
  <si>
    <t xml:space="preserve">Area         </t>
  </si>
  <si>
    <t>&lt;300 m    [%]</t>
  </si>
  <si>
    <t>&lt;300 + mire        [%]</t>
  </si>
  <si>
    <t>&lt;300 m           [km]</t>
  </si>
  <si>
    <t>&lt;300 m mires          [km]</t>
  </si>
  <si>
    <t>Total         [km]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</si>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</sst>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 wrapText="1"/>
    </xf>
    <xf numFmtId="1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vertical="center" wrapText="1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/>
    </xf>
    <xf numFmtId="1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wrapText="1"/>
    </xf>
    <xf numFmtId="0" fontId="2" fillId="5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8" borderId="0" xfId="0" applyFont="1" applyFill="1" applyAlignment="1">
      <alignment horizontal="center" wrapText="1"/>
    </xf>
    <xf numFmtId="0" fontId="2" fillId="7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2" fillId="8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b/>
        <i val="0"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5FFA5-4DDD-4CD8-8303-C02AD8DF9593}">
  <dimension ref="A1:EF123"/>
  <sheetViews>
    <sheetView tabSelected="1" zoomScaleNormal="100" workbookViewId="0">
      <pane xSplit="2" topLeftCell="C1" activePane="topRight" state="frozen"/>
      <selection pane="topRight" activeCell="L23" sqref="L23"/>
    </sheetView>
  </sheetViews>
  <sheetFormatPr defaultColWidth="9.140625" defaultRowHeight="15.75" customHeight="1" x14ac:dyDescent="0.2"/>
  <cols>
    <col min="1" max="1" width="25.140625" style="1" customWidth="1"/>
    <col min="2" max="2" width="14.140625" style="1" customWidth="1"/>
    <col min="3" max="3" width="12.28515625" style="1" customWidth="1"/>
    <col min="4" max="4" width="18.28515625" style="1" customWidth="1"/>
    <col min="5" max="6" width="7.5703125" style="1" customWidth="1"/>
    <col min="7" max="7" width="7.5703125" style="2" customWidth="1"/>
    <col min="8" max="8" width="10.28515625" style="1" customWidth="1"/>
    <col min="9" max="9" width="10.28515625" style="2" customWidth="1"/>
    <col min="10" max="10" width="6" style="2" customWidth="1"/>
    <col min="11" max="13" width="9.7109375" style="2" customWidth="1"/>
    <col min="14" max="14" width="5.28515625" style="2" customWidth="1"/>
    <col min="15" max="18" width="13.28515625" style="2" customWidth="1"/>
    <col min="19" max="19" width="12.7109375" style="1" customWidth="1"/>
    <col min="20" max="22" width="11.5703125" style="1" customWidth="1"/>
    <col min="23" max="26" width="12.5703125" style="1" customWidth="1"/>
    <col min="27" max="30" width="11.28515625" style="1" customWidth="1"/>
    <col min="31" max="31" width="8.5703125" style="9" customWidth="1"/>
    <col min="32" max="39" width="5.5703125" style="1" customWidth="1"/>
    <col min="40" max="59" width="10.28515625" style="1" customWidth="1"/>
    <col min="60" max="75" width="10.140625" style="1" customWidth="1"/>
    <col min="76" max="87" width="6" style="1" customWidth="1"/>
    <col min="88" max="103" width="9.85546875" style="1" customWidth="1"/>
    <col min="104" max="115" width="5.28515625" style="1" customWidth="1"/>
    <col min="116" max="116" width="11.7109375" style="2" customWidth="1"/>
    <col min="117" max="136" width="6.28515625" style="1" customWidth="1"/>
    <col min="137" max="16384" width="9.140625" style="1"/>
  </cols>
  <sheetData>
    <row r="1" spans="1:136" s="35" customFormat="1" ht="15.75" customHeight="1" x14ac:dyDescent="0.2">
      <c r="A1" s="35" t="s">
        <v>199</v>
      </c>
      <c r="H1" s="36"/>
      <c r="L1" s="36"/>
      <c r="M1" s="36"/>
      <c r="N1" s="36"/>
      <c r="O1" s="36"/>
      <c r="P1" s="36"/>
      <c r="AC1" s="37"/>
      <c r="AL1" s="38"/>
      <c r="AM1" s="38"/>
      <c r="AN1" s="38"/>
      <c r="AO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K1" s="38"/>
      <c r="DL1" s="38"/>
      <c r="DM1" s="38"/>
      <c r="DN1" s="38"/>
    </row>
    <row r="2" spans="1:136" ht="35.25" customHeight="1" x14ac:dyDescent="0.2">
      <c r="A2" s="39" t="s">
        <v>32</v>
      </c>
      <c r="B2" s="39" t="s">
        <v>33</v>
      </c>
      <c r="C2" s="39" t="s">
        <v>34</v>
      </c>
      <c r="D2" s="40" t="s">
        <v>35</v>
      </c>
      <c r="E2" s="39" t="s">
        <v>200</v>
      </c>
      <c r="F2" s="39"/>
      <c r="G2" s="39"/>
      <c r="H2" s="39"/>
      <c r="I2" s="39"/>
      <c r="K2" s="39" t="s">
        <v>206</v>
      </c>
      <c r="L2" s="39"/>
      <c r="M2" s="39"/>
      <c r="O2" s="19" t="s">
        <v>0</v>
      </c>
      <c r="P2" s="19"/>
      <c r="Q2" s="19"/>
      <c r="R2" s="19"/>
      <c r="S2" s="20" t="s">
        <v>1</v>
      </c>
      <c r="T2" s="20"/>
      <c r="U2" s="20"/>
      <c r="V2" s="20"/>
      <c r="W2" s="21" t="s">
        <v>2</v>
      </c>
      <c r="X2" s="21"/>
      <c r="Y2" s="21"/>
      <c r="Z2" s="21"/>
      <c r="AA2" s="22" t="s">
        <v>3</v>
      </c>
      <c r="AB2" s="22"/>
      <c r="AC2" s="22"/>
      <c r="AD2" s="22"/>
      <c r="AE2" s="23" t="s">
        <v>4</v>
      </c>
      <c r="AF2" s="24" t="s">
        <v>5</v>
      </c>
      <c r="AG2" s="24"/>
      <c r="AH2" s="24"/>
      <c r="AI2" s="24"/>
      <c r="AJ2" s="24" t="s">
        <v>6</v>
      </c>
      <c r="AK2" s="24"/>
      <c r="AL2" s="24"/>
      <c r="AM2" s="24"/>
      <c r="AN2" s="25" t="s">
        <v>7</v>
      </c>
      <c r="AO2" s="25"/>
      <c r="AP2" s="25"/>
      <c r="AQ2" s="25"/>
      <c r="AR2" s="29" t="s">
        <v>8</v>
      </c>
      <c r="AS2" s="29"/>
      <c r="AT2" s="29"/>
      <c r="AU2" s="29"/>
      <c r="AV2" s="30" t="s">
        <v>9</v>
      </c>
      <c r="AW2" s="30"/>
      <c r="AX2" s="30"/>
      <c r="AY2" s="30"/>
      <c r="AZ2" s="31" t="s">
        <v>10</v>
      </c>
      <c r="BA2" s="31"/>
      <c r="BB2" s="31"/>
      <c r="BC2" s="31"/>
      <c r="BD2" s="28" t="s">
        <v>11</v>
      </c>
      <c r="BE2" s="28"/>
      <c r="BF2" s="28"/>
      <c r="BG2" s="28"/>
      <c r="BH2" s="27" t="s">
        <v>12</v>
      </c>
      <c r="BI2" s="27"/>
      <c r="BJ2" s="27"/>
      <c r="BK2" s="27"/>
      <c r="BL2" s="27" t="s">
        <v>13</v>
      </c>
      <c r="BM2" s="27"/>
      <c r="BN2" s="27"/>
      <c r="BO2" s="27"/>
      <c r="BP2" s="26" t="s">
        <v>14</v>
      </c>
      <c r="BQ2" s="26"/>
      <c r="BR2" s="26"/>
      <c r="BS2" s="26"/>
      <c r="BT2" s="26" t="s">
        <v>15</v>
      </c>
      <c r="BU2" s="26"/>
      <c r="BV2" s="26"/>
      <c r="BW2" s="26"/>
      <c r="BX2" s="28" t="s">
        <v>16</v>
      </c>
      <c r="BY2" s="28"/>
      <c r="BZ2" s="28"/>
      <c r="CA2" s="28"/>
      <c r="CB2" s="27" t="s">
        <v>17</v>
      </c>
      <c r="CC2" s="27"/>
      <c r="CD2" s="27"/>
      <c r="CE2" s="27"/>
      <c r="CF2" s="26" t="s">
        <v>18</v>
      </c>
      <c r="CG2" s="26"/>
      <c r="CH2" s="26"/>
      <c r="CI2" s="26"/>
      <c r="CJ2" s="25" t="s">
        <v>19</v>
      </c>
      <c r="CK2" s="25"/>
      <c r="CL2" s="25"/>
      <c r="CM2" s="25"/>
      <c r="CN2" s="28" t="s">
        <v>20</v>
      </c>
      <c r="CO2" s="28"/>
      <c r="CP2" s="28"/>
      <c r="CQ2" s="28"/>
      <c r="CR2" s="27" t="s">
        <v>21</v>
      </c>
      <c r="CS2" s="27"/>
      <c r="CT2" s="27"/>
      <c r="CU2" s="27"/>
      <c r="CV2" s="26" t="s">
        <v>22</v>
      </c>
      <c r="CW2" s="26"/>
      <c r="CX2" s="26"/>
      <c r="CY2" s="26"/>
      <c r="CZ2" s="25" t="s">
        <v>23</v>
      </c>
      <c r="DA2" s="25"/>
      <c r="DB2" s="25"/>
      <c r="DC2" s="25"/>
      <c r="DD2" s="27" t="s">
        <v>24</v>
      </c>
      <c r="DE2" s="27"/>
      <c r="DF2" s="27"/>
      <c r="DG2" s="27"/>
      <c r="DH2" s="26" t="s">
        <v>25</v>
      </c>
      <c r="DI2" s="26"/>
      <c r="DJ2" s="26"/>
      <c r="DK2" s="26"/>
      <c r="DL2" s="25" t="s">
        <v>26</v>
      </c>
      <c r="DM2" s="19" t="s">
        <v>27</v>
      </c>
      <c r="DN2" s="19"/>
      <c r="DO2" s="19"/>
      <c r="DP2" s="19"/>
      <c r="DQ2" s="19" t="s">
        <v>28</v>
      </c>
      <c r="DR2" s="19"/>
      <c r="DS2" s="19"/>
      <c r="DT2" s="19"/>
      <c r="DU2" s="34" t="s">
        <v>29</v>
      </c>
      <c r="DV2" s="34"/>
      <c r="DW2" s="34"/>
      <c r="DX2" s="34"/>
      <c r="DY2" s="32" t="s">
        <v>30</v>
      </c>
      <c r="DZ2" s="32"/>
      <c r="EA2" s="32"/>
      <c r="EB2" s="32"/>
      <c r="EC2" s="32" t="s">
        <v>31</v>
      </c>
      <c r="ED2" s="32"/>
      <c r="EE2" s="32"/>
      <c r="EF2" s="32"/>
    </row>
    <row r="3" spans="1:136" ht="26.25" customHeight="1" x14ac:dyDescent="0.2">
      <c r="A3" s="33"/>
      <c r="B3" s="33"/>
      <c r="C3" s="33"/>
      <c r="D3" s="19"/>
      <c r="E3" s="25" t="s">
        <v>36</v>
      </c>
      <c r="F3" s="25" t="s">
        <v>37</v>
      </c>
      <c r="G3" s="25" t="s">
        <v>201</v>
      </c>
      <c r="H3" s="25" t="s">
        <v>38</v>
      </c>
      <c r="I3" s="25" t="s">
        <v>202</v>
      </c>
      <c r="J3" s="25" t="s">
        <v>39</v>
      </c>
      <c r="K3" s="25" t="s">
        <v>205</v>
      </c>
      <c r="L3" s="25" t="s">
        <v>203</v>
      </c>
      <c r="M3" s="25" t="s">
        <v>204</v>
      </c>
      <c r="N3" s="25" t="s">
        <v>39</v>
      </c>
      <c r="O3" s="25" t="s">
        <v>40</v>
      </c>
      <c r="P3" s="25" t="s">
        <v>41</v>
      </c>
      <c r="Q3" s="25" t="s">
        <v>42</v>
      </c>
      <c r="R3" s="25" t="s">
        <v>43</v>
      </c>
      <c r="S3" s="25" t="s">
        <v>40</v>
      </c>
      <c r="T3" s="25" t="s">
        <v>41</v>
      </c>
      <c r="U3" s="25" t="s">
        <v>42</v>
      </c>
      <c r="V3" s="25" t="s">
        <v>43</v>
      </c>
      <c r="W3" s="25" t="s">
        <v>40</v>
      </c>
      <c r="X3" s="25" t="s">
        <v>41</v>
      </c>
      <c r="Y3" s="25" t="s">
        <v>42</v>
      </c>
      <c r="Z3" s="25" t="s">
        <v>43</v>
      </c>
      <c r="AA3" s="25" t="s">
        <v>40</v>
      </c>
      <c r="AB3" s="25" t="s">
        <v>41</v>
      </c>
      <c r="AC3" s="25" t="s">
        <v>42</v>
      </c>
      <c r="AD3" s="25" t="s">
        <v>43</v>
      </c>
      <c r="AE3" s="23"/>
      <c r="AF3" s="19" t="s">
        <v>44</v>
      </c>
      <c r="AG3" s="19" t="s">
        <v>45</v>
      </c>
      <c r="AH3" s="19" t="s">
        <v>46</v>
      </c>
      <c r="AI3" s="19" t="s">
        <v>47</v>
      </c>
      <c r="AJ3" s="19" t="s">
        <v>44</v>
      </c>
      <c r="AK3" s="19" t="s">
        <v>45</v>
      </c>
      <c r="AL3" s="19" t="s">
        <v>46</v>
      </c>
      <c r="AM3" s="19" t="s">
        <v>47</v>
      </c>
      <c r="AN3" s="25" t="s">
        <v>48</v>
      </c>
      <c r="AO3" s="25" t="s">
        <v>49</v>
      </c>
      <c r="AP3" s="25" t="s">
        <v>50</v>
      </c>
      <c r="AQ3" s="25" t="s">
        <v>51</v>
      </c>
      <c r="AR3" s="25" t="s">
        <v>48</v>
      </c>
      <c r="AS3" s="25" t="s">
        <v>49</v>
      </c>
      <c r="AT3" s="25" t="s">
        <v>50</v>
      </c>
      <c r="AU3" s="25" t="s">
        <v>51</v>
      </c>
      <c r="AV3" s="25" t="s">
        <v>48</v>
      </c>
      <c r="AW3" s="25" t="s">
        <v>49</v>
      </c>
      <c r="AX3" s="25" t="s">
        <v>50</v>
      </c>
      <c r="AY3" s="25" t="s">
        <v>51</v>
      </c>
      <c r="AZ3" s="25" t="s">
        <v>48</v>
      </c>
      <c r="BA3" s="25" t="s">
        <v>49</v>
      </c>
      <c r="BB3" s="25" t="s">
        <v>50</v>
      </c>
      <c r="BC3" s="25" t="s">
        <v>51</v>
      </c>
      <c r="BD3" s="25" t="s">
        <v>48</v>
      </c>
      <c r="BE3" s="25" t="s">
        <v>49</v>
      </c>
      <c r="BF3" s="25" t="s">
        <v>50</v>
      </c>
      <c r="BG3" s="25" t="s">
        <v>51</v>
      </c>
      <c r="BH3" s="25" t="s">
        <v>40</v>
      </c>
      <c r="BI3" s="25" t="s">
        <v>41</v>
      </c>
      <c r="BJ3" s="25" t="s">
        <v>42</v>
      </c>
      <c r="BK3" s="25" t="s">
        <v>43</v>
      </c>
      <c r="BL3" s="25" t="s">
        <v>48</v>
      </c>
      <c r="BM3" s="25" t="s">
        <v>49</v>
      </c>
      <c r="BN3" s="25" t="s">
        <v>50</v>
      </c>
      <c r="BO3" s="25" t="s">
        <v>51</v>
      </c>
      <c r="BP3" s="25" t="s">
        <v>40</v>
      </c>
      <c r="BQ3" s="25" t="s">
        <v>41</v>
      </c>
      <c r="BR3" s="25" t="s">
        <v>42</v>
      </c>
      <c r="BS3" s="25" t="s">
        <v>43</v>
      </c>
      <c r="BT3" s="25" t="s">
        <v>48</v>
      </c>
      <c r="BU3" s="25" t="s">
        <v>49</v>
      </c>
      <c r="BV3" s="25" t="s">
        <v>50</v>
      </c>
      <c r="BW3" s="25" t="s">
        <v>51</v>
      </c>
      <c r="BX3" s="25" t="s">
        <v>44</v>
      </c>
      <c r="BY3" s="25" t="s">
        <v>45</v>
      </c>
      <c r="BZ3" s="25" t="s">
        <v>46</v>
      </c>
      <c r="CA3" s="25" t="s">
        <v>47</v>
      </c>
      <c r="CB3" s="25" t="s">
        <v>44</v>
      </c>
      <c r="CC3" s="25" t="s">
        <v>45</v>
      </c>
      <c r="CD3" s="25" t="s">
        <v>46</v>
      </c>
      <c r="CE3" s="25" t="s">
        <v>47</v>
      </c>
      <c r="CF3" s="25" t="s">
        <v>44</v>
      </c>
      <c r="CG3" s="25" t="s">
        <v>45</v>
      </c>
      <c r="CH3" s="25" t="s">
        <v>46</v>
      </c>
      <c r="CI3" s="25" t="s">
        <v>47</v>
      </c>
      <c r="CJ3" s="25" t="s">
        <v>52</v>
      </c>
      <c r="CK3" s="25" t="s">
        <v>53</v>
      </c>
      <c r="CL3" s="25" t="s">
        <v>54</v>
      </c>
      <c r="CM3" s="25" t="s">
        <v>55</v>
      </c>
      <c r="CN3" s="25" t="s">
        <v>52</v>
      </c>
      <c r="CO3" s="25" t="s">
        <v>53</v>
      </c>
      <c r="CP3" s="25" t="s">
        <v>54</v>
      </c>
      <c r="CQ3" s="25" t="s">
        <v>55</v>
      </c>
      <c r="CR3" s="25" t="s">
        <v>52</v>
      </c>
      <c r="CS3" s="25" t="s">
        <v>53</v>
      </c>
      <c r="CT3" s="25" t="s">
        <v>54</v>
      </c>
      <c r="CU3" s="25" t="s">
        <v>55</v>
      </c>
      <c r="CV3" s="25" t="s">
        <v>52</v>
      </c>
      <c r="CW3" s="25" t="s">
        <v>53</v>
      </c>
      <c r="CX3" s="25" t="s">
        <v>54</v>
      </c>
      <c r="CY3" s="25" t="s">
        <v>55</v>
      </c>
      <c r="CZ3" s="25" t="s">
        <v>44</v>
      </c>
      <c r="DA3" s="25" t="s">
        <v>45</v>
      </c>
      <c r="DB3" s="25" t="s">
        <v>46</v>
      </c>
      <c r="DC3" s="25" t="s">
        <v>47</v>
      </c>
      <c r="DD3" s="25" t="s">
        <v>44</v>
      </c>
      <c r="DE3" s="25" t="s">
        <v>45</v>
      </c>
      <c r="DF3" s="25" t="s">
        <v>46</v>
      </c>
      <c r="DG3" s="25" t="s">
        <v>47</v>
      </c>
      <c r="DH3" s="25" t="s">
        <v>44</v>
      </c>
      <c r="DI3" s="25" t="s">
        <v>45</v>
      </c>
      <c r="DJ3" s="25" t="s">
        <v>46</v>
      </c>
      <c r="DK3" s="25" t="s">
        <v>47</v>
      </c>
      <c r="DL3" s="25"/>
      <c r="DM3" s="25" t="s">
        <v>44</v>
      </c>
      <c r="DN3" s="25" t="s">
        <v>45</v>
      </c>
      <c r="DO3" s="25" t="s">
        <v>46</v>
      </c>
      <c r="DP3" s="25" t="s">
        <v>47</v>
      </c>
      <c r="DQ3" s="25" t="s">
        <v>44</v>
      </c>
      <c r="DR3" s="25" t="s">
        <v>45</v>
      </c>
      <c r="DS3" s="25" t="s">
        <v>46</v>
      </c>
      <c r="DT3" s="25" t="s">
        <v>47</v>
      </c>
      <c r="DU3" s="25" t="s">
        <v>44</v>
      </c>
      <c r="DV3" s="25" t="s">
        <v>45</v>
      </c>
      <c r="DW3" s="25" t="s">
        <v>46</v>
      </c>
      <c r="DX3" s="25" t="s">
        <v>47</v>
      </c>
      <c r="DY3" s="25" t="s">
        <v>44</v>
      </c>
      <c r="DZ3" s="25" t="s">
        <v>45</v>
      </c>
      <c r="EA3" s="25" t="s">
        <v>46</v>
      </c>
      <c r="EB3" s="25" t="s">
        <v>47</v>
      </c>
      <c r="EC3" s="25" t="s">
        <v>44</v>
      </c>
      <c r="ED3" s="25" t="s">
        <v>45</v>
      </c>
      <c r="EE3" s="25" t="s">
        <v>46</v>
      </c>
      <c r="EF3" s="25" t="s">
        <v>47</v>
      </c>
    </row>
    <row r="4" spans="1:136" ht="12.75" x14ac:dyDescent="0.2">
      <c r="A4" s="33"/>
      <c r="B4" s="33"/>
      <c r="C4" s="33"/>
      <c r="D4" s="19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3"/>
      <c r="AF4" s="19"/>
      <c r="AG4" s="19"/>
      <c r="AH4" s="19"/>
      <c r="AI4" s="19"/>
      <c r="AJ4" s="19"/>
      <c r="AK4" s="19"/>
      <c r="AL4" s="19"/>
      <c r="AM4" s="19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</row>
    <row r="5" spans="1:136" ht="15.75" customHeight="1" x14ac:dyDescent="0.2">
      <c r="A5" s="3" t="s">
        <v>56</v>
      </c>
      <c r="B5" s="3" t="s">
        <v>57</v>
      </c>
      <c r="C5" s="4" t="s">
        <v>58</v>
      </c>
      <c r="D5" s="4"/>
      <c r="E5" s="5">
        <v>26.14</v>
      </c>
      <c r="F5" s="5">
        <v>14.544</v>
      </c>
      <c r="G5" s="6">
        <f t="shared" ref="G5:G11" si="0">(F5/E5)*100</f>
        <v>55.638867635807188</v>
      </c>
      <c r="H5" s="5">
        <v>11.116</v>
      </c>
      <c r="I5" s="6">
        <f t="shared" ref="I5:I11" si="1">(H5/E5)*100</f>
        <v>42.524866105585311</v>
      </c>
      <c r="J5" s="7">
        <f t="shared" ref="J5:J68" si="2">ABS((H5-E5))/((H5+E5)/2)*100</f>
        <v>80.65278076014603</v>
      </c>
      <c r="K5" s="7">
        <v>15.4287646158085</v>
      </c>
      <c r="L5" s="7">
        <v>15.429</v>
      </c>
      <c r="M5" s="7">
        <v>14.427</v>
      </c>
      <c r="N5" s="7">
        <f t="shared" ref="N5:N68" si="3">ABS((M5-K5))/((M5+K5)/2)*100</f>
        <v>6.7106947599531281</v>
      </c>
      <c r="O5" s="8">
        <v>691278.00809766701</v>
      </c>
      <c r="P5" s="8">
        <v>742034.54709502403</v>
      </c>
      <c r="Q5" s="8">
        <v>775431.14462562802</v>
      </c>
      <c r="R5" s="8">
        <v>800701.863018248</v>
      </c>
      <c r="S5" s="8">
        <v>414506.87676637399</v>
      </c>
      <c r="T5" s="8">
        <v>444953.95687887399</v>
      </c>
      <c r="U5" s="8">
        <v>464990.49166385003</v>
      </c>
      <c r="V5" s="8">
        <v>480148.347536057</v>
      </c>
      <c r="W5" s="8">
        <v>414506.87676637399</v>
      </c>
      <c r="X5" s="8">
        <v>444953.95687887399</v>
      </c>
      <c r="Y5" s="8">
        <v>464990.49166385003</v>
      </c>
      <c r="Z5" s="8">
        <v>480148.347536057</v>
      </c>
      <c r="AA5" s="8">
        <v>389557.08076028997</v>
      </c>
      <c r="AB5" s="8">
        <v>418204.83411300002</v>
      </c>
      <c r="AC5" s="8">
        <v>437029.302487056</v>
      </c>
      <c r="AD5" s="8">
        <v>451301.65311402798</v>
      </c>
      <c r="AE5" s="9">
        <f t="shared" ref="AE5:AE68" si="4">ABS((R5-O5))/((R5+O5)/2)*100</f>
        <v>14.668274959867688</v>
      </c>
      <c r="AF5" s="10">
        <f t="shared" ref="AF5:AI36" si="5">(S5/O5)*100</f>
        <v>59.962398906202509</v>
      </c>
      <c r="AG5" s="10">
        <f t="shared" si="5"/>
        <v>59.964048657952006</v>
      </c>
      <c r="AH5" s="10">
        <f t="shared" si="5"/>
        <v>59.965413420213309</v>
      </c>
      <c r="AI5" s="10">
        <f t="shared" si="5"/>
        <v>59.965933603068741</v>
      </c>
      <c r="AJ5" s="10">
        <f t="shared" ref="AJ5:AM36" si="6">(AA5/O5)*100</f>
        <v>56.353171400941129</v>
      </c>
      <c r="AK5" s="10">
        <f t="shared" si="6"/>
        <v>56.359213428838537</v>
      </c>
      <c r="AL5" s="10">
        <f t="shared" si="6"/>
        <v>56.359524055233848</v>
      </c>
      <c r="AM5" s="10">
        <f t="shared" si="6"/>
        <v>56.363257531691644</v>
      </c>
      <c r="AN5" s="11">
        <f t="shared" ref="AN5:AU20" si="7">((O5/1000)/$E5)</f>
        <v>26.44521836639889</v>
      </c>
      <c r="AO5" s="11">
        <f t="shared" si="7"/>
        <v>28.386937532326854</v>
      </c>
      <c r="AP5" s="11">
        <f t="shared" si="7"/>
        <v>29.66454264061316</v>
      </c>
      <c r="AQ5" s="11">
        <f t="shared" si="7"/>
        <v>30.631287797178576</v>
      </c>
      <c r="AR5" s="11">
        <f t="shared" si="7"/>
        <v>15.857187328476433</v>
      </c>
      <c r="AS5" s="11">
        <f t="shared" si="7"/>
        <v>17.021957034386915</v>
      </c>
      <c r="AT5" s="11">
        <f t="shared" si="7"/>
        <v>17.788465633659143</v>
      </c>
      <c r="AU5" s="11">
        <f t="shared" si="7"/>
        <v>18.368337702221002</v>
      </c>
      <c r="AV5" s="11">
        <f t="shared" ref="AV5:AY11" si="8">(W5/1000)/$F5</f>
        <v>28.500197797467958</v>
      </c>
      <c r="AW5" s="11">
        <f t="shared" si="8"/>
        <v>30.593643899812569</v>
      </c>
      <c r="AX5" s="11">
        <f t="shared" si="8"/>
        <v>31.971293431232812</v>
      </c>
      <c r="AY5" s="11">
        <f t="shared" si="8"/>
        <v>33.013500243128227</v>
      </c>
      <c r="AZ5" s="11">
        <f t="shared" ref="AZ5:BC11" si="9">(AA5/1000)/$H5</f>
        <v>35.044717592685316</v>
      </c>
      <c r="BA5" s="11">
        <f t="shared" si="9"/>
        <v>37.621881442335372</v>
      </c>
      <c r="BB5" s="11">
        <f t="shared" si="9"/>
        <v>39.315338474906085</v>
      </c>
      <c r="BC5" s="11">
        <f t="shared" si="9"/>
        <v>40.5992850948208</v>
      </c>
      <c r="BD5" s="11">
        <f t="shared" ref="BD5:BG11" si="10">AR5*0.4</f>
        <v>6.3428749313905737</v>
      </c>
      <c r="BE5" s="11">
        <f t="shared" si="10"/>
        <v>6.8087828137547666</v>
      </c>
      <c r="BF5" s="11">
        <f t="shared" si="10"/>
        <v>7.1153862534636581</v>
      </c>
      <c r="BG5" s="12">
        <f t="shared" si="10"/>
        <v>7.347335080888401</v>
      </c>
      <c r="BH5" s="13">
        <f t="shared" ref="BH5:BK11" si="11">W5*0.4</f>
        <v>165802.75070654962</v>
      </c>
      <c r="BI5" s="13">
        <f t="shared" si="11"/>
        <v>177981.58275154961</v>
      </c>
      <c r="BJ5" s="13">
        <f t="shared" si="11"/>
        <v>185996.19666554002</v>
      </c>
      <c r="BK5" s="13">
        <f t="shared" si="11"/>
        <v>192059.33901442282</v>
      </c>
      <c r="BL5" s="11">
        <f t="shared" ref="BL5:BO11" si="12">(BH5/1000)/$F5</f>
        <v>11.400079118987186</v>
      </c>
      <c r="BM5" s="11">
        <f t="shared" si="12"/>
        <v>12.237457559925028</v>
      </c>
      <c r="BN5" s="11">
        <f t="shared" si="12"/>
        <v>12.788517372493125</v>
      </c>
      <c r="BO5" s="11">
        <f t="shared" si="12"/>
        <v>13.205400097251294</v>
      </c>
      <c r="BP5" s="13">
        <f t="shared" ref="BP5:BS11" si="13">AA5*0.4</f>
        <v>155822.83230411599</v>
      </c>
      <c r="BQ5" s="13">
        <f t="shared" si="13"/>
        <v>167281.93364520001</v>
      </c>
      <c r="BR5" s="13">
        <f t="shared" si="13"/>
        <v>174811.72099482242</v>
      </c>
      <c r="BS5" s="13">
        <f t="shared" si="13"/>
        <v>180520.66124561121</v>
      </c>
      <c r="BT5" s="11">
        <f>AZ5</f>
        <v>35.044717592685316</v>
      </c>
      <c r="BU5" s="11">
        <f t="shared" ref="BU5:BW11" si="14">BA5*0.4</f>
        <v>15.048752576934149</v>
      </c>
      <c r="BV5" s="11">
        <f t="shared" si="14"/>
        <v>15.726135389962435</v>
      </c>
      <c r="BW5" s="11">
        <f t="shared" si="14"/>
        <v>16.239714037928319</v>
      </c>
      <c r="BX5" s="2">
        <v>73</v>
      </c>
      <c r="BY5" s="2">
        <v>74</v>
      </c>
      <c r="BZ5" s="2">
        <v>74</v>
      </c>
      <c r="CA5" s="2">
        <v>73</v>
      </c>
      <c r="CB5" s="2">
        <v>59</v>
      </c>
      <c r="CC5" s="2">
        <v>60</v>
      </c>
      <c r="CD5" s="2">
        <v>61</v>
      </c>
      <c r="CE5" s="2">
        <v>61</v>
      </c>
      <c r="CF5" s="2">
        <v>51</v>
      </c>
      <c r="CG5" s="2">
        <v>51</v>
      </c>
      <c r="CH5" s="2">
        <v>50</v>
      </c>
      <c r="CI5" s="2">
        <v>50</v>
      </c>
      <c r="CJ5" s="11">
        <f t="shared" ref="CJ5:CQ20" si="15">((O5/1000)/$K5)*0.4</f>
        <v>17.921798026249625</v>
      </c>
      <c r="CK5" s="11">
        <f t="shared" si="15"/>
        <v>19.237691819725512</v>
      </c>
      <c r="CL5" s="11">
        <f t="shared" si="15"/>
        <v>20.103518692121646</v>
      </c>
      <c r="CM5" s="11">
        <f t="shared" si="15"/>
        <v>20.758677261764408</v>
      </c>
      <c r="CN5" s="11">
        <f t="shared" si="15"/>
        <v>10.746340023663727</v>
      </c>
      <c r="CO5" s="11">
        <f t="shared" si="15"/>
        <v>11.53569888344706</v>
      </c>
      <c r="CP5" s="11">
        <f t="shared" si="15"/>
        <v>12.055158095740605</v>
      </c>
      <c r="CQ5" s="11">
        <f t="shared" si="15"/>
        <v>12.448134623664973</v>
      </c>
      <c r="CR5" s="11">
        <f t="shared" ref="CR5:CU11" si="16">((W5/1000)/$L5)*0.4</f>
        <v>10.746176077940865</v>
      </c>
      <c r="CS5" s="11">
        <f t="shared" si="16"/>
        <v>11.53552289529779</v>
      </c>
      <c r="CT5" s="11">
        <f t="shared" si="16"/>
        <v>12.054974182742889</v>
      </c>
      <c r="CU5" s="11">
        <f t="shared" si="16"/>
        <v>12.447944715433456</v>
      </c>
      <c r="CV5" s="11">
        <f t="shared" ref="CV5:CY11" si="17">((AA5/1000)/$M5)*0.4</f>
        <v>10.800778561316697</v>
      </c>
      <c r="CW5" s="11">
        <f t="shared" si="17"/>
        <v>11.595060209690166</v>
      </c>
      <c r="CX5" s="11">
        <f t="shared" si="17"/>
        <v>12.116983502794927</v>
      </c>
      <c r="CY5" s="11">
        <f t="shared" si="17"/>
        <v>12.512695726458114</v>
      </c>
      <c r="CZ5" s="2">
        <v>57</v>
      </c>
      <c r="DA5" s="2">
        <v>54</v>
      </c>
      <c r="DB5" s="2">
        <v>54</v>
      </c>
      <c r="DC5" s="2">
        <v>54</v>
      </c>
      <c r="DD5" s="2">
        <v>65</v>
      </c>
      <c r="DE5" s="2">
        <v>66</v>
      </c>
      <c r="DF5" s="2">
        <v>66</v>
      </c>
      <c r="DG5" s="2">
        <v>68</v>
      </c>
      <c r="DH5" s="2">
        <v>63</v>
      </c>
      <c r="DI5" s="2">
        <v>65</v>
      </c>
      <c r="DJ5" s="2">
        <v>64</v>
      </c>
      <c r="DK5" s="2">
        <v>64</v>
      </c>
      <c r="DL5" s="7">
        <v>310</v>
      </c>
      <c r="DM5" s="8">
        <f t="shared" ref="DM5:DP36" si="18">($DL5/((O5/1000))*100)</f>
        <v>44.844475937125679</v>
      </c>
      <c r="DN5" s="8">
        <f t="shared" si="18"/>
        <v>41.77703062662146</v>
      </c>
      <c r="DO5" s="8">
        <f t="shared" si="18"/>
        <v>39.977759746761983</v>
      </c>
      <c r="DP5" s="8">
        <f t="shared" si="18"/>
        <v>38.716033310008058</v>
      </c>
      <c r="DQ5" s="8">
        <f t="shared" ref="DQ5:DX11" si="19">($DL5/((O5/1000)*0.4))*100</f>
        <v>112.11118984281421</v>
      </c>
      <c r="DR5" s="8">
        <f t="shared" si="19"/>
        <v>104.44257656655364</v>
      </c>
      <c r="DS5" s="8">
        <f t="shared" si="19"/>
        <v>99.944399366904932</v>
      </c>
      <c r="DT5" s="8">
        <f t="shared" si="19"/>
        <v>96.790083275020152</v>
      </c>
      <c r="DU5" s="8">
        <f t="shared" si="19"/>
        <v>186.96915381618834</v>
      </c>
      <c r="DV5" s="8">
        <f t="shared" si="19"/>
        <v>174.17532488894611</v>
      </c>
      <c r="DW5" s="8">
        <f t="shared" si="19"/>
        <v>166.67007474214361</v>
      </c>
      <c r="DX5" s="8">
        <f t="shared" si="19"/>
        <v>161.40844886315077</v>
      </c>
      <c r="DY5" s="8">
        <f t="shared" ref="DY5:EB36" si="20">($DL5/((AA5/1000))*100)</f>
        <v>79.577554949066737</v>
      </c>
      <c r="DZ5" s="8">
        <f t="shared" si="20"/>
        <v>74.126355009143012</v>
      </c>
      <c r="EA5" s="8">
        <f t="shared" si="20"/>
        <v>70.933458748840224</v>
      </c>
      <c r="EB5" s="8">
        <f t="shared" si="20"/>
        <v>68.690198199135324</v>
      </c>
      <c r="EC5" s="8">
        <f t="shared" ref="EC5:EF11" si="21">($DL5/((BP5/1000))*100)</f>
        <v>198.94388737266681</v>
      </c>
      <c r="ED5" s="8">
        <f t="shared" si="21"/>
        <v>185.31588752285754</v>
      </c>
      <c r="EE5" s="8">
        <f t="shared" si="21"/>
        <v>177.3336468721005</v>
      </c>
      <c r="EF5" s="8">
        <f t="shared" si="21"/>
        <v>171.72549549783832</v>
      </c>
    </row>
    <row r="6" spans="1:136" ht="15.75" customHeight="1" x14ac:dyDescent="0.2">
      <c r="A6" s="3" t="s">
        <v>59</v>
      </c>
      <c r="B6" s="3" t="s">
        <v>60</v>
      </c>
      <c r="C6" s="4" t="s">
        <v>61</v>
      </c>
      <c r="D6" s="4"/>
      <c r="E6" s="5">
        <v>19.52</v>
      </c>
      <c r="F6" s="5">
        <v>13.802</v>
      </c>
      <c r="G6" s="6">
        <f t="shared" si="0"/>
        <v>70.706967213114751</v>
      </c>
      <c r="H6" s="5">
        <v>13.022</v>
      </c>
      <c r="I6" s="6">
        <f t="shared" si="1"/>
        <v>66.711065573770483</v>
      </c>
      <c r="J6" s="7">
        <f t="shared" si="2"/>
        <v>39.936082600946463</v>
      </c>
      <c r="K6" s="7">
        <v>13.6337845591517</v>
      </c>
      <c r="L6" s="7">
        <v>12.846</v>
      </c>
      <c r="M6" s="7">
        <v>12.859</v>
      </c>
      <c r="N6" s="7">
        <f t="shared" si="3"/>
        <v>5.849023211748853</v>
      </c>
      <c r="O6" s="8">
        <v>890044.21572727</v>
      </c>
      <c r="P6" s="8">
        <v>904463.34936559899</v>
      </c>
      <c r="Q6" s="8">
        <v>968140.65518858097</v>
      </c>
      <c r="R6" s="8">
        <v>1040954.27250667</v>
      </c>
      <c r="S6" s="8">
        <v>645236.27708410902</v>
      </c>
      <c r="T6" s="8">
        <v>655460.74953474605</v>
      </c>
      <c r="U6" s="8">
        <v>701483.72395033005</v>
      </c>
      <c r="V6" s="8">
        <v>754427.56029568298</v>
      </c>
      <c r="W6" s="8">
        <v>628190.22008162795</v>
      </c>
      <c r="X6" s="8">
        <v>638164.89513327298</v>
      </c>
      <c r="Y6" s="8">
        <v>682976.51306087803</v>
      </c>
      <c r="Z6" s="8">
        <v>734316.99111567996</v>
      </c>
      <c r="AA6" s="8">
        <v>623646.17458275903</v>
      </c>
      <c r="AB6" s="8">
        <v>633511.86912753596</v>
      </c>
      <c r="AC6" s="8">
        <v>677990.08420814399</v>
      </c>
      <c r="AD6" s="8">
        <v>728996.18904986</v>
      </c>
      <c r="AE6" s="9">
        <f t="shared" si="4"/>
        <v>15.630261514851821</v>
      </c>
      <c r="AF6" s="10">
        <f t="shared" si="5"/>
        <v>72.49485651191786</v>
      </c>
      <c r="AG6" s="10">
        <f t="shared" si="5"/>
        <v>72.469575466434748</v>
      </c>
      <c r="AH6" s="10">
        <f t="shared" si="5"/>
        <v>72.456798523112354</v>
      </c>
      <c r="AI6" s="10">
        <f t="shared" si="5"/>
        <v>72.474611058465001</v>
      </c>
      <c r="AJ6" s="10">
        <f t="shared" si="6"/>
        <v>70.069122810170427</v>
      </c>
      <c r="AK6" s="10">
        <f t="shared" si="6"/>
        <v>70.042845801533971</v>
      </c>
      <c r="AL6" s="10">
        <f t="shared" si="6"/>
        <v>70.030122232195751</v>
      </c>
      <c r="AM6" s="10">
        <f t="shared" si="6"/>
        <v>70.03152859869634</v>
      </c>
      <c r="AN6" s="11">
        <f t="shared" si="7"/>
        <v>45.596527445044565</v>
      </c>
      <c r="AO6" s="11">
        <f t="shared" si="7"/>
        <v>46.335212569958969</v>
      </c>
      <c r="AP6" s="11">
        <f t="shared" si="7"/>
        <v>49.597369630562547</v>
      </c>
      <c r="AQ6" s="11">
        <f t="shared" si="7"/>
        <v>53.327575435792518</v>
      </c>
      <c r="AR6" s="11">
        <f t="shared" si="7"/>
        <v>33.055137145702304</v>
      </c>
      <c r="AS6" s="11">
        <f t="shared" si="7"/>
        <v>33.578931840919367</v>
      </c>
      <c r="AT6" s="11">
        <f t="shared" si="7"/>
        <v>35.936666185980023</v>
      </c>
      <c r="AU6" s="11">
        <f t="shared" si="7"/>
        <v>38.648952884000153</v>
      </c>
      <c r="AV6" s="11">
        <f t="shared" si="8"/>
        <v>45.514434145893922</v>
      </c>
      <c r="AW6" s="11">
        <f t="shared" si="8"/>
        <v>46.23713194705644</v>
      </c>
      <c r="AX6" s="11">
        <f t="shared" si="8"/>
        <v>49.483880094252861</v>
      </c>
      <c r="AY6" s="11">
        <f t="shared" si="8"/>
        <v>53.203665491644685</v>
      </c>
      <c r="AZ6" s="11">
        <f t="shared" si="9"/>
        <v>47.891735108490174</v>
      </c>
      <c r="BA6" s="11">
        <f t="shared" si="9"/>
        <v>48.649352567004762</v>
      </c>
      <c r="BB6" s="11">
        <f t="shared" si="9"/>
        <v>52.064973445564739</v>
      </c>
      <c r="BC6" s="11">
        <f t="shared" si="9"/>
        <v>55.981891341565046</v>
      </c>
      <c r="BD6" s="11">
        <f t="shared" si="10"/>
        <v>13.222054858280922</v>
      </c>
      <c r="BE6" s="11">
        <f t="shared" si="10"/>
        <v>13.431572736367748</v>
      </c>
      <c r="BF6" s="11">
        <f t="shared" si="10"/>
        <v>14.37466647439201</v>
      </c>
      <c r="BG6" s="12">
        <f t="shared" si="10"/>
        <v>15.459581153600062</v>
      </c>
      <c r="BH6" s="13">
        <f t="shared" si="11"/>
        <v>251276.0880326512</v>
      </c>
      <c r="BI6" s="13">
        <f t="shared" si="11"/>
        <v>255265.95805330921</v>
      </c>
      <c r="BJ6" s="13">
        <f t="shared" si="11"/>
        <v>273190.60522435122</v>
      </c>
      <c r="BK6" s="13">
        <f t="shared" si="11"/>
        <v>293726.796446272</v>
      </c>
      <c r="BL6" s="11">
        <f t="shared" si="12"/>
        <v>18.205773658357572</v>
      </c>
      <c r="BM6" s="11">
        <f t="shared" si="12"/>
        <v>18.49485277882258</v>
      </c>
      <c r="BN6" s="11">
        <f t="shared" si="12"/>
        <v>19.793552037701147</v>
      </c>
      <c r="BO6" s="11">
        <f t="shared" si="12"/>
        <v>21.281466196657874</v>
      </c>
      <c r="BP6" s="13">
        <f t="shared" si="13"/>
        <v>249458.46983310362</v>
      </c>
      <c r="BQ6" s="13">
        <f t="shared" si="13"/>
        <v>253404.74765101439</v>
      </c>
      <c r="BR6" s="13">
        <f t="shared" si="13"/>
        <v>271196.03368325758</v>
      </c>
      <c r="BS6" s="13">
        <f t="shared" si="13"/>
        <v>291598.47561994399</v>
      </c>
      <c r="BT6" s="11">
        <f t="shared" ref="BT6:BT11" si="22">AZ6*0.4</f>
        <v>19.156694043396069</v>
      </c>
      <c r="BU6" s="11">
        <f t="shared" si="14"/>
        <v>19.459741026801908</v>
      </c>
      <c r="BV6" s="11">
        <f t="shared" si="14"/>
        <v>20.825989378225898</v>
      </c>
      <c r="BW6" s="11">
        <f t="shared" si="14"/>
        <v>22.39275653662602</v>
      </c>
      <c r="BX6" s="2">
        <v>39</v>
      </c>
      <c r="BY6" s="2">
        <v>39</v>
      </c>
      <c r="BZ6" s="2">
        <v>38</v>
      </c>
      <c r="CA6" s="2">
        <v>37</v>
      </c>
      <c r="CB6" s="2">
        <v>38</v>
      </c>
      <c r="CC6" s="2">
        <v>38</v>
      </c>
      <c r="CD6" s="2">
        <v>36</v>
      </c>
      <c r="CE6" s="2">
        <v>36</v>
      </c>
      <c r="CF6" s="2">
        <v>38</v>
      </c>
      <c r="CG6" s="2">
        <v>38</v>
      </c>
      <c r="CH6" s="2">
        <v>38</v>
      </c>
      <c r="CI6" s="2">
        <v>37</v>
      </c>
      <c r="CJ6" s="11">
        <f t="shared" si="15"/>
        <v>26.112902455388337</v>
      </c>
      <c r="CK6" s="11">
        <f t="shared" si="15"/>
        <v>26.535943719558823</v>
      </c>
      <c r="CL6" s="11">
        <f t="shared" si="15"/>
        <v>28.404164698017468</v>
      </c>
      <c r="CM6" s="11">
        <f t="shared" si="15"/>
        <v>30.540434843762519</v>
      </c>
      <c r="CN6" s="11">
        <f t="shared" si="15"/>
        <v>18.930511166130852</v>
      </c>
      <c r="CO6" s="11">
        <f t="shared" si="15"/>
        <v>19.230485759576332</v>
      </c>
      <c r="CP6" s="11">
        <f t="shared" si="15"/>
        <v>20.580748387415525</v>
      </c>
      <c r="CQ6" s="11">
        <f t="shared" si="15"/>
        <v>22.134061368580813</v>
      </c>
      <c r="CR6" s="11">
        <f t="shared" si="16"/>
        <v>19.560648297730904</v>
      </c>
      <c r="CS6" s="11">
        <f t="shared" si="16"/>
        <v>19.871240701643249</v>
      </c>
      <c r="CT6" s="11">
        <f t="shared" si="16"/>
        <v>21.266589228113904</v>
      </c>
      <c r="CU6" s="11">
        <f t="shared" si="16"/>
        <v>22.865234037542578</v>
      </c>
      <c r="CV6" s="11">
        <f t="shared" si="17"/>
        <v>19.399523278101224</v>
      </c>
      <c r="CW6" s="11">
        <f t="shared" si="17"/>
        <v>19.706411668948938</v>
      </c>
      <c r="CX6" s="11">
        <f t="shared" si="17"/>
        <v>21.089978511801664</v>
      </c>
      <c r="CY6" s="11">
        <f t="shared" si="17"/>
        <v>22.676605927361695</v>
      </c>
      <c r="CZ6" s="2">
        <v>32</v>
      </c>
      <c r="DA6" s="2">
        <v>36</v>
      </c>
      <c r="DB6" s="2">
        <v>33</v>
      </c>
      <c r="DC6" s="2">
        <v>29</v>
      </c>
      <c r="DD6" s="2">
        <v>43</v>
      </c>
      <c r="DE6" s="2">
        <v>43</v>
      </c>
      <c r="DF6" s="2">
        <v>40</v>
      </c>
      <c r="DG6" s="2">
        <v>40</v>
      </c>
      <c r="DH6" s="2">
        <v>43</v>
      </c>
      <c r="DI6" s="2">
        <v>43</v>
      </c>
      <c r="DJ6" s="2">
        <v>40</v>
      </c>
      <c r="DK6" s="2">
        <v>40</v>
      </c>
      <c r="DL6" s="7">
        <v>180.45936853999999</v>
      </c>
      <c r="DM6" s="8">
        <f t="shared" si="18"/>
        <v>20.275326253600067</v>
      </c>
      <c r="DN6" s="8">
        <f t="shared" si="18"/>
        <v>19.95209299155972</v>
      </c>
      <c r="DO6" s="8">
        <f t="shared" si="18"/>
        <v>18.639788296551693</v>
      </c>
      <c r="DP6" s="8">
        <f t="shared" si="18"/>
        <v>17.335955411897665</v>
      </c>
      <c r="DQ6" s="8">
        <f t="shared" si="19"/>
        <v>50.688315634000169</v>
      </c>
      <c r="DR6" s="8">
        <f t="shared" si="19"/>
        <v>49.880232478899295</v>
      </c>
      <c r="DS6" s="8">
        <f t="shared" si="19"/>
        <v>46.599470741379228</v>
      </c>
      <c r="DT6" s="8">
        <f t="shared" si="19"/>
        <v>43.339888529744151</v>
      </c>
      <c r="DU6" s="8">
        <f t="shared" si="19"/>
        <v>69.919878558097722</v>
      </c>
      <c r="DV6" s="8">
        <f t="shared" si="19"/>
        <v>68.829204749518652</v>
      </c>
      <c r="DW6" s="8">
        <f t="shared" si="19"/>
        <v>64.313455315742203</v>
      </c>
      <c r="DX6" s="8">
        <f t="shared" si="19"/>
        <v>59.800098126476357</v>
      </c>
      <c r="DY6" s="8">
        <f t="shared" si="20"/>
        <v>28.936178220083459</v>
      </c>
      <c r="DZ6" s="8">
        <f t="shared" si="20"/>
        <v>28.485554467752312</v>
      </c>
      <c r="EA6" s="8">
        <f t="shared" si="20"/>
        <v>26.616815310915175</v>
      </c>
      <c r="EB6" s="8">
        <f t="shared" si="20"/>
        <v>24.754500949477169</v>
      </c>
      <c r="EC6" s="8">
        <f t="shared" si="21"/>
        <v>72.340445550208656</v>
      </c>
      <c r="ED6" s="8">
        <f t="shared" si="21"/>
        <v>71.213886169380771</v>
      </c>
      <c r="EE6" s="8">
        <f t="shared" si="21"/>
        <v>66.542038277287944</v>
      </c>
      <c r="EF6" s="8">
        <f t="shared" si="21"/>
        <v>61.886252373692926</v>
      </c>
    </row>
    <row r="7" spans="1:136" ht="15.75" customHeight="1" x14ac:dyDescent="0.2">
      <c r="A7" s="3" t="s">
        <v>62</v>
      </c>
      <c r="B7" s="3" t="s">
        <v>57</v>
      </c>
      <c r="C7" s="4" t="s">
        <v>63</v>
      </c>
      <c r="D7" s="4"/>
      <c r="E7" s="5">
        <v>147.5</v>
      </c>
      <c r="F7" s="5">
        <v>94.225999999999999</v>
      </c>
      <c r="G7" s="6">
        <f t="shared" si="0"/>
        <v>63.882033898305082</v>
      </c>
      <c r="H7" s="5">
        <v>90.637</v>
      </c>
      <c r="I7" s="6">
        <f t="shared" si="1"/>
        <v>61.448813559322033</v>
      </c>
      <c r="J7" s="7">
        <f t="shared" si="2"/>
        <v>47.7565435022697</v>
      </c>
      <c r="K7" s="7">
        <v>96.611199999999997</v>
      </c>
      <c r="L7" s="7">
        <v>84.976100000000002</v>
      </c>
      <c r="M7" s="7">
        <v>84.326999999999998</v>
      </c>
      <c r="N7" s="7">
        <f t="shared" si="3"/>
        <v>13.578337797104204</v>
      </c>
      <c r="O7" s="8">
        <v>5811496.3867525002</v>
      </c>
      <c r="P7" s="8">
        <v>5663642.6565322597</v>
      </c>
      <c r="Q7" s="8">
        <v>5850745.0245928401</v>
      </c>
      <c r="R7" s="8">
        <v>5784134.2190581197</v>
      </c>
      <c r="S7" s="8">
        <v>3148222.0523088798</v>
      </c>
      <c r="T7" s="8">
        <v>3566923.0235712398</v>
      </c>
      <c r="U7" s="8">
        <v>3772488.0253413799</v>
      </c>
      <c r="V7" s="8">
        <v>3987837.8506326801</v>
      </c>
      <c r="W7" s="8">
        <v>2630393.5396950198</v>
      </c>
      <c r="X7" s="8">
        <v>2968000.9796374398</v>
      </c>
      <c r="Y7" s="8">
        <v>3139740.4406072302</v>
      </c>
      <c r="Z7" s="8">
        <v>3320393.3849220099</v>
      </c>
      <c r="AA7" s="8">
        <v>2510146.0519866101</v>
      </c>
      <c r="AB7" s="8">
        <v>2826395.7962279599</v>
      </c>
      <c r="AC7" s="8">
        <v>2990627.6941848099</v>
      </c>
      <c r="AD7" s="8">
        <v>3163435.6662870902</v>
      </c>
      <c r="AE7" s="9">
        <f t="shared" si="4"/>
        <v>0.47193927824277548</v>
      </c>
      <c r="AF7" s="10">
        <f t="shared" si="5"/>
        <v>54.172313683018999</v>
      </c>
      <c r="AG7" s="10">
        <f t="shared" si="5"/>
        <v>62.97930925174574</v>
      </c>
      <c r="AH7" s="10">
        <f t="shared" si="5"/>
        <v>64.478763123059053</v>
      </c>
      <c r="AI7" s="10">
        <f t="shared" si="5"/>
        <v>68.944421059476284</v>
      </c>
      <c r="AJ7" s="10">
        <f t="shared" si="6"/>
        <v>43.192766284920552</v>
      </c>
      <c r="AK7" s="10">
        <f t="shared" si="6"/>
        <v>49.904204195652909</v>
      </c>
      <c r="AL7" s="10">
        <f t="shared" si="6"/>
        <v>51.11533115208573</v>
      </c>
      <c r="AM7" s="10">
        <f t="shared" si="6"/>
        <v>54.691602000933848</v>
      </c>
      <c r="AN7" s="11">
        <f t="shared" si="7"/>
        <v>39.399975503406779</v>
      </c>
      <c r="AO7" s="11">
        <f t="shared" si="7"/>
        <v>38.397577332422102</v>
      </c>
      <c r="AP7" s="11">
        <f t="shared" si="7"/>
        <v>39.666067963341291</v>
      </c>
      <c r="AQ7" s="11">
        <f t="shared" si="7"/>
        <v>39.214469281749963</v>
      </c>
      <c r="AR7" s="11">
        <f t="shared" si="7"/>
        <v>21.34387832073817</v>
      </c>
      <c r="AS7" s="11">
        <f t="shared" si="7"/>
        <v>24.182528973364338</v>
      </c>
      <c r="AT7" s="11">
        <f t="shared" si="7"/>
        <v>25.576190002314441</v>
      </c>
      <c r="AU7" s="11">
        <f t="shared" si="7"/>
        <v>27.036188817848679</v>
      </c>
      <c r="AV7" s="11">
        <f t="shared" si="8"/>
        <v>27.915793302220404</v>
      </c>
      <c r="AW7" s="11">
        <f t="shared" si="8"/>
        <v>31.498747475616494</v>
      </c>
      <c r="AX7" s="11">
        <f t="shared" si="8"/>
        <v>33.321380941642751</v>
      </c>
      <c r="AY7" s="11">
        <f t="shared" si="8"/>
        <v>35.238611263579159</v>
      </c>
      <c r="AZ7" s="11">
        <f t="shared" si="9"/>
        <v>27.694496198976246</v>
      </c>
      <c r="BA7" s="11">
        <f t="shared" si="9"/>
        <v>31.183686532298729</v>
      </c>
      <c r="BB7" s="11">
        <f t="shared" si="9"/>
        <v>32.995660648353429</v>
      </c>
      <c r="BC7" s="11">
        <f t="shared" si="9"/>
        <v>34.902254777707668</v>
      </c>
      <c r="BD7" s="11">
        <f t="shared" si="10"/>
        <v>8.5375513282952689</v>
      </c>
      <c r="BE7" s="11">
        <f t="shared" si="10"/>
        <v>9.6730115893457356</v>
      </c>
      <c r="BF7" s="11">
        <f t="shared" si="10"/>
        <v>10.230476000925776</v>
      </c>
      <c r="BG7" s="12">
        <f t="shared" si="10"/>
        <v>10.814475527139471</v>
      </c>
      <c r="BH7" s="13">
        <f t="shared" si="11"/>
        <v>1052157.4158780079</v>
      </c>
      <c r="BI7" s="13">
        <f t="shared" si="11"/>
        <v>1187200.3918549761</v>
      </c>
      <c r="BJ7" s="13">
        <f t="shared" si="11"/>
        <v>1255896.1762428922</v>
      </c>
      <c r="BK7" s="13">
        <f t="shared" si="11"/>
        <v>1328157.353968804</v>
      </c>
      <c r="BL7" s="11">
        <f t="shared" si="12"/>
        <v>11.166317320888162</v>
      </c>
      <c r="BM7" s="11">
        <f t="shared" si="12"/>
        <v>12.5994989902466</v>
      </c>
      <c r="BN7" s="11">
        <f t="shared" si="12"/>
        <v>13.328552376657102</v>
      </c>
      <c r="BO7" s="11">
        <f t="shared" si="12"/>
        <v>14.095444505431665</v>
      </c>
      <c r="BP7" s="13">
        <f t="shared" si="13"/>
        <v>1004058.420794644</v>
      </c>
      <c r="BQ7" s="13">
        <f t="shared" si="13"/>
        <v>1130558.3184911839</v>
      </c>
      <c r="BR7" s="13">
        <f t="shared" si="13"/>
        <v>1196251.0776739239</v>
      </c>
      <c r="BS7" s="13">
        <f t="shared" si="13"/>
        <v>1265374.2665148361</v>
      </c>
      <c r="BT7" s="11">
        <f t="shared" si="22"/>
        <v>11.077798479590498</v>
      </c>
      <c r="BU7" s="11">
        <f t="shared" si="14"/>
        <v>12.473474612919492</v>
      </c>
      <c r="BV7" s="11">
        <f t="shared" si="14"/>
        <v>13.198264259341371</v>
      </c>
      <c r="BW7" s="11">
        <f t="shared" si="14"/>
        <v>13.960901911083068</v>
      </c>
      <c r="BX7" s="2">
        <v>60</v>
      </c>
      <c r="BY7" s="2">
        <v>59</v>
      </c>
      <c r="BZ7" s="2">
        <v>57</v>
      </c>
      <c r="CA7" s="2">
        <v>58</v>
      </c>
      <c r="CB7" s="2">
        <v>60</v>
      </c>
      <c r="CC7" s="2">
        <v>59</v>
      </c>
      <c r="CD7" s="2">
        <v>59</v>
      </c>
      <c r="CE7" s="2">
        <v>57</v>
      </c>
      <c r="CF7" s="2">
        <v>61</v>
      </c>
      <c r="CG7" s="2">
        <v>61</v>
      </c>
      <c r="CH7" s="2">
        <v>61</v>
      </c>
      <c r="CI7" s="2">
        <v>60</v>
      </c>
      <c r="CJ7" s="11">
        <f t="shared" si="15"/>
        <v>24.061377508001144</v>
      </c>
      <c r="CK7" s="11">
        <f t="shared" si="15"/>
        <v>23.449217716091965</v>
      </c>
      <c r="CL7" s="11">
        <f t="shared" si="15"/>
        <v>24.223878906763773</v>
      </c>
      <c r="CM7" s="11">
        <f t="shared" si="15"/>
        <v>23.94808974138866</v>
      </c>
      <c r="CN7" s="11">
        <f t="shared" si="15"/>
        <v>13.034604900089761</v>
      </c>
      <c r="CO7" s="11">
        <f t="shared" si="15"/>
        <v>14.768155342532708</v>
      </c>
      <c r="CP7" s="11">
        <f t="shared" si="15"/>
        <v>15.619257499508876</v>
      </c>
      <c r="CQ7" s="11">
        <f t="shared" si="15"/>
        <v>16.510871827004241</v>
      </c>
      <c r="CR7" s="11">
        <f t="shared" si="16"/>
        <v>12.381804011692793</v>
      </c>
      <c r="CS7" s="11">
        <f t="shared" si="16"/>
        <v>13.970991747738196</v>
      </c>
      <c r="CT7" s="11">
        <f t="shared" si="16"/>
        <v>14.7794047531352</v>
      </c>
      <c r="CU7" s="11">
        <f t="shared" si="16"/>
        <v>15.629775359998916</v>
      </c>
      <c r="CV7" s="11">
        <f t="shared" si="17"/>
        <v>11.906725257564529</v>
      </c>
      <c r="CW7" s="11">
        <f t="shared" si="17"/>
        <v>13.406836701070644</v>
      </c>
      <c r="CX7" s="11">
        <f t="shared" si="17"/>
        <v>14.185860728757385</v>
      </c>
      <c r="CY7" s="11">
        <f t="shared" si="17"/>
        <v>15.005564842990218</v>
      </c>
      <c r="CZ7" s="2">
        <v>37</v>
      </c>
      <c r="DA7" s="2">
        <v>43</v>
      </c>
      <c r="DB7" s="2">
        <v>43</v>
      </c>
      <c r="DC7" s="2">
        <v>46</v>
      </c>
      <c r="DD7" s="2">
        <v>58</v>
      </c>
      <c r="DE7" s="2">
        <v>60</v>
      </c>
      <c r="DF7" s="2">
        <v>60</v>
      </c>
      <c r="DG7" s="2">
        <v>58</v>
      </c>
      <c r="DH7" s="2">
        <v>60</v>
      </c>
      <c r="DI7" s="2">
        <v>59</v>
      </c>
      <c r="DJ7" s="2">
        <v>59</v>
      </c>
      <c r="DK7" s="2">
        <v>60</v>
      </c>
      <c r="DL7" s="7">
        <v>567.47760106999999</v>
      </c>
      <c r="DM7" s="8">
        <f t="shared" si="18"/>
        <v>9.7647415279063772</v>
      </c>
      <c r="DN7" s="8">
        <f t="shared" si="18"/>
        <v>10.019657585838152</v>
      </c>
      <c r="DO7" s="8">
        <f t="shared" si="18"/>
        <v>9.6992365704655086</v>
      </c>
      <c r="DP7" s="8">
        <f t="shared" si="18"/>
        <v>9.8109341792280755</v>
      </c>
      <c r="DQ7" s="8">
        <f t="shared" si="19"/>
        <v>24.411853819765945</v>
      </c>
      <c r="DR7" s="8">
        <f t="shared" si="19"/>
        <v>25.049143964595377</v>
      </c>
      <c r="DS7" s="8">
        <f t="shared" si="19"/>
        <v>24.248091426163771</v>
      </c>
      <c r="DT7" s="8">
        <f t="shared" si="19"/>
        <v>24.527335448070186</v>
      </c>
      <c r="DU7" s="8">
        <f t="shared" si="19"/>
        <v>45.063339850330493</v>
      </c>
      <c r="DV7" s="8">
        <f t="shared" si="19"/>
        <v>39.773608606069352</v>
      </c>
      <c r="DW7" s="8">
        <f t="shared" si="19"/>
        <v>37.606322224087627</v>
      </c>
      <c r="DX7" s="8">
        <f t="shared" si="19"/>
        <v>35.575518760120111</v>
      </c>
      <c r="DY7" s="8">
        <f t="shared" si="20"/>
        <v>22.607353887670403</v>
      </c>
      <c r="DZ7" s="8">
        <f t="shared" si="20"/>
        <v>20.077782518193025</v>
      </c>
      <c r="EA7" s="8">
        <f t="shared" si="20"/>
        <v>18.975200496318681</v>
      </c>
      <c r="EB7" s="8">
        <f t="shared" si="20"/>
        <v>17.938648385286932</v>
      </c>
      <c r="EC7" s="8">
        <f t="shared" si="21"/>
        <v>56.518384719176005</v>
      </c>
      <c r="ED7" s="8">
        <f t="shared" si="21"/>
        <v>50.194456295482581</v>
      </c>
      <c r="EE7" s="8">
        <f t="shared" si="21"/>
        <v>47.438001240796709</v>
      </c>
      <c r="EF7" s="8">
        <f t="shared" si="21"/>
        <v>44.846620963217326</v>
      </c>
    </row>
    <row r="8" spans="1:136" ht="15.75" customHeight="1" x14ac:dyDescent="0.2">
      <c r="A8" s="3" t="s">
        <v>64</v>
      </c>
      <c r="B8" s="3" t="s">
        <v>57</v>
      </c>
      <c r="C8" s="4"/>
      <c r="D8" s="4"/>
      <c r="E8" s="14">
        <v>372.43</v>
      </c>
      <c r="F8" s="5">
        <v>269.47000000000003</v>
      </c>
      <c r="G8" s="6">
        <f t="shared" si="0"/>
        <v>72.354536422951966</v>
      </c>
      <c r="H8" s="5">
        <v>243.315</v>
      </c>
      <c r="I8" s="6">
        <f t="shared" si="1"/>
        <v>65.331740192787905</v>
      </c>
      <c r="J8" s="7">
        <f t="shared" si="2"/>
        <v>41.937815166992834</v>
      </c>
      <c r="K8" s="7">
        <v>262.90008965900097</v>
      </c>
      <c r="L8" s="7">
        <v>260.05200602172397</v>
      </c>
      <c r="M8" s="7">
        <v>253.214</v>
      </c>
      <c r="N8" s="7">
        <f t="shared" si="3"/>
        <v>3.7534684105991438</v>
      </c>
      <c r="O8" s="8">
        <v>11743875.149411701</v>
      </c>
      <c r="P8" s="8">
        <v>12606735.525862601</v>
      </c>
      <c r="Q8" s="8">
        <v>13152914.338641699</v>
      </c>
      <c r="R8" s="8">
        <v>13635905.241766799</v>
      </c>
      <c r="S8" s="8">
        <v>8464312.0194234606</v>
      </c>
      <c r="T8" s="8">
        <v>9088798.1193195097</v>
      </c>
      <c r="U8" s="8">
        <v>9486942.8179680407</v>
      </c>
      <c r="V8" s="8">
        <v>9838044.9858445898</v>
      </c>
      <c r="W8" s="8">
        <v>8410127.7227579709</v>
      </c>
      <c r="X8" s="8">
        <v>9029173.7800449207</v>
      </c>
      <c r="Y8" s="8">
        <v>9424660.2274720501</v>
      </c>
      <c r="Z8" s="8">
        <v>9773296.4892455898</v>
      </c>
      <c r="AA8" s="8">
        <v>8179100.4421170997</v>
      </c>
      <c r="AB8" s="8">
        <v>8784477.3738348801</v>
      </c>
      <c r="AC8" s="8">
        <v>9167798.0867860802</v>
      </c>
      <c r="AD8" s="8">
        <v>9509129.7598221302</v>
      </c>
      <c r="AE8" s="9">
        <f t="shared" si="4"/>
        <v>14.909743608441389</v>
      </c>
      <c r="AF8" s="10">
        <f t="shared" si="5"/>
        <v>72.074267750091607</v>
      </c>
      <c r="AG8" s="10">
        <f t="shared" si="5"/>
        <v>72.094779022483053</v>
      </c>
      <c r="AH8" s="10">
        <f t="shared" si="5"/>
        <v>72.128066630043577</v>
      </c>
      <c r="AI8" s="10">
        <f t="shared" si="5"/>
        <v>72.148088531083673</v>
      </c>
      <c r="AJ8" s="10">
        <f t="shared" si="6"/>
        <v>69.645669236587764</v>
      </c>
      <c r="AK8" s="10">
        <f t="shared" si="6"/>
        <v>69.680825427118748</v>
      </c>
      <c r="AL8" s="10">
        <f t="shared" si="6"/>
        <v>69.701648248800481</v>
      </c>
      <c r="AM8" s="10">
        <f t="shared" si="6"/>
        <v>69.735962455177898</v>
      </c>
      <c r="AN8" s="11">
        <f t="shared" si="7"/>
        <v>31.533107293751041</v>
      </c>
      <c r="AO8" s="11">
        <f t="shared" si="7"/>
        <v>33.849946368076154</v>
      </c>
      <c r="AP8" s="11">
        <f t="shared" si="7"/>
        <v>35.316473803511265</v>
      </c>
      <c r="AQ8" s="11">
        <f t="shared" si="7"/>
        <v>36.613337383580266</v>
      </c>
      <c r="AR8" s="11">
        <f t="shared" si="7"/>
        <v>22.72725618082179</v>
      </c>
      <c r="AS8" s="11">
        <f t="shared" si="7"/>
        <v>24.40404403329353</v>
      </c>
      <c r="AT8" s="11">
        <f t="shared" si="7"/>
        <v>25.473089756378485</v>
      </c>
      <c r="AU8" s="11">
        <f t="shared" si="7"/>
        <v>26.415823069689846</v>
      </c>
      <c r="AV8" s="11">
        <f t="shared" si="8"/>
        <v>31.209885043819234</v>
      </c>
      <c r="AW8" s="11">
        <f t="shared" si="8"/>
        <v>33.507157680056849</v>
      </c>
      <c r="AX8" s="11">
        <f t="shared" si="8"/>
        <v>34.974803234022524</v>
      </c>
      <c r="AY8" s="11">
        <f t="shared" si="8"/>
        <v>36.268588300165469</v>
      </c>
      <c r="AZ8" s="11">
        <f t="shared" si="9"/>
        <v>33.615274200592239</v>
      </c>
      <c r="BA8" s="11">
        <f t="shared" si="9"/>
        <v>36.103312059819082</v>
      </c>
      <c r="BB8" s="11">
        <f t="shared" si="9"/>
        <v>37.678721356209358</v>
      </c>
      <c r="BC8" s="11">
        <f t="shared" si="9"/>
        <v>39.081559952416129</v>
      </c>
      <c r="BD8" s="11">
        <f t="shared" si="10"/>
        <v>9.0909024723287164</v>
      </c>
      <c r="BE8" s="11">
        <f t="shared" si="10"/>
        <v>9.7616176133174122</v>
      </c>
      <c r="BF8" s="11">
        <f t="shared" si="10"/>
        <v>10.189235902551395</v>
      </c>
      <c r="BG8" s="12">
        <f t="shared" si="10"/>
        <v>10.56632922787594</v>
      </c>
      <c r="BH8" s="13">
        <f t="shared" si="11"/>
        <v>3364051.0891031884</v>
      </c>
      <c r="BI8" s="13">
        <f t="shared" si="11"/>
        <v>3611669.5120179686</v>
      </c>
      <c r="BJ8" s="13">
        <f t="shared" si="11"/>
        <v>3769864.0909888204</v>
      </c>
      <c r="BK8" s="13">
        <f t="shared" si="11"/>
        <v>3909318.595698236</v>
      </c>
      <c r="BL8" s="11">
        <f t="shared" si="12"/>
        <v>12.483954017527696</v>
      </c>
      <c r="BM8" s="11">
        <f t="shared" si="12"/>
        <v>13.402863072022742</v>
      </c>
      <c r="BN8" s="11">
        <f t="shared" si="12"/>
        <v>13.98992129360901</v>
      </c>
      <c r="BO8" s="11">
        <f t="shared" si="12"/>
        <v>14.507435320066188</v>
      </c>
      <c r="BP8" s="13">
        <f t="shared" si="13"/>
        <v>3271640.17684684</v>
      </c>
      <c r="BQ8" s="13">
        <f t="shared" si="13"/>
        <v>3513790.9495339524</v>
      </c>
      <c r="BR8" s="13">
        <f t="shared" si="13"/>
        <v>3667119.2347144322</v>
      </c>
      <c r="BS8" s="13">
        <f t="shared" si="13"/>
        <v>3803651.9039288522</v>
      </c>
      <c r="BT8" s="11">
        <f t="shared" si="22"/>
        <v>13.446109680236896</v>
      </c>
      <c r="BU8" s="11">
        <f t="shared" si="14"/>
        <v>14.441324823927634</v>
      </c>
      <c r="BV8" s="11">
        <f t="shared" si="14"/>
        <v>15.071488542483744</v>
      </c>
      <c r="BW8" s="11">
        <f t="shared" si="14"/>
        <v>15.632623980966452</v>
      </c>
      <c r="BX8" s="2">
        <v>58</v>
      </c>
      <c r="BY8" s="2">
        <v>57</v>
      </c>
      <c r="BZ8" s="2">
        <v>58</v>
      </c>
      <c r="CA8" s="2">
        <v>59</v>
      </c>
      <c r="CB8" s="2">
        <v>55</v>
      </c>
      <c r="CC8" s="2">
        <v>56</v>
      </c>
      <c r="CD8" s="2">
        <v>54</v>
      </c>
      <c r="CE8" s="2">
        <v>53</v>
      </c>
      <c r="CF8" s="2">
        <v>54</v>
      </c>
      <c r="CG8" s="2">
        <v>54</v>
      </c>
      <c r="CH8" s="2">
        <v>53</v>
      </c>
      <c r="CI8" s="2">
        <v>51</v>
      </c>
      <c r="CJ8" s="11">
        <f t="shared" si="15"/>
        <v>17.868194970407647</v>
      </c>
      <c r="CK8" s="11">
        <f t="shared" si="15"/>
        <v>19.181028872549085</v>
      </c>
      <c r="CL8" s="11">
        <f t="shared" si="15"/>
        <v>20.012034770626229</v>
      </c>
      <c r="CM8" s="11">
        <f t="shared" si="15"/>
        <v>20.746900861773739</v>
      </c>
      <c r="CN8" s="11">
        <f t="shared" si="15"/>
        <v>12.878370685080009</v>
      </c>
      <c r="CO8" s="11">
        <f t="shared" si="15"/>
        <v>13.828520379902935</v>
      </c>
      <c r="CP8" s="11">
        <f t="shared" si="15"/>
        <v>14.434293773384773</v>
      </c>
      <c r="CQ8" s="11">
        <f t="shared" si="15"/>
        <v>14.968492401208678</v>
      </c>
      <c r="CR8" s="11">
        <f t="shared" si="16"/>
        <v>12.93607052130244</v>
      </c>
      <c r="CS8" s="11">
        <f t="shared" si="16"/>
        <v>13.888258611303542</v>
      </c>
      <c r="CT8" s="11">
        <f t="shared" si="16"/>
        <v>14.496577621761922</v>
      </c>
      <c r="CU8" s="11">
        <f t="shared" si="16"/>
        <v>15.032833837750372</v>
      </c>
      <c r="CV8" s="11">
        <f t="shared" si="17"/>
        <v>12.920455333618364</v>
      </c>
      <c r="CW8" s="11">
        <f t="shared" si="17"/>
        <v>13.876764118626742</v>
      </c>
      <c r="CX8" s="11">
        <f t="shared" si="17"/>
        <v>14.482292585380083</v>
      </c>
      <c r="CY8" s="11">
        <f t="shared" si="17"/>
        <v>15.021491323263533</v>
      </c>
      <c r="CZ8" s="2">
        <v>58</v>
      </c>
      <c r="DA8" s="2">
        <v>56</v>
      </c>
      <c r="DB8" s="2">
        <v>55</v>
      </c>
      <c r="DC8" s="2">
        <v>55</v>
      </c>
      <c r="DD8" s="2">
        <v>56</v>
      </c>
      <c r="DE8" s="2">
        <v>61</v>
      </c>
      <c r="DF8" s="2">
        <v>61</v>
      </c>
      <c r="DG8" s="2">
        <v>61</v>
      </c>
      <c r="DH8" s="2">
        <v>56</v>
      </c>
      <c r="DI8" s="2">
        <v>58</v>
      </c>
      <c r="DJ8" s="2">
        <v>58</v>
      </c>
      <c r="DK8" s="2">
        <v>59</v>
      </c>
      <c r="DL8" s="7">
        <v>1809</v>
      </c>
      <c r="DM8" s="8">
        <f t="shared" si="18"/>
        <v>15.403774111909051</v>
      </c>
      <c r="DN8" s="8">
        <f t="shared" si="18"/>
        <v>14.349472123761567</v>
      </c>
      <c r="DO8" s="8">
        <f t="shared" si="18"/>
        <v>13.753605880982384</v>
      </c>
      <c r="DP8" s="8">
        <f t="shared" si="18"/>
        <v>13.26644595959079</v>
      </c>
      <c r="DQ8" s="8">
        <f t="shared" si="19"/>
        <v>38.509435279772624</v>
      </c>
      <c r="DR8" s="8">
        <f t="shared" si="19"/>
        <v>35.873680309403909</v>
      </c>
      <c r="DS8" s="8">
        <f t="shared" si="19"/>
        <v>34.384014702455957</v>
      </c>
      <c r="DT8" s="8">
        <f t="shared" si="19"/>
        <v>33.166114898976964</v>
      </c>
      <c r="DU8" s="8">
        <f t="shared" si="19"/>
        <v>53.430213697486629</v>
      </c>
      <c r="DV8" s="8">
        <f t="shared" si="19"/>
        <v>49.759054394516632</v>
      </c>
      <c r="DW8" s="8">
        <f t="shared" si="19"/>
        <v>47.670783800177382</v>
      </c>
      <c r="DX8" s="8">
        <f t="shared" si="19"/>
        <v>45.96949908754403</v>
      </c>
      <c r="DY8" s="8">
        <f t="shared" si="20"/>
        <v>22.117346678918565</v>
      </c>
      <c r="DZ8" s="8">
        <f t="shared" si="20"/>
        <v>20.59314314347511</v>
      </c>
      <c r="EA8" s="8">
        <f t="shared" si="20"/>
        <v>19.732109966594759</v>
      </c>
      <c r="EB8" s="8">
        <f t="shared" si="20"/>
        <v>19.0238228491041</v>
      </c>
      <c r="EC8" s="8">
        <f t="shared" si="21"/>
        <v>55.293366697296406</v>
      </c>
      <c r="ED8" s="8">
        <f t="shared" si="21"/>
        <v>51.482857858687773</v>
      </c>
      <c r="EE8" s="8">
        <f t="shared" si="21"/>
        <v>49.330274916486907</v>
      </c>
      <c r="EF8" s="8">
        <f t="shared" si="21"/>
        <v>47.559557122760246</v>
      </c>
    </row>
    <row r="9" spans="1:136" ht="15.75" customHeight="1" x14ac:dyDescent="0.2">
      <c r="A9" s="3" t="s">
        <v>65</v>
      </c>
      <c r="B9" s="3" t="s">
        <v>57</v>
      </c>
      <c r="C9" s="4" t="s">
        <v>58</v>
      </c>
      <c r="D9" s="4"/>
      <c r="E9" s="14">
        <v>143.76</v>
      </c>
      <c r="F9" s="5">
        <v>120.51</v>
      </c>
      <c r="G9" s="6">
        <f t="shared" si="0"/>
        <v>83.827212020033386</v>
      </c>
      <c r="H9" s="5">
        <v>107.7</v>
      </c>
      <c r="I9" s="6">
        <f t="shared" si="1"/>
        <v>74.916527545909858</v>
      </c>
      <c r="J9" s="7">
        <f t="shared" si="2"/>
        <v>28.680505845860171</v>
      </c>
      <c r="K9" s="7">
        <v>94.191683768422791</v>
      </c>
      <c r="L9" s="7">
        <v>93.700073108330699</v>
      </c>
      <c r="M9" s="7">
        <v>90.356999999999999</v>
      </c>
      <c r="N9" s="7">
        <f t="shared" si="3"/>
        <v>4.1557422032168683</v>
      </c>
      <c r="O9" s="8">
        <v>3871681.9729161002</v>
      </c>
      <c r="P9" s="8">
        <v>4054250.1998893502</v>
      </c>
      <c r="Q9" s="8">
        <v>4213901.6583480705</v>
      </c>
      <c r="R9" s="8">
        <v>4342859.6277435403</v>
      </c>
      <c r="S9" s="8">
        <v>2373280.1809541699</v>
      </c>
      <c r="T9" s="8">
        <v>2478562.2665762198</v>
      </c>
      <c r="U9" s="8">
        <v>2578454.4869242101</v>
      </c>
      <c r="V9" s="8">
        <v>2658757.6683745999</v>
      </c>
      <c r="W9" s="8">
        <v>2364809.1154387002</v>
      </c>
      <c r="X9" s="8">
        <v>2469500.1740907799</v>
      </c>
      <c r="Y9" s="8">
        <v>2569134.9065051698</v>
      </c>
      <c r="Z9" s="8">
        <v>2649232.2240681201</v>
      </c>
      <c r="AA9" s="8">
        <v>2254630.4108163002</v>
      </c>
      <c r="AB9" s="8">
        <v>2353078.8086126298</v>
      </c>
      <c r="AC9" s="8">
        <v>2448759.1529362402</v>
      </c>
      <c r="AD9" s="8">
        <v>2525962.7176411599</v>
      </c>
      <c r="AE9" s="9">
        <f t="shared" si="4"/>
        <v>11.471794233523728</v>
      </c>
      <c r="AF9" s="10">
        <f t="shared" si="5"/>
        <v>61.298427855288082</v>
      </c>
      <c r="AG9" s="10">
        <f t="shared" si="5"/>
        <v>61.134911373843316</v>
      </c>
      <c r="AH9" s="10">
        <f t="shared" si="5"/>
        <v>61.189242084377767</v>
      </c>
      <c r="AI9" s="10">
        <f t="shared" si="5"/>
        <v>61.221358650176661</v>
      </c>
      <c r="AJ9" s="10">
        <f t="shared" si="6"/>
        <v>58.233874233170603</v>
      </c>
      <c r="AK9" s="10">
        <f t="shared" si="6"/>
        <v>58.039802493611539</v>
      </c>
      <c r="AL9" s="10">
        <f t="shared" si="6"/>
        <v>58.111445199131687</v>
      </c>
      <c r="AM9" s="10">
        <f t="shared" si="6"/>
        <v>58.163581928932793</v>
      </c>
      <c r="AN9" s="11">
        <f t="shared" si="7"/>
        <v>26.931566311325128</v>
      </c>
      <c r="AO9" s="11">
        <f t="shared" si="7"/>
        <v>28.201517806687193</v>
      </c>
      <c r="AP9" s="11">
        <f t="shared" si="7"/>
        <v>29.312059393072278</v>
      </c>
      <c r="AQ9" s="11">
        <f t="shared" si="7"/>
        <v>30.209095908065805</v>
      </c>
      <c r="AR9" s="11">
        <f t="shared" si="7"/>
        <v>16.508626745646701</v>
      </c>
      <c r="AS9" s="11">
        <f t="shared" si="7"/>
        <v>17.240972917196856</v>
      </c>
      <c r="AT9" s="11">
        <f t="shared" si="7"/>
        <v>17.935826981943588</v>
      </c>
      <c r="AU9" s="11">
        <f t="shared" si="7"/>
        <v>18.494418950852808</v>
      </c>
      <c r="AV9" s="11">
        <f t="shared" si="8"/>
        <v>19.623343419124556</v>
      </c>
      <c r="AW9" s="11">
        <f t="shared" si="8"/>
        <v>20.492076791061152</v>
      </c>
      <c r="AX9" s="11">
        <f t="shared" si="8"/>
        <v>21.318852431376399</v>
      </c>
      <c r="AY9" s="11">
        <f t="shared" si="8"/>
        <v>21.983505303029791</v>
      </c>
      <c r="AZ9" s="11">
        <f t="shared" si="9"/>
        <v>20.934358503401118</v>
      </c>
      <c r="BA9" s="11">
        <f t="shared" si="9"/>
        <v>21.848456904481242</v>
      </c>
      <c r="BB9" s="11">
        <f t="shared" si="9"/>
        <v>22.736853787708824</v>
      </c>
      <c r="BC9" s="11">
        <f t="shared" si="9"/>
        <v>23.453692828608727</v>
      </c>
      <c r="BD9" s="11">
        <f t="shared" si="10"/>
        <v>6.6034506982586807</v>
      </c>
      <c r="BE9" s="11">
        <f t="shared" si="10"/>
        <v>6.8963891668787429</v>
      </c>
      <c r="BF9" s="11">
        <f t="shared" si="10"/>
        <v>7.174330792777436</v>
      </c>
      <c r="BG9" s="12">
        <f t="shared" si="10"/>
        <v>7.3977675803411236</v>
      </c>
      <c r="BH9" s="13">
        <f t="shared" si="11"/>
        <v>945923.6461754801</v>
      </c>
      <c r="BI9" s="13">
        <f t="shared" si="11"/>
        <v>987800.06963631196</v>
      </c>
      <c r="BJ9" s="13">
        <f t="shared" si="11"/>
        <v>1027653.962602068</v>
      </c>
      <c r="BK9" s="13">
        <f t="shared" si="11"/>
        <v>1059692.889627248</v>
      </c>
      <c r="BL9" s="11">
        <f t="shared" si="12"/>
        <v>7.8493373676498228</v>
      </c>
      <c r="BM9" s="11">
        <f t="shared" si="12"/>
        <v>8.1968307164244614</v>
      </c>
      <c r="BN9" s="11">
        <f t="shared" si="12"/>
        <v>8.5275409725505611</v>
      </c>
      <c r="BO9" s="11">
        <f t="shared" si="12"/>
        <v>8.7934021212119156</v>
      </c>
      <c r="BP9" s="13">
        <f t="shared" si="13"/>
        <v>901852.16432652017</v>
      </c>
      <c r="BQ9" s="13">
        <f t="shared" si="13"/>
        <v>941231.52344505198</v>
      </c>
      <c r="BR9" s="13">
        <f t="shared" si="13"/>
        <v>979503.66117449617</v>
      </c>
      <c r="BS9" s="13">
        <f t="shared" si="13"/>
        <v>1010385.087056464</v>
      </c>
      <c r="BT9" s="11">
        <f t="shared" si="22"/>
        <v>8.3737434013604481</v>
      </c>
      <c r="BU9" s="11">
        <f t="shared" si="14"/>
        <v>8.7393827617924966</v>
      </c>
      <c r="BV9" s="11">
        <f t="shared" si="14"/>
        <v>9.0947415150835305</v>
      </c>
      <c r="BW9" s="11">
        <f t="shared" si="14"/>
        <v>9.381477131443491</v>
      </c>
      <c r="BX9" s="2">
        <v>71</v>
      </c>
      <c r="BY9" s="2">
        <v>73</v>
      </c>
      <c r="BZ9" s="2">
        <v>71</v>
      </c>
      <c r="CA9" s="2">
        <v>71</v>
      </c>
      <c r="CB9" s="2">
        <v>68</v>
      </c>
      <c r="CC9" s="2">
        <v>70</v>
      </c>
      <c r="CD9" s="2">
        <v>70</v>
      </c>
      <c r="CE9" s="2">
        <v>71</v>
      </c>
      <c r="CF9" s="2">
        <v>69</v>
      </c>
      <c r="CG9" s="2">
        <v>69</v>
      </c>
      <c r="CH9" s="2">
        <v>70</v>
      </c>
      <c r="CI9" s="2">
        <v>70</v>
      </c>
      <c r="CJ9" s="11">
        <f t="shared" si="15"/>
        <v>16.441714673813099</v>
      </c>
      <c r="CK9" s="11">
        <f t="shared" si="15"/>
        <v>17.217019752431749</v>
      </c>
      <c r="CL9" s="11">
        <f t="shared" si="15"/>
        <v>17.895005120444644</v>
      </c>
      <c r="CM9" s="11">
        <f t="shared" si="15"/>
        <v>18.442645694372683</v>
      </c>
      <c r="CN9" s="11">
        <f t="shared" si="15"/>
        <v>10.078512607499636</v>
      </c>
      <c r="CO9" s="11">
        <f t="shared" si="15"/>
        <v>10.525609766866248</v>
      </c>
      <c r="CP9" s="11">
        <f t="shared" si="15"/>
        <v>10.949818004160669</v>
      </c>
      <c r="CQ9" s="11">
        <f t="shared" si="15"/>
        <v>11.290838265133265</v>
      </c>
      <c r="CR9" s="11">
        <f t="shared" si="16"/>
        <v>10.095228475242031</v>
      </c>
      <c r="CS9" s="11">
        <f t="shared" si="16"/>
        <v>10.542148334231007</v>
      </c>
      <c r="CT9" s="11">
        <f t="shared" si="16"/>
        <v>10.967483039356361</v>
      </c>
      <c r="CU9" s="11">
        <f t="shared" si="16"/>
        <v>11.309413690660534</v>
      </c>
      <c r="CV9" s="11">
        <f t="shared" si="17"/>
        <v>9.9809883498403025</v>
      </c>
      <c r="CW9" s="11">
        <f t="shared" si="17"/>
        <v>10.416808033080471</v>
      </c>
      <c r="CX9" s="11">
        <f t="shared" si="17"/>
        <v>10.840373863391838</v>
      </c>
      <c r="CY9" s="11">
        <f t="shared" si="17"/>
        <v>11.182145124965018</v>
      </c>
      <c r="CZ9" s="2">
        <v>60</v>
      </c>
      <c r="DA9" s="2">
        <v>61</v>
      </c>
      <c r="DB9" s="2">
        <v>60</v>
      </c>
      <c r="DC9" s="2">
        <v>61</v>
      </c>
      <c r="DD9" s="2">
        <v>67</v>
      </c>
      <c r="DE9" s="2">
        <v>69</v>
      </c>
      <c r="DF9" s="2">
        <v>69</v>
      </c>
      <c r="DG9" s="2">
        <v>70</v>
      </c>
      <c r="DH9" s="2">
        <v>67</v>
      </c>
      <c r="DI9" s="2">
        <v>69</v>
      </c>
      <c r="DJ9" s="2">
        <v>69</v>
      </c>
      <c r="DK9" s="2">
        <v>70</v>
      </c>
      <c r="DL9" s="7">
        <v>468</v>
      </c>
      <c r="DM9" s="8">
        <f t="shared" si="18"/>
        <v>12.087769689603626</v>
      </c>
      <c r="DN9" s="8">
        <f t="shared" si="18"/>
        <v>11.543441497832886</v>
      </c>
      <c r="DO9" s="8">
        <f t="shared" si="18"/>
        <v>11.106096865664988</v>
      </c>
      <c r="DP9" s="8">
        <f t="shared" si="18"/>
        <v>10.776309623508673</v>
      </c>
      <c r="DQ9" s="8">
        <f t="shared" si="19"/>
        <v>30.21942422400906</v>
      </c>
      <c r="DR9" s="8">
        <f t="shared" si="19"/>
        <v>28.858603744582211</v>
      </c>
      <c r="DS9" s="8">
        <f t="shared" si="19"/>
        <v>27.765242164162469</v>
      </c>
      <c r="DT9" s="8">
        <f t="shared" si="19"/>
        <v>26.940774058771684</v>
      </c>
      <c r="DU9" s="8">
        <f t="shared" si="19"/>
        <v>49.29885688969118</v>
      </c>
      <c r="DV9" s="8">
        <f t="shared" si="19"/>
        <v>47.204785442658583</v>
      </c>
      <c r="DW9" s="8">
        <f t="shared" si="19"/>
        <v>45.376019081712435</v>
      </c>
      <c r="DX9" s="8">
        <f t="shared" si="19"/>
        <v>44.005514828106378</v>
      </c>
      <c r="DY9" s="8">
        <f t="shared" si="20"/>
        <v>20.757282335713651</v>
      </c>
      <c r="DZ9" s="8">
        <f t="shared" si="20"/>
        <v>19.888836629145107</v>
      </c>
      <c r="EA9" s="8">
        <f t="shared" si="20"/>
        <v>19.111720294698397</v>
      </c>
      <c r="EB9" s="8">
        <f t="shared" si="20"/>
        <v>18.527589371431269</v>
      </c>
      <c r="EC9" s="8">
        <f t="shared" si="21"/>
        <v>51.893205839284121</v>
      </c>
      <c r="ED9" s="8">
        <f t="shared" si="21"/>
        <v>49.722091572862766</v>
      </c>
      <c r="EE9" s="8">
        <f t="shared" si="21"/>
        <v>47.779300736745988</v>
      </c>
      <c r="EF9" s="8">
        <f t="shared" si="21"/>
        <v>46.318973428578168</v>
      </c>
    </row>
    <row r="10" spans="1:136" ht="15.75" customHeight="1" x14ac:dyDescent="0.2">
      <c r="A10" s="3" t="s">
        <v>66</v>
      </c>
      <c r="B10" s="3" t="s">
        <v>57</v>
      </c>
      <c r="C10" s="4" t="s">
        <v>63</v>
      </c>
      <c r="D10" s="4" t="s">
        <v>67</v>
      </c>
      <c r="E10" s="14">
        <v>706.76</v>
      </c>
      <c r="F10" s="5">
        <v>576.35</v>
      </c>
      <c r="G10" s="6">
        <f t="shared" si="0"/>
        <v>81.548191748259669</v>
      </c>
      <c r="H10" s="5">
        <v>535.91399999999999</v>
      </c>
      <c r="I10" s="6">
        <f t="shared" si="1"/>
        <v>75.82687192257626</v>
      </c>
      <c r="J10" s="7">
        <f t="shared" si="2"/>
        <v>27.496511554921081</v>
      </c>
      <c r="K10" s="7">
        <v>499.72345444196702</v>
      </c>
      <c r="L10" s="7">
        <v>496.383760144598</v>
      </c>
      <c r="M10" s="7">
        <v>485.89</v>
      </c>
      <c r="N10" s="7">
        <f t="shared" si="3"/>
        <v>2.8070750007768996</v>
      </c>
      <c r="O10" s="8">
        <v>20090159.1279567</v>
      </c>
      <c r="P10" s="8">
        <v>21380067.837487001</v>
      </c>
      <c r="Q10" s="8">
        <v>22354893.409173898</v>
      </c>
      <c r="R10" s="8">
        <v>23162711.3641445</v>
      </c>
      <c r="S10" s="8">
        <v>13692641.7223543</v>
      </c>
      <c r="T10" s="8">
        <v>14574325.4970072</v>
      </c>
      <c r="U10" s="8">
        <v>15251564.8954188</v>
      </c>
      <c r="V10" s="8">
        <v>15809104.667825</v>
      </c>
      <c r="W10" s="8">
        <v>13629986.3601734</v>
      </c>
      <c r="X10" s="8">
        <v>14505639.0652472</v>
      </c>
      <c r="Y10" s="8">
        <v>15179962.7245038</v>
      </c>
      <c r="Z10" s="8">
        <v>15734830.7269195</v>
      </c>
      <c r="AA10" s="8">
        <v>13285865.804039201</v>
      </c>
      <c r="AB10" s="8">
        <v>14141365.606416199</v>
      </c>
      <c r="AC10" s="8">
        <v>14799365.5723715</v>
      </c>
      <c r="AD10" s="8">
        <v>15343909.549065201</v>
      </c>
      <c r="AE10" s="9">
        <f t="shared" si="4"/>
        <v>14.207391099043507</v>
      </c>
      <c r="AF10" s="10">
        <f t="shared" si="5"/>
        <v>68.155964495573073</v>
      </c>
      <c r="AG10" s="10">
        <f t="shared" si="5"/>
        <v>68.167816902120066</v>
      </c>
      <c r="AH10" s="10">
        <f t="shared" si="5"/>
        <v>68.224726534191092</v>
      </c>
      <c r="AI10" s="10">
        <f t="shared" si="5"/>
        <v>68.2523924737811</v>
      </c>
      <c r="AJ10" s="10">
        <f t="shared" si="6"/>
        <v>66.131212398169097</v>
      </c>
      <c r="AK10" s="10">
        <f t="shared" si="6"/>
        <v>66.142753680235117</v>
      </c>
      <c r="AL10" s="10">
        <f t="shared" si="6"/>
        <v>66.201906229166823</v>
      </c>
      <c r="AM10" s="10">
        <f t="shared" si="6"/>
        <v>66.244013094327642</v>
      </c>
      <c r="AN10" s="11">
        <f t="shared" si="7"/>
        <v>28.425716124224206</v>
      </c>
      <c r="AO10" s="11">
        <f t="shared" si="7"/>
        <v>30.250817586573945</v>
      </c>
      <c r="AP10" s="11">
        <f t="shared" si="7"/>
        <v>31.630105565077113</v>
      </c>
      <c r="AQ10" s="11">
        <f t="shared" si="7"/>
        <v>32.773093219967883</v>
      </c>
      <c r="AR10" s="11">
        <f t="shared" si="7"/>
        <v>19.373820989238638</v>
      </c>
      <c r="AS10" s="11">
        <f t="shared" si="7"/>
        <v>20.621321943810063</v>
      </c>
      <c r="AT10" s="11">
        <f t="shared" si="7"/>
        <v>21.579553024249815</v>
      </c>
      <c r="AU10" s="11">
        <f t="shared" si="7"/>
        <v>22.368420210290623</v>
      </c>
      <c r="AV10" s="11">
        <f t="shared" si="8"/>
        <v>23.648800833128131</v>
      </c>
      <c r="AW10" s="11">
        <f t="shared" si="8"/>
        <v>25.168108033741998</v>
      </c>
      <c r="AX10" s="11">
        <f t="shared" si="8"/>
        <v>26.33809789972031</v>
      </c>
      <c r="AY10" s="11">
        <f t="shared" si="8"/>
        <v>27.300825413237614</v>
      </c>
      <c r="AZ10" s="11">
        <f t="shared" si="9"/>
        <v>24.79104073422079</v>
      </c>
      <c r="BA10" s="11">
        <f t="shared" si="9"/>
        <v>26.387378583907491</v>
      </c>
      <c r="BB10" s="11">
        <f t="shared" si="9"/>
        <v>27.615187459875091</v>
      </c>
      <c r="BC10" s="11">
        <f t="shared" si="9"/>
        <v>28.631290746398115</v>
      </c>
      <c r="BD10" s="11">
        <f t="shared" si="10"/>
        <v>7.7495283956954557</v>
      </c>
      <c r="BE10" s="11">
        <f t="shared" si="10"/>
        <v>8.2485287775240259</v>
      </c>
      <c r="BF10" s="11">
        <f t="shared" si="10"/>
        <v>8.6318212096999272</v>
      </c>
      <c r="BG10" s="12">
        <f t="shared" si="10"/>
        <v>8.9473680841162491</v>
      </c>
      <c r="BH10" s="13">
        <f t="shared" si="11"/>
        <v>5451994.5440693609</v>
      </c>
      <c r="BI10" s="13">
        <f t="shared" si="11"/>
        <v>5802255.6260988805</v>
      </c>
      <c r="BJ10" s="13">
        <f t="shared" si="11"/>
        <v>6071985.0898015201</v>
      </c>
      <c r="BK10" s="13">
        <f t="shared" si="11"/>
        <v>6293932.2907678001</v>
      </c>
      <c r="BL10" s="11">
        <f t="shared" si="12"/>
        <v>9.4595203332512554</v>
      </c>
      <c r="BM10" s="11">
        <f t="shared" si="12"/>
        <v>10.067243213496798</v>
      </c>
      <c r="BN10" s="11">
        <f t="shared" si="12"/>
        <v>10.535239159888123</v>
      </c>
      <c r="BO10" s="11">
        <f t="shared" si="12"/>
        <v>10.920330165295045</v>
      </c>
      <c r="BP10" s="13">
        <f t="shared" si="13"/>
        <v>5314346.3216156811</v>
      </c>
      <c r="BQ10" s="13">
        <f t="shared" si="13"/>
        <v>5656546.2425664803</v>
      </c>
      <c r="BR10" s="13">
        <f t="shared" si="13"/>
        <v>5919746.2289486006</v>
      </c>
      <c r="BS10" s="13">
        <f t="shared" si="13"/>
        <v>6137563.8196260808</v>
      </c>
      <c r="BT10" s="11">
        <f t="shared" si="22"/>
        <v>9.9164162936883162</v>
      </c>
      <c r="BU10" s="11">
        <f t="shared" si="14"/>
        <v>10.554951433562998</v>
      </c>
      <c r="BV10" s="11">
        <f t="shared" si="14"/>
        <v>11.046074983950037</v>
      </c>
      <c r="BW10" s="11">
        <f t="shared" si="14"/>
        <v>11.452516298559246</v>
      </c>
      <c r="BX10" s="2">
        <v>61</v>
      </c>
      <c r="BY10" s="2">
        <v>64</v>
      </c>
      <c r="BZ10" s="2">
        <v>64</v>
      </c>
      <c r="CA10" s="2">
        <v>65</v>
      </c>
      <c r="CB10" s="2">
        <v>64</v>
      </c>
      <c r="CC10" s="2">
        <v>64</v>
      </c>
      <c r="CD10" s="2">
        <v>64</v>
      </c>
      <c r="CE10" s="2">
        <v>65</v>
      </c>
      <c r="CF10" s="2">
        <v>65</v>
      </c>
      <c r="CG10" s="2">
        <v>65</v>
      </c>
      <c r="CH10" s="2">
        <v>65</v>
      </c>
      <c r="CI10" s="2">
        <v>65</v>
      </c>
      <c r="CJ10" s="11">
        <f t="shared" si="15"/>
        <v>16.081021572534393</v>
      </c>
      <c r="CK10" s="11">
        <f t="shared" si="15"/>
        <v>17.113519605648104</v>
      </c>
      <c r="CL10" s="11">
        <f t="shared" si="15"/>
        <v>17.893811635587323</v>
      </c>
      <c r="CM10" s="11">
        <f t="shared" si="15"/>
        <v>18.540423634916174</v>
      </c>
      <c r="CN10" s="11">
        <f t="shared" si="15"/>
        <v>10.960175353501988</v>
      </c>
      <c r="CO10" s="11">
        <f t="shared" si="15"/>
        <v>11.665912710286621</v>
      </c>
      <c r="CP10" s="11">
        <f t="shared" si="15"/>
        <v>12.208004054922716</v>
      </c>
      <c r="CQ10" s="11">
        <f t="shared" si="15"/>
        <v>12.654282705604658</v>
      </c>
      <c r="CR10" s="11">
        <f t="shared" si="16"/>
        <v>10.983426497436538</v>
      </c>
      <c r="CS10" s="11">
        <f t="shared" si="16"/>
        <v>11.689052084235525</v>
      </c>
      <c r="CT10" s="11">
        <f t="shared" si="16"/>
        <v>12.232441061393175</v>
      </c>
      <c r="CU10" s="11">
        <f t="shared" si="16"/>
        <v>12.679569309306896</v>
      </c>
      <c r="CV10" s="11">
        <f t="shared" si="17"/>
        <v>10.937344505167179</v>
      </c>
      <c r="CW10" s="11">
        <f t="shared" si="17"/>
        <v>11.641618972537982</v>
      </c>
      <c r="CX10" s="11">
        <f t="shared" si="17"/>
        <v>12.183305334434955</v>
      </c>
      <c r="CY10" s="11">
        <f t="shared" si="17"/>
        <v>12.631591141258475</v>
      </c>
      <c r="CZ10" s="2">
        <v>62</v>
      </c>
      <c r="DA10" s="2">
        <v>62</v>
      </c>
      <c r="DB10" s="2">
        <v>61</v>
      </c>
      <c r="DC10" s="2">
        <v>60</v>
      </c>
      <c r="DD10" s="2">
        <v>63</v>
      </c>
      <c r="DE10" s="2">
        <v>65</v>
      </c>
      <c r="DF10" s="2">
        <v>64</v>
      </c>
      <c r="DG10" s="2">
        <v>64</v>
      </c>
      <c r="DH10" s="2">
        <v>64</v>
      </c>
      <c r="DI10" s="2">
        <v>66</v>
      </c>
      <c r="DJ10" s="2">
        <v>65</v>
      </c>
      <c r="DK10" s="2">
        <v>66</v>
      </c>
      <c r="DL10" s="7">
        <v>2597</v>
      </c>
      <c r="DM10" s="8">
        <f t="shared" si="18"/>
        <v>12.926726878863363</v>
      </c>
      <c r="DN10" s="8">
        <f t="shared" si="18"/>
        <v>12.146827688949232</v>
      </c>
      <c r="DO10" s="8">
        <f t="shared" si="18"/>
        <v>11.61714329147396</v>
      </c>
      <c r="DP10" s="8">
        <f t="shared" si="18"/>
        <v>11.21198619268776</v>
      </c>
      <c r="DQ10" s="8">
        <f t="shared" si="19"/>
        <v>32.316817197158407</v>
      </c>
      <c r="DR10" s="8">
        <f t="shared" si="19"/>
        <v>30.367069222373079</v>
      </c>
      <c r="DS10" s="8">
        <f t="shared" si="19"/>
        <v>29.042858228684899</v>
      </c>
      <c r="DT10" s="8">
        <f t="shared" si="19"/>
        <v>28.029965481719398</v>
      </c>
      <c r="DU10" s="8">
        <f t="shared" si="19"/>
        <v>47.415978097203038</v>
      </c>
      <c r="DV10" s="8">
        <f t="shared" si="19"/>
        <v>44.547516118898379</v>
      </c>
      <c r="DW10" s="8">
        <f t="shared" si="19"/>
        <v>42.569402186068061</v>
      </c>
      <c r="DX10" s="8">
        <f t="shared" si="19"/>
        <v>41.068106868908664</v>
      </c>
      <c r="DY10" s="8">
        <f t="shared" si="20"/>
        <v>19.547088901127196</v>
      </c>
      <c r="DZ10" s="8">
        <f t="shared" si="20"/>
        <v>18.36456302934204</v>
      </c>
      <c r="EA10" s="8">
        <f t="shared" si="20"/>
        <v>17.548049524827352</v>
      </c>
      <c r="EB10" s="8">
        <f t="shared" si="20"/>
        <v>16.925282254145049</v>
      </c>
      <c r="EC10" s="8">
        <f t="shared" si="21"/>
        <v>48.867722252817984</v>
      </c>
      <c r="ED10" s="8">
        <f t="shared" si="21"/>
        <v>45.911407573355092</v>
      </c>
      <c r="EE10" s="8">
        <f t="shared" si="21"/>
        <v>43.870123812068385</v>
      </c>
      <c r="EF10" s="8">
        <f t="shared" si="21"/>
        <v>42.313205635362621</v>
      </c>
    </row>
    <row r="11" spans="1:136" ht="15.75" customHeight="1" x14ac:dyDescent="0.2">
      <c r="A11" s="3" t="s">
        <v>68</v>
      </c>
      <c r="B11" s="3" t="s">
        <v>57</v>
      </c>
      <c r="C11" s="4" t="s">
        <v>63</v>
      </c>
      <c r="D11" s="4"/>
      <c r="E11" s="5">
        <v>514.67999999999995</v>
      </c>
      <c r="F11" s="5">
        <v>284.64999999999998</v>
      </c>
      <c r="G11" s="6">
        <f t="shared" si="0"/>
        <v>55.306209683686944</v>
      </c>
      <c r="H11" s="5">
        <v>277.64100000000002</v>
      </c>
      <c r="I11" s="6">
        <f t="shared" si="1"/>
        <v>53.944392632315228</v>
      </c>
      <c r="J11" s="7">
        <f t="shared" si="2"/>
        <v>59.834082398421842</v>
      </c>
      <c r="K11" s="7">
        <v>333.44394316941901</v>
      </c>
      <c r="L11" s="7">
        <v>277.24586187995402</v>
      </c>
      <c r="M11" s="7">
        <v>273.18200000000002</v>
      </c>
      <c r="N11" s="7">
        <f t="shared" si="3"/>
        <v>19.867908337243328</v>
      </c>
      <c r="O11" s="8">
        <v>21088122.2805968</v>
      </c>
      <c r="P11" s="8">
        <v>22633116.516313501</v>
      </c>
      <c r="Q11" s="8">
        <v>23913002.3284145</v>
      </c>
      <c r="R11" s="8">
        <v>25407808.351078998</v>
      </c>
      <c r="S11" s="8">
        <v>14562471.2164075</v>
      </c>
      <c r="T11" s="8">
        <v>15565786.696570599</v>
      </c>
      <c r="U11" s="8">
        <v>16450233.917553101</v>
      </c>
      <c r="V11" s="8">
        <v>17482809.1096581</v>
      </c>
      <c r="W11" s="8">
        <v>12143892.0820807</v>
      </c>
      <c r="X11" s="8">
        <v>12901706.5979273</v>
      </c>
      <c r="Y11" s="8">
        <v>13644915.350007599</v>
      </c>
      <c r="Z11" s="8">
        <v>14514311.876191501</v>
      </c>
      <c r="AA11" s="8">
        <v>11779228.0625501</v>
      </c>
      <c r="AB11" s="8">
        <v>12493808.0198841</v>
      </c>
      <c r="AC11" s="8">
        <v>13211505.0485163</v>
      </c>
      <c r="AD11" s="8">
        <v>14054939.2087244</v>
      </c>
      <c r="AE11" s="9">
        <f t="shared" si="4"/>
        <v>18.58092100446903</v>
      </c>
      <c r="AF11" s="10">
        <f t="shared" si="5"/>
        <v>69.05532423721975</v>
      </c>
      <c r="AG11" s="10">
        <f t="shared" si="5"/>
        <v>68.774385027139715</v>
      </c>
      <c r="AH11" s="10">
        <f t="shared" si="5"/>
        <v>68.792005669677863</v>
      </c>
      <c r="AI11" s="10">
        <f t="shared" si="5"/>
        <v>68.808804238779032</v>
      </c>
      <c r="AJ11" s="10">
        <f t="shared" si="6"/>
        <v>55.857168816723799</v>
      </c>
      <c r="AK11" s="10">
        <f t="shared" si="6"/>
        <v>55.201447891097153</v>
      </c>
      <c r="AL11" s="10">
        <f t="shared" si="6"/>
        <v>55.248207092832487</v>
      </c>
      <c r="AM11" s="10">
        <f t="shared" si="6"/>
        <v>55.317400912808466</v>
      </c>
      <c r="AN11" s="11">
        <f t="shared" si="7"/>
        <v>40.973269372419367</v>
      </c>
      <c r="AO11" s="11">
        <f t="shared" si="7"/>
        <v>43.975123409329107</v>
      </c>
      <c r="AP11" s="11">
        <f t="shared" si="7"/>
        <v>46.461883749931026</v>
      </c>
      <c r="AQ11" s="11">
        <f t="shared" si="7"/>
        <v>49.366224355092484</v>
      </c>
      <c r="AR11" s="11">
        <f t="shared" si="7"/>
        <v>28.294224015713652</v>
      </c>
      <c r="AS11" s="11">
        <f t="shared" si="7"/>
        <v>30.243620689691848</v>
      </c>
      <c r="AT11" s="11">
        <f t="shared" si="7"/>
        <v>31.962061703491692</v>
      </c>
      <c r="AU11" s="11">
        <f t="shared" si="7"/>
        <v>33.96830867657205</v>
      </c>
      <c r="AV11" s="11">
        <f t="shared" si="8"/>
        <v>42.662540249712634</v>
      </c>
      <c r="AW11" s="11">
        <f t="shared" si="8"/>
        <v>45.324808002555073</v>
      </c>
      <c r="AX11" s="11">
        <f t="shared" si="8"/>
        <v>47.93576444759389</v>
      </c>
      <c r="AY11" s="11">
        <f t="shared" si="8"/>
        <v>50.990029426283165</v>
      </c>
      <c r="AZ11" s="11">
        <f t="shared" si="9"/>
        <v>42.426111642553145</v>
      </c>
      <c r="BA11" s="11">
        <f t="shared" si="9"/>
        <v>44.999866805998032</v>
      </c>
      <c r="BB11" s="11">
        <f t="shared" si="9"/>
        <v>47.584848954283764</v>
      </c>
      <c r="BC11" s="11">
        <f t="shared" si="9"/>
        <v>50.622707772715117</v>
      </c>
      <c r="BD11" s="11">
        <f t="shared" si="10"/>
        <v>11.317689606285462</v>
      </c>
      <c r="BE11" s="11">
        <f t="shared" si="10"/>
        <v>12.09744827587674</v>
      </c>
      <c r="BF11" s="11">
        <f t="shared" si="10"/>
        <v>12.784824681396678</v>
      </c>
      <c r="BG11" s="12">
        <f t="shared" si="10"/>
        <v>13.587323470628821</v>
      </c>
      <c r="BH11" s="13">
        <f t="shared" si="11"/>
        <v>4857556.8328322796</v>
      </c>
      <c r="BI11" s="13">
        <f t="shared" si="11"/>
        <v>5160682.6391709205</v>
      </c>
      <c r="BJ11" s="13">
        <f t="shared" si="11"/>
        <v>5457966.1400030404</v>
      </c>
      <c r="BK11" s="13">
        <f t="shared" si="11"/>
        <v>5805724.7504766006</v>
      </c>
      <c r="BL11" s="11">
        <f t="shared" si="12"/>
        <v>17.065016099885053</v>
      </c>
      <c r="BM11" s="11">
        <f t="shared" si="12"/>
        <v>18.129923201022027</v>
      </c>
      <c r="BN11" s="11">
        <f t="shared" si="12"/>
        <v>19.174305779037557</v>
      </c>
      <c r="BO11" s="11">
        <f t="shared" si="12"/>
        <v>20.396011770513265</v>
      </c>
      <c r="BP11" s="13">
        <f t="shared" si="13"/>
        <v>4711691.2250200398</v>
      </c>
      <c r="BQ11" s="13">
        <f t="shared" si="13"/>
        <v>4997523.2079536403</v>
      </c>
      <c r="BR11" s="13">
        <f t="shared" si="13"/>
        <v>5284602.0194065198</v>
      </c>
      <c r="BS11" s="13">
        <f t="shared" si="13"/>
        <v>5621975.6834897604</v>
      </c>
      <c r="BT11" s="11">
        <f t="shared" si="22"/>
        <v>16.970444657021257</v>
      </c>
      <c r="BU11" s="11">
        <f t="shared" si="14"/>
        <v>17.999946722399212</v>
      </c>
      <c r="BV11" s="11">
        <f t="shared" si="14"/>
        <v>19.033939581713508</v>
      </c>
      <c r="BW11" s="11">
        <f t="shared" si="14"/>
        <v>20.249083109086047</v>
      </c>
      <c r="BX11" s="2">
        <v>51</v>
      </c>
      <c r="BY11" s="2">
        <v>46</v>
      </c>
      <c r="BZ11" s="2">
        <v>45</v>
      </c>
      <c r="CA11" s="2">
        <v>44</v>
      </c>
      <c r="CB11" s="2">
        <v>41</v>
      </c>
      <c r="CC11" s="2">
        <v>41</v>
      </c>
      <c r="CD11" s="2">
        <v>38</v>
      </c>
      <c r="CE11" s="2">
        <v>38</v>
      </c>
      <c r="CF11" s="2">
        <v>43</v>
      </c>
      <c r="CG11" s="2">
        <v>43</v>
      </c>
      <c r="CH11" s="2">
        <v>40</v>
      </c>
      <c r="CI11" s="2">
        <v>40</v>
      </c>
      <c r="CJ11" s="11">
        <f t="shared" si="15"/>
        <v>25.297352328732714</v>
      </c>
      <c r="CK11" s="11">
        <f t="shared" si="15"/>
        <v>27.150730406056738</v>
      </c>
      <c r="CL11" s="11">
        <f t="shared" si="15"/>
        <v>28.686083904981388</v>
      </c>
      <c r="CM11" s="11">
        <f t="shared" si="15"/>
        <v>30.479256104729526</v>
      </c>
      <c r="CN11" s="11">
        <f t="shared" si="15"/>
        <v>17.469168674038237</v>
      </c>
      <c r="CO11" s="11">
        <f t="shared" si="15"/>
        <v>18.67274786714216</v>
      </c>
      <c r="CP11" s="11">
        <f t="shared" si="15"/>
        <v>19.733732466323346</v>
      </c>
      <c r="CQ11" s="11">
        <f t="shared" si="15"/>
        <v>20.97241166653945</v>
      </c>
      <c r="CR11" s="11">
        <f t="shared" si="16"/>
        <v>17.520755043534521</v>
      </c>
      <c r="CS11" s="11">
        <f t="shared" si="16"/>
        <v>18.614101592634295</v>
      </c>
      <c r="CT11" s="11">
        <f t="shared" si="16"/>
        <v>19.686375489948016</v>
      </c>
      <c r="CU11" s="11">
        <f t="shared" si="16"/>
        <v>20.940708406282539</v>
      </c>
      <c r="CV11" s="11">
        <f t="shared" si="17"/>
        <v>17.247443920243793</v>
      </c>
      <c r="CW11" s="11">
        <f t="shared" si="17"/>
        <v>18.29374998335776</v>
      </c>
      <c r="CX11" s="11">
        <f t="shared" si="17"/>
        <v>19.344620141175184</v>
      </c>
      <c r="CY11" s="11">
        <f t="shared" si="17"/>
        <v>20.579597790080459</v>
      </c>
      <c r="CZ11" s="2">
        <v>34</v>
      </c>
      <c r="DA11" s="2">
        <v>34</v>
      </c>
      <c r="DB11" s="2">
        <v>31</v>
      </c>
      <c r="DC11" s="2">
        <v>30</v>
      </c>
      <c r="DD11" s="2">
        <v>47</v>
      </c>
      <c r="DE11" s="2">
        <v>46</v>
      </c>
      <c r="DF11" s="2">
        <v>45</v>
      </c>
      <c r="DG11" s="2">
        <v>44</v>
      </c>
      <c r="DH11" s="2">
        <v>48</v>
      </c>
      <c r="DI11" s="2">
        <v>46</v>
      </c>
      <c r="DJ11" s="2">
        <v>45</v>
      </c>
      <c r="DK11" s="2">
        <v>44</v>
      </c>
      <c r="DL11" s="7">
        <v>1560</v>
      </c>
      <c r="DM11" s="8">
        <f t="shared" si="18"/>
        <v>7.3975291836929333</v>
      </c>
      <c r="DN11" s="8">
        <f t="shared" si="18"/>
        <v>6.8925549818805676</v>
      </c>
      <c r="DO11" s="8">
        <f t="shared" si="18"/>
        <v>6.5236475896058366</v>
      </c>
      <c r="DP11" s="8">
        <f t="shared" si="18"/>
        <v>6.1398448006388211</v>
      </c>
      <c r="DQ11" s="8">
        <f t="shared" si="19"/>
        <v>18.493822959232332</v>
      </c>
      <c r="DR11" s="8">
        <f t="shared" si="19"/>
        <v>17.231387454701419</v>
      </c>
      <c r="DS11" s="8">
        <f t="shared" si="19"/>
        <v>16.309118974014591</v>
      </c>
      <c r="DT11" s="8">
        <f t="shared" si="19"/>
        <v>15.349612001597048</v>
      </c>
      <c r="DU11" s="8">
        <f t="shared" si="19"/>
        <v>26.781168814300411</v>
      </c>
      <c r="DV11" s="8">
        <f t="shared" si="19"/>
        <v>25.054949525032576</v>
      </c>
      <c r="DW11" s="8">
        <f t="shared" si="19"/>
        <v>23.707869563110183</v>
      </c>
      <c r="DX11" s="8">
        <f t="shared" si="19"/>
        <v>22.30762788484321</v>
      </c>
      <c r="DY11" s="8">
        <f t="shared" si="20"/>
        <v>13.243652230146852</v>
      </c>
      <c r="DZ11" s="8">
        <f t="shared" si="20"/>
        <v>12.486185136807244</v>
      </c>
      <c r="EA11" s="8">
        <f t="shared" si="20"/>
        <v>11.807890125093611</v>
      </c>
      <c r="EB11" s="8">
        <f t="shared" si="20"/>
        <v>11.099300942060658</v>
      </c>
      <c r="EC11" s="8">
        <f t="shared" si="21"/>
        <v>33.109130575367132</v>
      </c>
      <c r="ED11" s="8">
        <f t="shared" si="21"/>
        <v>31.215462842018109</v>
      </c>
      <c r="EE11" s="8">
        <f t="shared" si="21"/>
        <v>29.519725312734028</v>
      </c>
      <c r="EF11" s="8">
        <f t="shared" si="21"/>
        <v>27.748252355151635</v>
      </c>
    </row>
    <row r="12" spans="1:136" ht="15.75" customHeight="1" x14ac:dyDescent="0.2">
      <c r="A12" s="3" t="s">
        <v>69</v>
      </c>
      <c r="B12" s="3" t="s">
        <v>57</v>
      </c>
      <c r="C12" s="4"/>
      <c r="D12" s="4" t="s">
        <v>70</v>
      </c>
      <c r="E12" s="5">
        <v>2358.73</v>
      </c>
      <c r="F12" s="5">
        <v>1974.6179999999999</v>
      </c>
      <c r="G12" s="6">
        <v>83.715304422295048</v>
      </c>
      <c r="H12" s="5">
        <v>1919.8630000000001</v>
      </c>
      <c r="I12" s="6">
        <v>81.393928088420466</v>
      </c>
      <c r="J12" s="7">
        <f t="shared" si="2"/>
        <v>20.514547656203803</v>
      </c>
      <c r="K12" s="7">
        <v>1703.5381142574406</v>
      </c>
      <c r="L12" s="7">
        <v>1639.009</v>
      </c>
      <c r="M12" s="7">
        <v>1628.1760000000002</v>
      </c>
      <c r="N12" s="7">
        <f t="shared" si="3"/>
        <v>4.5239244228634456</v>
      </c>
      <c r="O12" s="8">
        <v>55406722.084139973</v>
      </c>
      <c r="P12" s="8">
        <v>58810347.847073525</v>
      </c>
      <c r="Q12" s="8">
        <v>61827603.526595227</v>
      </c>
      <c r="R12" s="8">
        <v>64873939.896357648</v>
      </c>
      <c r="S12" s="8">
        <v>40149953.470573977</v>
      </c>
      <c r="T12" s="8">
        <v>42514676.377112672</v>
      </c>
      <c r="U12" s="8">
        <v>44712228.965154648</v>
      </c>
      <c r="V12" s="8">
        <v>46923832.782527253</v>
      </c>
      <c r="W12" s="8">
        <v>37650445.982797273</v>
      </c>
      <c r="X12" s="8">
        <v>39761638.201526575</v>
      </c>
      <c r="Y12" s="8">
        <v>41814608.267803445</v>
      </c>
      <c r="Z12" s="8">
        <v>43859885.558001556</v>
      </c>
      <c r="AA12" s="8">
        <v>36938828.37485709</v>
      </c>
      <c r="AB12" s="8">
        <v>38986519.136370197</v>
      </c>
      <c r="AC12" s="8">
        <v>40997568.619026363</v>
      </c>
      <c r="AD12" s="8">
        <v>43006458.208585925</v>
      </c>
      <c r="AE12" s="9">
        <f t="shared" si="4"/>
        <v>15.74187846380941</v>
      </c>
      <c r="AF12" s="10">
        <f t="shared" si="5"/>
        <v>72.464047610690173</v>
      </c>
      <c r="AG12" s="10">
        <f t="shared" si="5"/>
        <v>72.291149318934444</v>
      </c>
      <c r="AH12" s="10">
        <f t="shared" si="5"/>
        <v>72.317583756778831</v>
      </c>
      <c r="AI12" s="10">
        <f t="shared" si="5"/>
        <v>72.330789308453575</v>
      </c>
      <c r="AJ12" s="10">
        <f t="shared" si="6"/>
        <v>66.668496141609381</v>
      </c>
      <c r="AK12" s="10">
        <f t="shared" si="6"/>
        <v>66.291937666731911</v>
      </c>
      <c r="AL12" s="10">
        <f t="shared" si="6"/>
        <v>66.309490066829454</v>
      </c>
      <c r="AM12" s="10">
        <f t="shared" si="6"/>
        <v>66.292348325526206</v>
      </c>
      <c r="AN12" s="11">
        <f t="shared" si="7"/>
        <v>23.490065452230638</v>
      </c>
      <c r="AO12" s="11">
        <f t="shared" si="7"/>
        <v>24.933056283285296</v>
      </c>
      <c r="AP12" s="11">
        <f t="shared" si="7"/>
        <v>26.21224282838444</v>
      </c>
      <c r="AQ12" s="11">
        <f t="shared" si="7"/>
        <v>27.503758334509524</v>
      </c>
      <c r="AR12" s="11">
        <v>17.021852213086696</v>
      </c>
      <c r="AS12" s="11">
        <v>18.02439294752374</v>
      </c>
      <c r="AT12" s="11">
        <v>18.95606066194717</v>
      </c>
      <c r="AU12" s="11">
        <v>19.893685492840319</v>
      </c>
      <c r="AV12" s="11">
        <v>19.067204888640372</v>
      </c>
      <c r="AW12" s="11">
        <v>20.136369769508118</v>
      </c>
      <c r="AX12" s="11">
        <v>21.176049376539385</v>
      </c>
      <c r="AY12" s="11">
        <v>22.211833153552515</v>
      </c>
      <c r="AZ12" s="11">
        <v>19.240345990759284</v>
      </c>
      <c r="BA12" s="11">
        <v>20.306927700763126</v>
      </c>
      <c r="BB12" s="11">
        <v>21.354424049542267</v>
      </c>
      <c r="BC12" s="11">
        <v>22.400795373725064</v>
      </c>
      <c r="BD12" s="11">
        <v>6.8087408852346787</v>
      </c>
      <c r="BE12" s="11">
        <v>7.2097571790094968</v>
      </c>
      <c r="BF12" s="11">
        <v>7.5824242647788687</v>
      </c>
      <c r="BG12" s="12">
        <v>7.9574741971361282</v>
      </c>
      <c r="BH12" s="13">
        <v>15060178.39311891</v>
      </c>
      <c r="BI12" s="13">
        <v>15904655.28061063</v>
      </c>
      <c r="BJ12" s="13">
        <v>16725843.307121379</v>
      </c>
      <c r="BK12" s="13">
        <v>17543954.223200623</v>
      </c>
      <c r="BL12" s="11">
        <v>7.6268819554561498</v>
      </c>
      <c r="BM12" s="11">
        <v>8.0545479078032471</v>
      </c>
      <c r="BN12" s="11">
        <v>8.4704197506157541</v>
      </c>
      <c r="BO12" s="11">
        <v>8.8847332614210064</v>
      </c>
      <c r="BP12" s="13">
        <v>14775531.349942837</v>
      </c>
      <c r="BQ12" s="13">
        <v>15594607.654548079</v>
      </c>
      <c r="BR12" s="13">
        <v>16399027.447610546</v>
      </c>
      <c r="BS12" s="13">
        <v>17202583.283434372</v>
      </c>
      <c r="BT12" s="11">
        <v>7.6961383963037138</v>
      </c>
      <c r="BU12" s="11">
        <v>8.1227710803052506</v>
      </c>
      <c r="BV12" s="11">
        <v>8.5417696198169075</v>
      </c>
      <c r="BW12" s="11">
        <v>8.9603181494900266</v>
      </c>
      <c r="BX12" s="2">
        <v>69</v>
      </c>
      <c r="BY12" s="2">
        <v>70</v>
      </c>
      <c r="BZ12" s="2">
        <v>70</v>
      </c>
      <c r="CA12" s="2">
        <v>70</v>
      </c>
      <c r="CB12" s="2">
        <v>70</v>
      </c>
      <c r="CC12" s="2">
        <v>72</v>
      </c>
      <c r="CD12" s="2">
        <v>71</v>
      </c>
      <c r="CE12" s="2">
        <v>70</v>
      </c>
      <c r="CF12" s="2">
        <v>72</v>
      </c>
      <c r="CG12" s="2">
        <v>72</v>
      </c>
      <c r="CH12" s="2">
        <v>72</v>
      </c>
      <c r="CI12" s="2">
        <v>72</v>
      </c>
      <c r="CJ12" s="11">
        <f t="shared" si="15"/>
        <v>13.009799222083471</v>
      </c>
      <c r="CK12" s="11">
        <f t="shared" si="15"/>
        <v>13.80898903402781</v>
      </c>
      <c r="CL12" s="11">
        <f t="shared" si="15"/>
        <v>14.517457052270396</v>
      </c>
      <c r="CM12" s="11">
        <f t="shared" si="15"/>
        <v>15.232753374499218</v>
      </c>
      <c r="CN12" s="11">
        <v>9.4274271023457654</v>
      </c>
      <c r="CO12" s="11">
        <v>9.9826768820243288</v>
      </c>
      <c r="CP12" s="11">
        <v>10.498674163130039</v>
      </c>
      <c r="CQ12" s="11">
        <v>11.01797074918538</v>
      </c>
      <c r="CR12" s="11">
        <v>9.1885879779299025</v>
      </c>
      <c r="CS12" s="11">
        <v>9.7038242502699088</v>
      </c>
      <c r="CT12" s="11">
        <v>10.204851411506208</v>
      </c>
      <c r="CU12" s="11">
        <v>10.70400115142786</v>
      </c>
      <c r="CV12" s="11">
        <v>9.0748981375126743</v>
      </c>
      <c r="CW12" s="11">
        <v>9.5779618754655989</v>
      </c>
      <c r="CX12" s="11">
        <v>10.072023815367961</v>
      </c>
      <c r="CY12" s="11">
        <v>10.565555126371086</v>
      </c>
      <c r="CZ12" s="2">
        <v>68</v>
      </c>
      <c r="DA12" s="2">
        <v>67</v>
      </c>
      <c r="DB12" s="2">
        <v>67</v>
      </c>
      <c r="DC12" s="2">
        <v>68</v>
      </c>
      <c r="DD12" s="2">
        <v>72</v>
      </c>
      <c r="DE12" s="2">
        <v>71</v>
      </c>
      <c r="DF12" s="2">
        <v>71</v>
      </c>
      <c r="DG12" s="2">
        <v>71</v>
      </c>
      <c r="DH12" s="2">
        <v>72</v>
      </c>
      <c r="DI12" s="2">
        <v>72</v>
      </c>
      <c r="DJ12" s="2">
        <v>71</v>
      </c>
      <c r="DK12" s="2">
        <v>72</v>
      </c>
      <c r="DL12" s="7">
        <v>4454.5998774600002</v>
      </c>
      <c r="DM12" s="8">
        <f t="shared" si="18"/>
        <v>8.0398184731002473</v>
      </c>
      <c r="DN12" s="8">
        <f t="shared" si="18"/>
        <v>7.5745171394725332</v>
      </c>
      <c r="DO12" s="8">
        <f t="shared" si="18"/>
        <v>7.2048722955012288</v>
      </c>
      <c r="DP12" s="8">
        <f t="shared" si="18"/>
        <v>6.8665474681769787</v>
      </c>
      <c r="DQ12" s="8">
        <v>27.737266748794546</v>
      </c>
      <c r="DR12" s="8">
        <v>26.194483041261527</v>
      </c>
      <c r="DS12" s="8">
        <v>24.907055522391765</v>
      </c>
      <c r="DT12" s="8">
        <v>23.733141632447452</v>
      </c>
      <c r="DU12" s="8">
        <v>27.737266748794546</v>
      </c>
      <c r="DV12" s="8">
        <v>26.194483041261527</v>
      </c>
      <c r="DW12" s="8">
        <v>24.907055522391765</v>
      </c>
      <c r="DX12" s="8">
        <v>23.733141632447452</v>
      </c>
      <c r="DY12" s="8">
        <f t="shared" si="20"/>
        <v>12.059396774187032</v>
      </c>
      <c r="DZ12" s="8">
        <f t="shared" si="20"/>
        <v>11.426000515404674</v>
      </c>
      <c r="EA12" s="8">
        <f t="shared" si="20"/>
        <v>10.865522096821826</v>
      </c>
      <c r="EB12" s="8">
        <f t="shared" si="20"/>
        <v>10.3579789245948</v>
      </c>
      <c r="EC12" s="8">
        <v>30.148491935467582</v>
      </c>
      <c r="ED12" s="8">
        <v>28.565001288511681</v>
      </c>
      <c r="EE12" s="8">
        <v>27.163805242054568</v>
      </c>
      <c r="EF12" s="8">
        <v>25.894947311486998</v>
      </c>
    </row>
    <row r="13" spans="1:136" ht="15.75" customHeight="1" x14ac:dyDescent="0.2">
      <c r="A13" s="3" t="s">
        <v>63</v>
      </c>
      <c r="B13" s="3" t="s">
        <v>57</v>
      </c>
      <c r="C13" s="4"/>
      <c r="D13" s="4"/>
      <c r="E13" s="5">
        <v>1795.5</v>
      </c>
      <c r="F13" s="5">
        <v>1539.2729999999999</v>
      </c>
      <c r="G13" s="6">
        <f t="shared" ref="G13:G23" si="23">(F13/E13)*100</f>
        <v>85.729490392648273</v>
      </c>
      <c r="H13" s="5">
        <v>1523.5260000000001</v>
      </c>
      <c r="I13" s="6">
        <f t="shared" ref="I13:I23" si="24">(H13/E13)*100</f>
        <v>84.852464494569759</v>
      </c>
      <c r="J13" s="7">
        <f t="shared" si="2"/>
        <v>16.388783938420485</v>
      </c>
      <c r="K13" s="7">
        <v>1316.7889510411401</v>
      </c>
      <c r="L13" s="7">
        <v>1256.8230000000001</v>
      </c>
      <c r="M13" s="7">
        <v>1256.3800000000001</v>
      </c>
      <c r="N13" s="7">
        <f t="shared" si="3"/>
        <v>4.6952961263346245</v>
      </c>
      <c r="O13" s="8">
        <v>37021209.515747301</v>
      </c>
      <c r="P13" s="8">
        <v>39223709.7629667</v>
      </c>
      <c r="Q13" s="8">
        <v>41402093.491391301</v>
      </c>
      <c r="R13" s="8">
        <v>43720827.989435799</v>
      </c>
      <c r="S13" s="8">
        <v>27751354.0791259</v>
      </c>
      <c r="T13" s="8">
        <v>29300330.668292399</v>
      </c>
      <c r="U13" s="8">
        <v>30924629.0794507</v>
      </c>
      <c r="V13" s="8">
        <v>32639302.5150631</v>
      </c>
      <c r="W13" s="8">
        <v>25314501.953530099</v>
      </c>
      <c r="X13" s="8">
        <v>26615978.924466301</v>
      </c>
      <c r="Y13" s="8">
        <v>28098610.553014599</v>
      </c>
      <c r="Z13" s="8">
        <v>29649629.231442899</v>
      </c>
      <c r="AA13" s="8">
        <v>24944090.330853201</v>
      </c>
      <c r="AB13" s="8">
        <v>26201977.630998101</v>
      </c>
      <c r="AC13" s="8">
        <v>27658808.798492402</v>
      </c>
      <c r="AD13" s="8">
        <v>29183638.117877699</v>
      </c>
      <c r="AE13" s="9">
        <f t="shared" si="4"/>
        <v>16.595118678441644</v>
      </c>
      <c r="AF13" s="10">
        <f t="shared" si="5"/>
        <v>74.960689945372025</v>
      </c>
      <c r="AG13" s="10">
        <f t="shared" si="5"/>
        <v>74.700559547675624</v>
      </c>
      <c r="AH13" s="10">
        <f t="shared" si="5"/>
        <v>74.693394636869826</v>
      </c>
      <c r="AI13" s="10">
        <f t="shared" si="5"/>
        <v>74.653898418734627</v>
      </c>
      <c r="AJ13" s="10">
        <f t="shared" si="6"/>
        <v>67.37783734548978</v>
      </c>
      <c r="AK13" s="10">
        <f t="shared" si="6"/>
        <v>66.801375467388496</v>
      </c>
      <c r="AL13" s="10">
        <f t="shared" si="6"/>
        <v>66.805338730621116</v>
      </c>
      <c r="AM13" s="10">
        <f t="shared" si="6"/>
        <v>66.749966686196558</v>
      </c>
      <c r="AN13" s="11">
        <f t="shared" si="7"/>
        <v>20.618885834445727</v>
      </c>
      <c r="AO13" s="11">
        <f t="shared" si="7"/>
        <v>21.845563777759228</v>
      </c>
      <c r="AP13" s="11">
        <f t="shared" si="7"/>
        <v>23.058810075962853</v>
      </c>
      <c r="AQ13" s="11">
        <f t="shared" si="7"/>
        <v>24.350224444130212</v>
      </c>
      <c r="AR13" s="11">
        <f t="shared" si="7"/>
        <v>15.456059080549094</v>
      </c>
      <c r="AS13" s="11">
        <f t="shared" si="7"/>
        <v>16.318758378330493</v>
      </c>
      <c r="AT13" s="11">
        <f t="shared" si="7"/>
        <v>17.223408008605237</v>
      </c>
      <c r="AU13" s="11">
        <f t="shared" si="7"/>
        <v>18.178391821254859</v>
      </c>
      <c r="AV13" s="11">
        <f t="shared" ref="AV13:AY23" si="25">(W13/1000)/$F13</f>
        <v>16.445751957924358</v>
      </c>
      <c r="AW13" s="11">
        <f t="shared" si="25"/>
        <v>17.291266022639455</v>
      </c>
      <c r="AX13" s="11">
        <f t="shared" si="25"/>
        <v>18.254468540028054</v>
      </c>
      <c r="AY13" s="11">
        <f t="shared" si="25"/>
        <v>19.26209920621157</v>
      </c>
      <c r="AZ13" s="11">
        <f t="shared" ref="AZ13:BC23" si="26">(AA13/1000)/$H13</f>
        <v>16.372605607553268</v>
      </c>
      <c r="BA13" s="11">
        <f t="shared" si="26"/>
        <v>17.198247769318083</v>
      </c>
      <c r="BB13" s="11">
        <f t="shared" si="26"/>
        <v>18.154471140297179</v>
      </c>
      <c r="BC13" s="11">
        <f t="shared" si="26"/>
        <v>19.155326602813275</v>
      </c>
      <c r="BD13" s="11">
        <f t="shared" ref="BD13:BG23" si="27">AR13*0.4</f>
        <v>6.1824236322196384</v>
      </c>
      <c r="BE13" s="11">
        <f t="shared" si="27"/>
        <v>6.5275033513321974</v>
      </c>
      <c r="BF13" s="11">
        <f t="shared" si="27"/>
        <v>6.8893632034420946</v>
      </c>
      <c r="BG13" s="12">
        <f t="shared" si="27"/>
        <v>7.271356728501944</v>
      </c>
      <c r="BH13" s="13">
        <f t="shared" ref="BH13:BK23" si="28">W13*0.4</f>
        <v>10125800.781412041</v>
      </c>
      <c r="BI13" s="13">
        <f t="shared" si="28"/>
        <v>10646391.569786521</v>
      </c>
      <c r="BJ13" s="13">
        <f t="shared" si="28"/>
        <v>11239444.22120584</v>
      </c>
      <c r="BK13" s="13">
        <f t="shared" si="28"/>
        <v>11859851.692577161</v>
      </c>
      <c r="BL13" s="11">
        <f t="shared" ref="BL13:BO34" si="29">(BH13/1000)/$F13</f>
        <v>6.5783007831697438</v>
      </c>
      <c r="BM13" s="11">
        <f t="shared" si="29"/>
        <v>6.9165064090557831</v>
      </c>
      <c r="BN13" s="11">
        <f t="shared" si="29"/>
        <v>7.3017874160112211</v>
      </c>
      <c r="BO13" s="11">
        <f t="shared" si="29"/>
        <v>7.7048396824846277</v>
      </c>
      <c r="BP13" s="13">
        <f t="shared" ref="BP13:BS23" si="30">AA13*0.4</f>
        <v>9977636.1323412806</v>
      </c>
      <c r="BQ13" s="13">
        <f t="shared" si="30"/>
        <v>10480791.05239924</v>
      </c>
      <c r="BR13" s="13">
        <f t="shared" si="30"/>
        <v>11063523.519396961</v>
      </c>
      <c r="BS13" s="13">
        <f t="shared" si="30"/>
        <v>11673455.247151081</v>
      </c>
      <c r="BT13" s="11">
        <f t="shared" ref="BT13:BW34" si="31">AZ13*0.4</f>
        <v>6.549042243021308</v>
      </c>
      <c r="BU13" s="11">
        <f t="shared" si="31"/>
        <v>6.8792991077272339</v>
      </c>
      <c r="BV13" s="11">
        <f t="shared" si="31"/>
        <v>7.2617884561188717</v>
      </c>
      <c r="BW13" s="11">
        <f t="shared" si="31"/>
        <v>7.6621306411253105</v>
      </c>
      <c r="BX13" s="2">
        <v>74</v>
      </c>
      <c r="BY13" s="2">
        <v>78</v>
      </c>
      <c r="BZ13" s="2">
        <v>75</v>
      </c>
      <c r="CA13" s="2">
        <v>74</v>
      </c>
      <c r="CB13" s="2">
        <v>75</v>
      </c>
      <c r="CC13" s="2">
        <v>77</v>
      </c>
      <c r="CD13" s="2">
        <v>74</v>
      </c>
      <c r="CE13" s="2">
        <v>74</v>
      </c>
      <c r="CF13" s="2">
        <v>78</v>
      </c>
      <c r="CG13" s="2">
        <v>78</v>
      </c>
      <c r="CH13" s="2">
        <v>78</v>
      </c>
      <c r="CI13" s="2">
        <v>75</v>
      </c>
      <c r="CJ13" s="11">
        <f t="shared" si="15"/>
        <v>11.24590527175244</v>
      </c>
      <c r="CK13" s="11">
        <f t="shared" si="15"/>
        <v>11.914957133245643</v>
      </c>
      <c r="CL13" s="11">
        <f t="shared" si="15"/>
        <v>12.576683137766635</v>
      </c>
      <c r="CM13" s="11">
        <f t="shared" si="15"/>
        <v>13.281043391157631</v>
      </c>
      <c r="CN13" s="11">
        <f t="shared" si="15"/>
        <v>8.4300081823085939</v>
      </c>
      <c r="CO13" s="11">
        <f t="shared" si="15"/>
        <v>8.9005396484001889</v>
      </c>
      <c r="CP13" s="11">
        <f t="shared" si="15"/>
        <v>9.3939515683206949</v>
      </c>
      <c r="CQ13" s="11">
        <f t="shared" si="15"/>
        <v>9.9148166421828847</v>
      </c>
      <c r="CR13" s="11">
        <f t="shared" ref="CR13:CU23" si="32">((W13/1000)/$L13)*0.4</f>
        <v>8.0566641296443802</v>
      </c>
      <c r="CS13" s="11">
        <f t="shared" si="32"/>
        <v>8.4708758272139502</v>
      </c>
      <c r="CT13" s="11">
        <f t="shared" si="32"/>
        <v>8.9427423123270646</v>
      </c>
      <c r="CU13" s="11">
        <f t="shared" si="32"/>
        <v>9.4363738510332471</v>
      </c>
      <c r="CV13" s="11">
        <f t="shared" ref="CV13:CY23" si="33">((AA13/1000)/$M13)*0.4</f>
        <v>7.9415751065292985</v>
      </c>
      <c r="CW13" s="11">
        <f t="shared" si="33"/>
        <v>8.3420549932339263</v>
      </c>
      <c r="CX13" s="11">
        <f t="shared" si="33"/>
        <v>8.8058736364769903</v>
      </c>
      <c r="CY13" s="11">
        <f t="shared" si="33"/>
        <v>9.2913411922754889</v>
      </c>
      <c r="CZ13" s="2">
        <v>72</v>
      </c>
      <c r="DA13" s="2">
        <v>72</v>
      </c>
      <c r="DB13" s="2">
        <v>72</v>
      </c>
      <c r="DC13" s="2">
        <v>72</v>
      </c>
      <c r="DD13" s="2">
        <v>76</v>
      </c>
      <c r="DE13" s="2">
        <v>76</v>
      </c>
      <c r="DF13" s="2">
        <v>76</v>
      </c>
      <c r="DG13" s="2">
        <v>75</v>
      </c>
      <c r="DH13" s="2">
        <v>77</v>
      </c>
      <c r="DI13" s="2">
        <v>76</v>
      </c>
      <c r="DJ13" s="2">
        <v>76</v>
      </c>
      <c r="DK13" s="2">
        <v>75</v>
      </c>
      <c r="DL13" s="7">
        <v>2282.5873020700001</v>
      </c>
      <c r="DM13" s="8">
        <f t="shared" si="18"/>
        <v>6.1656205508333848</v>
      </c>
      <c r="DN13" s="8">
        <f t="shared" si="18"/>
        <v>5.819406975688767</v>
      </c>
      <c r="DO13" s="8">
        <f t="shared" si="18"/>
        <v>5.5132171095276048</v>
      </c>
      <c r="DP13" s="8">
        <f t="shared" si="18"/>
        <v>5.2208235914963419</v>
      </c>
      <c r="DQ13" s="8">
        <f t="shared" ref="DQ13:DX34" si="34">($DL13/((O13/1000)*0.4))*100</f>
        <v>15.41405137708346</v>
      </c>
      <c r="DR13" s="8">
        <f t="shared" si="34"/>
        <v>14.548517439221916</v>
      </c>
      <c r="DS13" s="8">
        <f t="shared" si="34"/>
        <v>13.783042773819009</v>
      </c>
      <c r="DT13" s="8">
        <f t="shared" si="34"/>
        <v>13.052058978740854</v>
      </c>
      <c r="DU13" s="8">
        <f t="shared" si="34"/>
        <v>20.562846190872207</v>
      </c>
      <c r="DV13" s="8">
        <f t="shared" si="34"/>
        <v>19.475781074888353</v>
      </c>
      <c r="DW13" s="8">
        <f t="shared" si="34"/>
        <v>18.452826840749164</v>
      </c>
      <c r="DX13" s="8">
        <f t="shared" si="34"/>
        <v>17.483425856117648</v>
      </c>
      <c r="DY13" s="8">
        <f t="shared" si="20"/>
        <v>9.1508139675339493</v>
      </c>
      <c r="DZ13" s="8">
        <f t="shared" si="20"/>
        <v>8.7115077121873341</v>
      </c>
      <c r="EA13" s="8">
        <f t="shared" si="20"/>
        <v>8.2526594644756237</v>
      </c>
      <c r="EB13" s="8">
        <f t="shared" si="20"/>
        <v>7.8214624675999618</v>
      </c>
      <c r="EC13" s="8">
        <f t="shared" ref="EC13:EF23" si="35">($DL13/((BP13/1000))*100)</f>
        <v>22.877034918834873</v>
      </c>
      <c r="ED13" s="8">
        <f t="shared" si="35"/>
        <v>21.778769280468342</v>
      </c>
      <c r="EE13" s="8">
        <f t="shared" si="35"/>
        <v>20.631648661189065</v>
      </c>
      <c r="EF13" s="8">
        <f t="shared" si="35"/>
        <v>19.553656168999904</v>
      </c>
    </row>
    <row r="14" spans="1:136" ht="15.75" customHeight="1" x14ac:dyDescent="0.2">
      <c r="A14" s="3" t="s">
        <v>71</v>
      </c>
      <c r="B14" s="3" t="s">
        <v>57</v>
      </c>
      <c r="C14" s="4" t="s">
        <v>63</v>
      </c>
      <c r="D14" s="4"/>
      <c r="E14" s="5">
        <v>366.89</v>
      </c>
      <c r="F14" s="5">
        <v>190.13</v>
      </c>
      <c r="G14" s="6">
        <f t="shared" si="23"/>
        <v>51.822072010684408</v>
      </c>
      <c r="H14" s="5">
        <v>186.71100000000001</v>
      </c>
      <c r="I14" s="6">
        <f t="shared" si="24"/>
        <v>50.890185069094287</v>
      </c>
      <c r="J14" s="7">
        <f t="shared" si="2"/>
        <v>65.093451782059631</v>
      </c>
      <c r="K14" s="7">
        <v>236.24968542423699</v>
      </c>
      <c r="L14" s="7">
        <v>191.68669977340099</v>
      </c>
      <c r="M14" s="7">
        <v>188.297</v>
      </c>
      <c r="N14" s="7">
        <f t="shared" si="3"/>
        <v>22.590064683378358</v>
      </c>
      <c r="O14" s="8">
        <v>15883382.764508801</v>
      </c>
      <c r="P14" s="8">
        <v>16732633.083745699</v>
      </c>
      <c r="Q14" s="8">
        <v>17676139.505389102</v>
      </c>
      <c r="R14" s="8">
        <v>18814646.430193901</v>
      </c>
      <c r="S14" s="8">
        <v>11413296.7014817</v>
      </c>
      <c r="T14" s="8">
        <v>11997812.486087101</v>
      </c>
      <c r="U14" s="8">
        <v>12676629.7424971</v>
      </c>
      <c r="V14" s="8">
        <v>13493788.2084045</v>
      </c>
      <c r="W14" s="8">
        <v>9512546.0797687694</v>
      </c>
      <c r="X14" s="8">
        <v>9932654.4313775394</v>
      </c>
      <c r="Y14" s="8">
        <v>10504058.759685701</v>
      </c>
      <c r="Z14" s="8">
        <v>11192735.4406486</v>
      </c>
      <c r="AA14" s="8">
        <v>9268129.5479466207</v>
      </c>
      <c r="AB14" s="8">
        <v>9666361.0367437992</v>
      </c>
      <c r="AC14" s="8">
        <v>10219761.2046168</v>
      </c>
      <c r="AD14" s="8">
        <v>10890320.4918164</v>
      </c>
      <c r="AE14" s="9">
        <f t="shared" si="4"/>
        <v>16.895851053884133</v>
      </c>
      <c r="AF14" s="10">
        <f t="shared" si="5"/>
        <v>71.856838500325964</v>
      </c>
      <c r="AG14" s="10">
        <f t="shared" si="5"/>
        <v>71.703075218579514</v>
      </c>
      <c r="AH14" s="10">
        <f t="shared" si="5"/>
        <v>71.71605394171192</v>
      </c>
      <c r="AI14" s="10">
        <f t="shared" si="5"/>
        <v>71.719594936153342</v>
      </c>
      <c r="AJ14" s="10">
        <f t="shared" si="6"/>
        <v>58.35110621810442</v>
      </c>
      <c r="AK14" s="10">
        <f t="shared" si="6"/>
        <v>57.769515343845256</v>
      </c>
      <c r="AL14" s="10">
        <f t="shared" si="6"/>
        <v>57.816703706717178</v>
      </c>
      <c r="AM14" s="10">
        <f t="shared" si="6"/>
        <v>57.882142681881717</v>
      </c>
      <c r="AN14" s="11">
        <f t="shared" si="7"/>
        <v>43.291947898576687</v>
      </c>
      <c r="AO14" s="11">
        <f t="shared" si="7"/>
        <v>45.60667525347025</v>
      </c>
      <c r="AP14" s="11">
        <f t="shared" si="7"/>
        <v>48.178308226959317</v>
      </c>
      <c r="AQ14" s="11">
        <f t="shared" si="7"/>
        <v>51.281437025249808</v>
      </c>
      <c r="AR14" s="11">
        <f t="shared" si="7"/>
        <v>31.108225085125518</v>
      </c>
      <c r="AS14" s="11">
        <f t="shared" si="7"/>
        <v>32.701388661689066</v>
      </c>
      <c r="AT14" s="11">
        <f t="shared" si="7"/>
        <v>34.551581516250373</v>
      </c>
      <c r="AU14" s="11">
        <f t="shared" si="7"/>
        <v>36.778838911947723</v>
      </c>
      <c r="AV14" s="11">
        <f t="shared" si="25"/>
        <v>50.031799714767637</v>
      </c>
      <c r="AW14" s="11">
        <f t="shared" si="25"/>
        <v>52.241384481026351</v>
      </c>
      <c r="AX14" s="11">
        <f t="shared" si="25"/>
        <v>55.246719400860997</v>
      </c>
      <c r="AY14" s="11">
        <f t="shared" si="25"/>
        <v>58.868855207745234</v>
      </c>
      <c r="AZ14" s="11">
        <f t="shared" si="26"/>
        <v>49.63890476697474</v>
      </c>
      <c r="BA14" s="11">
        <f t="shared" si="26"/>
        <v>51.771781184524741</v>
      </c>
      <c r="BB14" s="11">
        <f t="shared" si="26"/>
        <v>54.735721005279814</v>
      </c>
      <c r="BC14" s="11">
        <f t="shared" si="26"/>
        <v>58.327149936620756</v>
      </c>
      <c r="BD14" s="11">
        <f t="shared" si="27"/>
        <v>12.443290034050207</v>
      </c>
      <c r="BE14" s="11">
        <f t="shared" si="27"/>
        <v>13.080555464675626</v>
      </c>
      <c r="BF14" s="11">
        <f t="shared" si="27"/>
        <v>13.820632606500149</v>
      </c>
      <c r="BG14" s="12">
        <f t="shared" si="27"/>
        <v>14.711535564779091</v>
      </c>
      <c r="BH14" s="13">
        <f t="shared" si="28"/>
        <v>3805018.4319075081</v>
      </c>
      <c r="BI14" s="13">
        <f t="shared" si="28"/>
        <v>3973061.772551016</v>
      </c>
      <c r="BJ14" s="13">
        <f t="shared" si="28"/>
        <v>4201623.5038742805</v>
      </c>
      <c r="BK14" s="13">
        <f t="shared" si="28"/>
        <v>4477094.1762594404</v>
      </c>
      <c r="BL14" s="11">
        <f t="shared" si="29"/>
        <v>20.012719885907053</v>
      </c>
      <c r="BM14" s="11">
        <f t="shared" si="29"/>
        <v>20.89655379241054</v>
      </c>
      <c r="BN14" s="11">
        <f t="shared" si="29"/>
        <v>22.098687760344401</v>
      </c>
      <c r="BO14" s="11">
        <f t="shared" si="29"/>
        <v>23.547542083098094</v>
      </c>
      <c r="BP14" s="13">
        <f t="shared" si="30"/>
        <v>3707251.8191786483</v>
      </c>
      <c r="BQ14" s="13">
        <f t="shared" si="30"/>
        <v>3866544.41469752</v>
      </c>
      <c r="BR14" s="13">
        <f t="shared" si="30"/>
        <v>4087904.48184672</v>
      </c>
      <c r="BS14" s="13">
        <f t="shared" si="30"/>
        <v>4356128.1967265597</v>
      </c>
      <c r="BT14" s="11">
        <f t="shared" si="31"/>
        <v>19.855561906789898</v>
      </c>
      <c r="BU14" s="11">
        <f t="shared" si="31"/>
        <v>20.708712473809896</v>
      </c>
      <c r="BV14" s="11">
        <f t="shared" si="31"/>
        <v>21.894288402111926</v>
      </c>
      <c r="BW14" s="11">
        <f t="shared" si="31"/>
        <v>23.330859974648305</v>
      </c>
      <c r="BX14" s="2">
        <v>41</v>
      </c>
      <c r="BY14" s="2">
        <v>42</v>
      </c>
      <c r="BZ14" s="2">
        <v>42</v>
      </c>
      <c r="CA14" s="2">
        <v>40</v>
      </c>
      <c r="CB14" s="2">
        <v>33</v>
      </c>
      <c r="CC14" s="2">
        <v>33</v>
      </c>
      <c r="CD14" s="2">
        <v>32</v>
      </c>
      <c r="CE14" s="2">
        <v>31</v>
      </c>
      <c r="CF14" s="2">
        <v>36</v>
      </c>
      <c r="CG14" s="2">
        <v>36</v>
      </c>
      <c r="CH14" s="2">
        <v>36</v>
      </c>
      <c r="CI14" s="2">
        <v>36</v>
      </c>
      <c r="CJ14" s="11">
        <f t="shared" si="15"/>
        <v>26.892535727168109</v>
      </c>
      <c r="CK14" s="11">
        <f t="shared" si="15"/>
        <v>28.330421780158005</v>
      </c>
      <c r="CL14" s="11">
        <f t="shared" si="15"/>
        <v>29.927895097337895</v>
      </c>
      <c r="CM14" s="11">
        <f t="shared" si="15"/>
        <v>31.855528436210477</v>
      </c>
      <c r="CN14" s="11">
        <f t="shared" si="15"/>
        <v>19.324125966113655</v>
      </c>
      <c r="CO14" s="11">
        <f t="shared" si="15"/>
        <v>20.313783638767529</v>
      </c>
      <c r="CP14" s="11">
        <f t="shared" si="15"/>
        <v>21.463105391625803</v>
      </c>
      <c r="CQ14" s="11">
        <f t="shared" si="15"/>
        <v>22.846655959221295</v>
      </c>
      <c r="CR14" s="11">
        <f t="shared" si="32"/>
        <v>19.850195326047881</v>
      </c>
      <c r="CS14" s="11">
        <f t="shared" si="32"/>
        <v>20.726851561676945</v>
      </c>
      <c r="CT14" s="11">
        <f t="shared" si="32"/>
        <v>21.919222923870851</v>
      </c>
      <c r="CU14" s="11">
        <f t="shared" si="32"/>
        <v>23.356311009329065</v>
      </c>
      <c r="CV14" s="11">
        <f t="shared" si="33"/>
        <v>19.688321211589397</v>
      </c>
      <c r="CW14" s="11">
        <f t="shared" si="33"/>
        <v>20.534285807514301</v>
      </c>
      <c r="CX14" s="11">
        <f t="shared" si="33"/>
        <v>21.709875791152914</v>
      </c>
      <c r="CY14" s="11">
        <f t="shared" si="33"/>
        <v>23.134347316880035</v>
      </c>
      <c r="CZ14" s="2">
        <v>30</v>
      </c>
      <c r="DA14" s="2">
        <v>29</v>
      </c>
      <c r="DB14" s="2">
        <v>27</v>
      </c>
      <c r="DC14" s="2">
        <v>25</v>
      </c>
      <c r="DD14" s="2">
        <v>42</v>
      </c>
      <c r="DE14" s="2">
        <v>41</v>
      </c>
      <c r="DF14" s="2">
        <v>39</v>
      </c>
      <c r="DG14" s="2">
        <v>39</v>
      </c>
      <c r="DH14" s="2">
        <v>42</v>
      </c>
      <c r="DI14" s="2">
        <v>40</v>
      </c>
      <c r="DJ14" s="2">
        <v>39</v>
      </c>
      <c r="DK14" s="2">
        <v>39</v>
      </c>
      <c r="DL14" s="7">
        <v>799</v>
      </c>
      <c r="DM14" s="8">
        <f t="shared" si="18"/>
        <v>5.0304145649965353</v>
      </c>
      <c r="DN14" s="8">
        <f t="shared" si="18"/>
        <v>4.7751002248185266</v>
      </c>
      <c r="DO14" s="8">
        <f t="shared" si="18"/>
        <v>4.5202177758124211</v>
      </c>
      <c r="DP14" s="8">
        <f t="shared" si="18"/>
        <v>4.2466915493971662</v>
      </c>
      <c r="DQ14" s="8">
        <f t="shared" si="34"/>
        <v>12.576036412491337</v>
      </c>
      <c r="DR14" s="8">
        <f t="shared" si="34"/>
        <v>11.937750562046315</v>
      </c>
      <c r="DS14" s="8">
        <f t="shared" si="34"/>
        <v>11.300544439531054</v>
      </c>
      <c r="DT14" s="8">
        <f t="shared" si="34"/>
        <v>10.616728873492914</v>
      </c>
      <c r="DU14" s="8">
        <f t="shared" si="34"/>
        <v>17.501516452653682</v>
      </c>
      <c r="DV14" s="8">
        <f t="shared" si="34"/>
        <v>16.648868302587157</v>
      </c>
      <c r="DW14" s="8">
        <f t="shared" si="34"/>
        <v>15.757342768351009</v>
      </c>
      <c r="DX14" s="8">
        <f t="shared" si="34"/>
        <v>14.803107690365799</v>
      </c>
      <c r="DY14" s="8">
        <f t="shared" si="20"/>
        <v>8.6209412143685515</v>
      </c>
      <c r="DZ14" s="8">
        <f t="shared" si="20"/>
        <v>8.2657785795796261</v>
      </c>
      <c r="EA14" s="8">
        <f t="shared" si="20"/>
        <v>7.8181865897125853</v>
      </c>
      <c r="EB14" s="8">
        <f t="shared" si="20"/>
        <v>7.3367905067662029</v>
      </c>
      <c r="EC14" s="8">
        <f t="shared" si="35"/>
        <v>21.552353035921378</v>
      </c>
      <c r="ED14" s="8">
        <f t="shared" si="35"/>
        <v>20.664446448949061</v>
      </c>
      <c r="EE14" s="8">
        <f t="shared" si="35"/>
        <v>19.545466474281461</v>
      </c>
      <c r="EF14" s="8">
        <f t="shared" si="35"/>
        <v>18.341976266915509</v>
      </c>
    </row>
    <row r="15" spans="1:136" ht="15.75" customHeight="1" x14ac:dyDescent="0.2">
      <c r="A15" s="3" t="s">
        <v>72</v>
      </c>
      <c r="B15" s="3" t="s">
        <v>57</v>
      </c>
      <c r="C15" s="4" t="s">
        <v>63</v>
      </c>
      <c r="D15" s="4" t="s">
        <v>73</v>
      </c>
      <c r="E15" s="14">
        <v>65.650000000000006</v>
      </c>
      <c r="F15" s="5">
        <v>65.650000000000006</v>
      </c>
      <c r="G15" s="6">
        <f t="shared" si="23"/>
        <v>100</v>
      </c>
      <c r="H15" s="5">
        <v>65.3</v>
      </c>
      <c r="I15" s="6">
        <f t="shared" si="24"/>
        <v>99.466869763899453</v>
      </c>
      <c r="J15" s="7">
        <f t="shared" si="2"/>
        <v>0.53455517373044459</v>
      </c>
      <c r="K15" s="7">
        <v>49.599233604810998</v>
      </c>
      <c r="L15" s="7">
        <v>49.599233604810998</v>
      </c>
      <c r="M15" s="7">
        <v>49.408000000000001</v>
      </c>
      <c r="N15" s="7">
        <f t="shared" si="3"/>
        <v>0.38630228893033908</v>
      </c>
      <c r="O15" s="8">
        <v>697472.994632371</v>
      </c>
      <c r="P15" s="8">
        <v>729340.31816679204</v>
      </c>
      <c r="Q15" s="8">
        <v>782917.32386328303</v>
      </c>
      <c r="R15" s="8">
        <v>812068.64158162195</v>
      </c>
      <c r="S15" s="8">
        <v>519705.44725326297</v>
      </c>
      <c r="T15" s="8">
        <v>543602.57469325501</v>
      </c>
      <c r="U15" s="8">
        <v>583611.29914897704</v>
      </c>
      <c r="V15" s="8">
        <v>605388.27163952996</v>
      </c>
      <c r="W15" s="8">
        <v>519705.44725326297</v>
      </c>
      <c r="X15" s="8">
        <v>543602.57469325501</v>
      </c>
      <c r="Y15" s="8">
        <v>583611.29914897704</v>
      </c>
      <c r="Z15" s="8">
        <v>605388.27163952996</v>
      </c>
      <c r="AA15" s="8">
        <v>518132.20892413799</v>
      </c>
      <c r="AB15" s="8">
        <v>541931.78434635804</v>
      </c>
      <c r="AC15" s="8">
        <v>581824.99802327296</v>
      </c>
      <c r="AD15" s="8">
        <v>603558.34719404799</v>
      </c>
      <c r="AE15" s="9">
        <f t="shared" si="4"/>
        <v>15.182840168180142</v>
      </c>
      <c r="AF15" s="10">
        <f t="shared" si="5"/>
        <v>74.512626474834775</v>
      </c>
      <c r="AG15" s="10">
        <f t="shared" si="5"/>
        <v>74.533460053272293</v>
      </c>
      <c r="AH15" s="10">
        <f t="shared" si="5"/>
        <v>74.543158180376423</v>
      </c>
      <c r="AI15" s="10">
        <f t="shared" si="5"/>
        <v>74.54890395231223</v>
      </c>
      <c r="AJ15" s="10">
        <f t="shared" si="6"/>
        <v>74.287063859331042</v>
      </c>
      <c r="AK15" s="10">
        <f t="shared" si="6"/>
        <v>74.304377647531112</v>
      </c>
      <c r="AL15" s="10">
        <f t="shared" si="6"/>
        <v>74.314998568721691</v>
      </c>
      <c r="AM15" s="10">
        <f t="shared" si="6"/>
        <v>74.32356284790535</v>
      </c>
      <c r="AN15" s="11">
        <f t="shared" si="7"/>
        <v>10.624112637202908</v>
      </c>
      <c r="AO15" s="11">
        <f t="shared" si="7"/>
        <v>11.109525029197135</v>
      </c>
      <c r="AP15" s="11">
        <f t="shared" si="7"/>
        <v>11.92562564909799</v>
      </c>
      <c r="AQ15" s="11">
        <f t="shared" si="7"/>
        <v>12.369667046178551</v>
      </c>
      <c r="AR15" s="11">
        <f t="shared" si="7"/>
        <v>7.9163053656247202</v>
      </c>
      <c r="AS15" s="11">
        <f t="shared" si="7"/>
        <v>8.2803133997449354</v>
      </c>
      <c r="AT15" s="11">
        <f t="shared" si="7"/>
        <v>8.8897379916066566</v>
      </c>
      <c r="AU15" s="11">
        <f t="shared" si="7"/>
        <v>9.2214512054764644</v>
      </c>
      <c r="AV15" s="11">
        <f t="shared" si="25"/>
        <v>7.9163053656247202</v>
      </c>
      <c r="AW15" s="11">
        <f t="shared" si="25"/>
        <v>8.2803133997449354</v>
      </c>
      <c r="AX15" s="11">
        <f t="shared" si="25"/>
        <v>8.8897379916066566</v>
      </c>
      <c r="AY15" s="11">
        <f t="shared" si="25"/>
        <v>9.2214512054764644</v>
      </c>
      <c r="AZ15" s="11">
        <f t="shared" si="26"/>
        <v>7.934643321962298</v>
      </c>
      <c r="BA15" s="11">
        <f t="shared" si="26"/>
        <v>8.2991084892244729</v>
      </c>
      <c r="BB15" s="11">
        <f t="shared" si="26"/>
        <v>8.9100305975998939</v>
      </c>
      <c r="BC15" s="11">
        <f t="shared" si="26"/>
        <v>9.2428537089440734</v>
      </c>
      <c r="BD15" s="11">
        <f t="shared" si="27"/>
        <v>3.1665221462498883</v>
      </c>
      <c r="BE15" s="11">
        <f t="shared" si="27"/>
        <v>3.3121253598979745</v>
      </c>
      <c r="BF15" s="11">
        <f t="shared" si="27"/>
        <v>3.5558951966426626</v>
      </c>
      <c r="BG15" s="12">
        <f t="shared" si="27"/>
        <v>3.6885804821905861</v>
      </c>
      <c r="BH15" s="13">
        <f t="shared" si="28"/>
        <v>207882.17890130519</v>
      </c>
      <c r="BI15" s="13">
        <f t="shared" si="28"/>
        <v>217441.029877302</v>
      </c>
      <c r="BJ15" s="13">
        <f t="shared" si="28"/>
        <v>233444.51965959082</v>
      </c>
      <c r="BK15" s="13">
        <f t="shared" si="28"/>
        <v>242155.308655812</v>
      </c>
      <c r="BL15" s="11">
        <f t="shared" si="29"/>
        <v>3.1665221462498883</v>
      </c>
      <c r="BM15" s="11">
        <f t="shared" si="29"/>
        <v>3.3121253598979741</v>
      </c>
      <c r="BN15" s="11">
        <f t="shared" si="29"/>
        <v>3.5558951966426626</v>
      </c>
      <c r="BO15" s="11">
        <f t="shared" si="29"/>
        <v>3.6885804821905861</v>
      </c>
      <c r="BP15" s="13">
        <f t="shared" si="30"/>
        <v>207252.88356965521</v>
      </c>
      <c r="BQ15" s="13">
        <f t="shared" si="30"/>
        <v>216772.71373854321</v>
      </c>
      <c r="BR15" s="13">
        <f t="shared" si="30"/>
        <v>232729.9992093092</v>
      </c>
      <c r="BS15" s="13">
        <f t="shared" si="30"/>
        <v>241423.33887761922</v>
      </c>
      <c r="BT15" s="11">
        <f t="shared" si="31"/>
        <v>3.1738573287849192</v>
      </c>
      <c r="BU15" s="11">
        <f t="shared" si="31"/>
        <v>3.3196433956897895</v>
      </c>
      <c r="BV15" s="11">
        <f t="shared" si="31"/>
        <v>3.5640122390399576</v>
      </c>
      <c r="BW15" s="11">
        <f t="shared" si="31"/>
        <v>3.6971414835776297</v>
      </c>
      <c r="BX15" s="2">
        <v>91</v>
      </c>
      <c r="BY15" s="2">
        <v>90</v>
      </c>
      <c r="BZ15" s="2">
        <v>88</v>
      </c>
      <c r="CA15" s="2">
        <v>88</v>
      </c>
      <c r="CB15" s="2">
        <v>91</v>
      </c>
      <c r="CC15" s="2">
        <v>90</v>
      </c>
      <c r="CD15" s="2">
        <v>90</v>
      </c>
      <c r="CE15" s="2">
        <v>89</v>
      </c>
      <c r="CF15" s="2">
        <v>90</v>
      </c>
      <c r="CG15" s="2">
        <v>90</v>
      </c>
      <c r="CH15" s="2">
        <v>90</v>
      </c>
      <c r="CI15" s="2">
        <v>89</v>
      </c>
      <c r="CJ15" s="11">
        <f t="shared" si="15"/>
        <v>5.6248691275319862</v>
      </c>
      <c r="CK15" s="11">
        <f t="shared" si="15"/>
        <v>5.8818676431810673</v>
      </c>
      <c r="CL15" s="11">
        <f t="shared" si="15"/>
        <v>6.3139469460458928</v>
      </c>
      <c r="CM15" s="11">
        <f t="shared" si="15"/>
        <v>6.5490418505406369</v>
      </c>
      <c r="CN15" s="11">
        <f t="shared" si="15"/>
        <v>4.1912377226962061</v>
      </c>
      <c r="CO15" s="11">
        <f t="shared" si="15"/>
        <v>4.3839594702167091</v>
      </c>
      <c r="CP15" s="11">
        <f t="shared" si="15"/>
        <v>4.706615459416037</v>
      </c>
      <c r="CQ15" s="11">
        <f t="shared" si="15"/>
        <v>4.882238918956272</v>
      </c>
      <c r="CR15" s="11">
        <f t="shared" si="32"/>
        <v>4.1912377226962061</v>
      </c>
      <c r="CS15" s="11">
        <f t="shared" si="32"/>
        <v>4.3839594702167091</v>
      </c>
      <c r="CT15" s="11">
        <f t="shared" si="32"/>
        <v>4.706615459416037</v>
      </c>
      <c r="CU15" s="11">
        <f t="shared" si="32"/>
        <v>4.882238918956272</v>
      </c>
      <c r="CV15" s="11">
        <f t="shared" si="33"/>
        <v>4.1947231940101846</v>
      </c>
      <c r="CW15" s="11">
        <f t="shared" si="33"/>
        <v>4.3874011038403342</v>
      </c>
      <c r="CX15" s="11">
        <f t="shared" si="33"/>
        <v>4.7103707741521452</v>
      </c>
      <c r="CY15" s="11">
        <f t="shared" si="33"/>
        <v>4.8863208160139902</v>
      </c>
      <c r="CZ15" s="2">
        <v>87</v>
      </c>
      <c r="DA15" s="2">
        <v>89</v>
      </c>
      <c r="DB15" s="2">
        <v>87</v>
      </c>
      <c r="DC15" s="2">
        <v>88</v>
      </c>
      <c r="DD15" s="2">
        <v>90</v>
      </c>
      <c r="DE15" s="2">
        <v>90</v>
      </c>
      <c r="DF15" s="2">
        <v>89</v>
      </c>
      <c r="DG15" s="2">
        <v>89</v>
      </c>
      <c r="DH15" s="2">
        <v>90</v>
      </c>
      <c r="DI15" s="2">
        <v>90</v>
      </c>
      <c r="DJ15" s="2">
        <v>89</v>
      </c>
      <c r="DK15" s="2">
        <v>89</v>
      </c>
      <c r="DL15" s="7">
        <v>43</v>
      </c>
      <c r="DM15" s="8">
        <f t="shared" si="18"/>
        <v>6.1651132489602336</v>
      </c>
      <c r="DN15" s="8">
        <f t="shared" si="18"/>
        <v>5.8957387832447212</v>
      </c>
      <c r="DO15" s="8">
        <f t="shared" si="18"/>
        <v>5.4922785189907071</v>
      </c>
      <c r="DP15" s="8">
        <f t="shared" si="18"/>
        <v>5.2951188850552384</v>
      </c>
      <c r="DQ15" s="8">
        <f t="shared" si="34"/>
        <v>15.412783122400583</v>
      </c>
      <c r="DR15" s="8">
        <f t="shared" si="34"/>
        <v>14.739346958111801</v>
      </c>
      <c r="DS15" s="8">
        <f t="shared" si="34"/>
        <v>13.730696297476769</v>
      </c>
      <c r="DT15" s="8">
        <f t="shared" si="34"/>
        <v>13.237797212638094</v>
      </c>
      <c r="DU15" s="8">
        <f t="shared" si="34"/>
        <v>20.68479377465772</v>
      </c>
      <c r="DV15" s="8">
        <f t="shared" si="34"/>
        <v>19.775476608193085</v>
      </c>
      <c r="DW15" s="8">
        <f t="shared" si="34"/>
        <v>18.419794160386658</v>
      </c>
      <c r="DX15" s="8">
        <f t="shared" si="34"/>
        <v>17.75719898055927</v>
      </c>
      <c r="DY15" s="8">
        <f t="shared" si="20"/>
        <v>8.2990401406016066</v>
      </c>
      <c r="DZ15" s="8">
        <f t="shared" si="20"/>
        <v>7.9345779749500629</v>
      </c>
      <c r="EA15" s="8">
        <f t="shared" si="20"/>
        <v>7.3905384172372734</v>
      </c>
      <c r="EB15" s="8">
        <f t="shared" si="20"/>
        <v>7.1244147645223794</v>
      </c>
      <c r="EC15" s="8">
        <f t="shared" si="35"/>
        <v>20.747600351504019</v>
      </c>
      <c r="ED15" s="8">
        <f t="shared" si="35"/>
        <v>19.836444937375159</v>
      </c>
      <c r="EE15" s="8">
        <f t="shared" si="35"/>
        <v>18.476346043093184</v>
      </c>
      <c r="EF15" s="8">
        <f t="shared" si="35"/>
        <v>17.811036911305948</v>
      </c>
    </row>
    <row r="16" spans="1:136" ht="15.75" customHeight="1" x14ac:dyDescent="0.2">
      <c r="A16" s="3" t="s">
        <v>74</v>
      </c>
      <c r="B16" s="3" t="s">
        <v>57</v>
      </c>
      <c r="C16" s="4"/>
      <c r="D16" s="4"/>
      <c r="E16" s="5">
        <v>2084.23</v>
      </c>
      <c r="F16" s="5">
        <v>1689</v>
      </c>
      <c r="G16" s="6">
        <f t="shared" si="23"/>
        <v>81.037121622853519</v>
      </c>
      <c r="H16" s="5">
        <v>1640.5730000000001</v>
      </c>
      <c r="I16" s="6">
        <f t="shared" si="24"/>
        <v>78.713625655517873</v>
      </c>
      <c r="J16" s="7">
        <f t="shared" si="2"/>
        <v>23.821769902998895</v>
      </c>
      <c r="K16" s="7">
        <v>1361.01083194235</v>
      </c>
      <c r="L16" s="7">
        <v>1293.836</v>
      </c>
      <c r="M16" s="7">
        <v>1286.1759999999999</v>
      </c>
      <c r="N16" s="7">
        <f t="shared" si="3"/>
        <v>5.6539138861944771</v>
      </c>
      <c r="O16" s="8">
        <v>48444103.248214997</v>
      </c>
      <c r="P16" s="8">
        <v>54833341.381550498</v>
      </c>
      <c r="Q16" s="8">
        <v>55741432.246397696</v>
      </c>
      <c r="R16" s="8">
        <v>57317073.4523644</v>
      </c>
      <c r="S16" s="8">
        <v>36645076.551382102</v>
      </c>
      <c r="T16" s="8">
        <v>41319282.107655697</v>
      </c>
      <c r="U16" s="8">
        <v>41951067.7162745</v>
      </c>
      <c r="V16" s="8">
        <v>43084507.047353096</v>
      </c>
      <c r="W16" s="8">
        <v>34435624.774683103</v>
      </c>
      <c r="X16" s="8">
        <v>38938905.465870298</v>
      </c>
      <c r="Y16" s="8">
        <v>39518961.730762102</v>
      </c>
      <c r="Z16" s="8">
        <v>40566632.846758403</v>
      </c>
      <c r="AA16" s="8">
        <v>33535056.7068513</v>
      </c>
      <c r="AB16" s="8">
        <v>37965605.372057103</v>
      </c>
      <c r="AC16" s="8">
        <v>38525274.239950001</v>
      </c>
      <c r="AD16" s="8">
        <v>39540956.4156629</v>
      </c>
      <c r="AE16" s="9">
        <f t="shared" si="4"/>
        <v>16.77925772189483</v>
      </c>
      <c r="AF16" s="10">
        <f t="shared" si="5"/>
        <v>75.644039406864962</v>
      </c>
      <c r="AG16" s="10">
        <f t="shared" si="5"/>
        <v>75.354302813941203</v>
      </c>
      <c r="AH16" s="10">
        <f t="shared" si="5"/>
        <v>75.260118058745434</v>
      </c>
      <c r="AI16" s="10">
        <f t="shared" si="5"/>
        <v>75.168714053693208</v>
      </c>
      <c r="AJ16" s="10">
        <f t="shared" si="6"/>
        <v>69.224228457747245</v>
      </c>
      <c r="AK16" s="10">
        <f t="shared" si="6"/>
        <v>69.238175926355638</v>
      </c>
      <c r="AL16" s="10">
        <f t="shared" si="6"/>
        <v>69.114252518044523</v>
      </c>
      <c r="AM16" s="10">
        <f t="shared" si="6"/>
        <v>68.986349152185795</v>
      </c>
      <c r="AN16" s="11">
        <f t="shared" si="7"/>
        <v>23.243165700625649</v>
      </c>
      <c r="AO16" s="11">
        <f t="shared" si="7"/>
        <v>26.308680607010981</v>
      </c>
      <c r="AP16" s="11">
        <f t="shared" si="7"/>
        <v>26.744376698539842</v>
      </c>
      <c r="AQ16" s="11">
        <f t="shared" si="7"/>
        <v>27.500359102577161</v>
      </c>
      <c r="AR16" s="11">
        <f t="shared" si="7"/>
        <v>17.582069421984187</v>
      </c>
      <c r="AS16" s="11">
        <f t="shared" si="7"/>
        <v>19.824722850959681</v>
      </c>
      <c r="AT16" s="11">
        <f t="shared" si="7"/>
        <v>20.127849477396687</v>
      </c>
      <c r="AU16" s="11">
        <f t="shared" si="7"/>
        <v>20.671666297555017</v>
      </c>
      <c r="AV16" s="11">
        <f t="shared" si="25"/>
        <v>20.3881733420267</v>
      </c>
      <c r="AW16" s="11">
        <f t="shared" si="25"/>
        <v>23.054414130177793</v>
      </c>
      <c r="AX16" s="11">
        <f t="shared" si="25"/>
        <v>23.397845903352341</v>
      </c>
      <c r="AY16" s="11">
        <f t="shared" si="25"/>
        <v>24.018136676588753</v>
      </c>
      <c r="AZ16" s="11">
        <f t="shared" si="26"/>
        <v>20.441063400928392</v>
      </c>
      <c r="BA16" s="11">
        <f t="shared" si="26"/>
        <v>23.141673898117972</v>
      </c>
      <c r="BB16" s="11">
        <f t="shared" si="26"/>
        <v>23.482816211134764</v>
      </c>
      <c r="BC16" s="11">
        <f t="shared" si="26"/>
        <v>24.101918302728922</v>
      </c>
      <c r="BD16" s="11">
        <f t="shared" si="27"/>
        <v>7.0328277687936751</v>
      </c>
      <c r="BE16" s="11">
        <f t="shared" si="27"/>
        <v>7.9298891403838727</v>
      </c>
      <c r="BF16" s="11">
        <f t="shared" si="27"/>
        <v>8.0511397909586755</v>
      </c>
      <c r="BG16" s="12">
        <f t="shared" si="27"/>
        <v>8.2686665190220072</v>
      </c>
      <c r="BH16" s="13">
        <f t="shared" si="28"/>
        <v>13774249.909873242</v>
      </c>
      <c r="BI16" s="13">
        <f t="shared" si="28"/>
        <v>15575562.18634812</v>
      </c>
      <c r="BJ16" s="13">
        <f t="shared" si="28"/>
        <v>15807584.692304842</v>
      </c>
      <c r="BK16" s="13">
        <f t="shared" si="28"/>
        <v>16226653.138703361</v>
      </c>
      <c r="BL16" s="11">
        <f t="shared" si="29"/>
        <v>8.155269336810683</v>
      </c>
      <c r="BM16" s="11">
        <f t="shared" si="29"/>
        <v>9.2217656520711184</v>
      </c>
      <c r="BN16" s="11">
        <f t="shared" si="29"/>
        <v>9.3591383613409374</v>
      </c>
      <c r="BO16" s="11">
        <f t="shared" si="29"/>
        <v>9.6072546706355002</v>
      </c>
      <c r="BP16" s="13">
        <f t="shared" si="30"/>
        <v>13414022.682740521</v>
      </c>
      <c r="BQ16" s="13">
        <f t="shared" si="30"/>
        <v>15186242.148822842</v>
      </c>
      <c r="BR16" s="13">
        <f t="shared" si="30"/>
        <v>15410109.695980001</v>
      </c>
      <c r="BS16" s="13">
        <f t="shared" si="30"/>
        <v>15816382.56626516</v>
      </c>
      <c r="BT16" s="11">
        <f t="shared" si="31"/>
        <v>8.1764253603713577</v>
      </c>
      <c r="BU16" s="11">
        <f t="shared" si="31"/>
        <v>9.2566695592471895</v>
      </c>
      <c r="BV16" s="11">
        <f t="shared" si="31"/>
        <v>9.3931264844539069</v>
      </c>
      <c r="BW16" s="11">
        <f t="shared" si="31"/>
        <v>9.6407673210915696</v>
      </c>
      <c r="BX16" s="2">
        <v>65</v>
      </c>
      <c r="BY16" s="2">
        <v>65</v>
      </c>
      <c r="BZ16" s="2">
        <v>66</v>
      </c>
      <c r="CA16" s="2">
        <v>68</v>
      </c>
      <c r="CB16" s="2">
        <v>66</v>
      </c>
      <c r="CC16" s="2">
        <v>67</v>
      </c>
      <c r="CD16" s="2">
        <v>67</v>
      </c>
      <c r="CE16" s="2">
        <v>68</v>
      </c>
      <c r="CF16" s="2">
        <v>67</v>
      </c>
      <c r="CG16" s="2">
        <v>67</v>
      </c>
      <c r="CH16" s="2">
        <v>67</v>
      </c>
      <c r="CI16" s="2">
        <v>69</v>
      </c>
      <c r="CJ16" s="11">
        <f t="shared" si="15"/>
        <v>14.237683378045885</v>
      </c>
      <c r="CK16" s="11">
        <f t="shared" si="15"/>
        <v>16.115475378927226</v>
      </c>
      <c r="CL16" s="11">
        <f t="shared" si="15"/>
        <v>16.38236256116992</v>
      </c>
      <c r="CM16" s="11">
        <f t="shared" si="15"/>
        <v>16.845442257227312</v>
      </c>
      <c r="CN16" s="11">
        <f t="shared" si="15"/>
        <v>10.769958825113692</v>
      </c>
      <c r="CO16" s="11">
        <f t="shared" si="15"/>
        <v>12.14370411694296</v>
      </c>
      <c r="CP16" s="11">
        <f t="shared" si="15"/>
        <v>12.329385404348193</v>
      </c>
      <c r="CQ16" s="11">
        <f t="shared" si="15"/>
        <v>12.662502321415198</v>
      </c>
      <c r="CR16" s="11">
        <f t="shared" si="32"/>
        <v>10.646055535534055</v>
      </c>
      <c r="CS16" s="11">
        <f t="shared" si="32"/>
        <v>12.038281657295144</v>
      </c>
      <c r="CT16" s="11">
        <f t="shared" si="32"/>
        <v>12.217610804077829</v>
      </c>
      <c r="CU16" s="11">
        <f t="shared" si="32"/>
        <v>12.541506913320823</v>
      </c>
      <c r="CV16" s="11">
        <f t="shared" si="33"/>
        <v>10.429383445765215</v>
      </c>
      <c r="CW16" s="11">
        <f t="shared" si="33"/>
        <v>11.807281545311717</v>
      </c>
      <c r="CX16" s="11">
        <f t="shared" si="33"/>
        <v>11.981338242962083</v>
      </c>
      <c r="CY16" s="11">
        <f t="shared" si="33"/>
        <v>12.297214818395897</v>
      </c>
      <c r="CZ16" s="2">
        <v>64</v>
      </c>
      <c r="DA16" s="2">
        <v>64</v>
      </c>
      <c r="DB16" s="2">
        <v>65</v>
      </c>
      <c r="DC16" s="2">
        <v>63</v>
      </c>
      <c r="DD16" s="2">
        <v>66</v>
      </c>
      <c r="DE16" s="2">
        <v>64</v>
      </c>
      <c r="DF16" s="2">
        <v>65</v>
      </c>
      <c r="DG16" s="2">
        <v>65</v>
      </c>
      <c r="DH16" s="2">
        <v>66</v>
      </c>
      <c r="DI16" s="2">
        <v>64</v>
      </c>
      <c r="DJ16" s="2">
        <v>66</v>
      </c>
      <c r="DK16" s="2">
        <v>67</v>
      </c>
      <c r="DL16" s="7">
        <v>2727.0244245899999</v>
      </c>
      <c r="DM16" s="8">
        <f t="shared" si="18"/>
        <v>5.6292185049177919</v>
      </c>
      <c r="DN16" s="8">
        <f t="shared" si="18"/>
        <v>4.9732960929999939</v>
      </c>
      <c r="DO16" s="8">
        <f t="shared" si="18"/>
        <v>4.8922754846620116</v>
      </c>
      <c r="DP16" s="8">
        <f t="shared" si="18"/>
        <v>4.7577872705877082</v>
      </c>
      <c r="DQ16" s="8">
        <f t="shared" si="34"/>
        <v>14.073046262294481</v>
      </c>
      <c r="DR16" s="8">
        <f t="shared" si="34"/>
        <v>12.433240232499983</v>
      </c>
      <c r="DS16" s="8">
        <f t="shared" si="34"/>
        <v>12.230688711655029</v>
      </c>
      <c r="DT16" s="8">
        <f t="shared" si="34"/>
        <v>11.894468176469269</v>
      </c>
      <c r="DU16" s="8">
        <f t="shared" si="34"/>
        <v>18.604302959814309</v>
      </c>
      <c r="DV16" s="8">
        <f t="shared" si="34"/>
        <v>16.499708401787146</v>
      </c>
      <c r="DW16" s="8">
        <f t="shared" si="34"/>
        <v>16.25122179865328</v>
      </c>
      <c r="DX16" s="8">
        <f t="shared" si="34"/>
        <v>15.823695171867671</v>
      </c>
      <c r="DY16" s="8">
        <f t="shared" si="20"/>
        <v>8.131861676658092</v>
      </c>
      <c r="DZ16" s="8">
        <f t="shared" si="20"/>
        <v>7.1828814472088078</v>
      </c>
      <c r="EA16" s="8">
        <f t="shared" si="20"/>
        <v>7.0785334521048666</v>
      </c>
      <c r="EB16" s="8">
        <f t="shared" si="20"/>
        <v>6.8967083039745987</v>
      </c>
      <c r="EC16" s="8">
        <f t="shared" si="35"/>
        <v>20.329654191645226</v>
      </c>
      <c r="ED16" s="8">
        <f t="shared" si="35"/>
        <v>17.957203618022017</v>
      </c>
      <c r="EE16" s="8">
        <f t="shared" si="35"/>
        <v>17.696333630262163</v>
      </c>
      <c r="EF16" s="8">
        <f t="shared" si="35"/>
        <v>17.241770759936497</v>
      </c>
    </row>
    <row r="17" spans="1:136" ht="15.75" customHeight="1" x14ac:dyDescent="0.2">
      <c r="A17" s="3" t="s">
        <v>75</v>
      </c>
      <c r="B17" s="3" t="s">
        <v>60</v>
      </c>
      <c r="C17" s="4"/>
      <c r="D17" s="4"/>
      <c r="E17" s="5">
        <v>46.81</v>
      </c>
      <c r="F17" s="5">
        <v>46.814</v>
      </c>
      <c r="G17" s="6">
        <f t="shared" si="23"/>
        <v>100.00854518265328</v>
      </c>
      <c r="H17" s="5">
        <v>46.78</v>
      </c>
      <c r="I17" s="6">
        <f t="shared" si="24"/>
        <v>99.935911130100408</v>
      </c>
      <c r="J17" s="7">
        <f t="shared" si="2"/>
        <v>6.410941339886983E-2</v>
      </c>
      <c r="K17" s="7">
        <v>34.877785384707799</v>
      </c>
      <c r="L17" s="7">
        <v>34.878</v>
      </c>
      <c r="M17" s="7">
        <v>34.878</v>
      </c>
      <c r="N17" s="7">
        <f t="shared" si="3"/>
        <v>6.1533331183151647E-4</v>
      </c>
      <c r="O17" s="8">
        <v>151025.985175718</v>
      </c>
      <c r="P17" s="8">
        <v>164728.51909912299</v>
      </c>
      <c r="Q17" s="8">
        <v>164233.72214364601</v>
      </c>
      <c r="R17" s="8">
        <v>148831.09476949601</v>
      </c>
      <c r="S17" s="8">
        <v>137014.754742355</v>
      </c>
      <c r="T17" s="8">
        <v>148288.02230275201</v>
      </c>
      <c r="U17" s="8">
        <v>147811.907398493</v>
      </c>
      <c r="V17" s="8">
        <v>133745.68602265799</v>
      </c>
      <c r="W17" s="8">
        <v>137014.754742355</v>
      </c>
      <c r="X17" s="8">
        <v>148288.02230275201</v>
      </c>
      <c r="Y17" s="8">
        <v>147811.907398493</v>
      </c>
      <c r="Z17" s="8">
        <v>133745.68602265799</v>
      </c>
      <c r="AA17" s="8">
        <v>136957.43591642901</v>
      </c>
      <c r="AB17" s="8">
        <v>148226.36911527201</v>
      </c>
      <c r="AC17" s="8">
        <v>147750.33121972799</v>
      </c>
      <c r="AD17" s="8">
        <v>133696.15841507699</v>
      </c>
      <c r="AE17" s="9">
        <f t="shared" si="4"/>
        <v>1.4639577005305444</v>
      </c>
      <c r="AF17" s="10">
        <f t="shared" si="5"/>
        <v>90.722635964227621</v>
      </c>
      <c r="AG17" s="10">
        <f t="shared" si="5"/>
        <v>90.019641476605429</v>
      </c>
      <c r="AH17" s="10">
        <f t="shared" si="5"/>
        <v>90.000948324857561</v>
      </c>
      <c r="AI17" s="10">
        <f t="shared" si="5"/>
        <v>89.864074593953816</v>
      </c>
      <c r="AJ17" s="10">
        <f t="shared" si="6"/>
        <v>90.684683008079503</v>
      </c>
      <c r="AK17" s="10">
        <f t="shared" si="6"/>
        <v>89.982214328096362</v>
      </c>
      <c r="AL17" s="10">
        <f t="shared" si="6"/>
        <v>89.963455307003926</v>
      </c>
      <c r="AM17" s="10">
        <f t="shared" si="6"/>
        <v>89.830796865494108</v>
      </c>
      <c r="AN17" s="11">
        <f t="shared" si="7"/>
        <v>3.226361571794873</v>
      </c>
      <c r="AO17" s="11">
        <f t="shared" si="7"/>
        <v>3.5190882097654983</v>
      </c>
      <c r="AP17" s="11">
        <f t="shared" si="7"/>
        <v>3.5085178838634055</v>
      </c>
      <c r="AQ17" s="11">
        <f t="shared" si="7"/>
        <v>3.1794722232321302</v>
      </c>
      <c r="AR17" s="11">
        <f t="shared" si="7"/>
        <v>2.9270402636691943</v>
      </c>
      <c r="AS17" s="11">
        <f t="shared" si="7"/>
        <v>3.1678705896763941</v>
      </c>
      <c r="AT17" s="11">
        <f t="shared" si="7"/>
        <v>3.1576993676242893</v>
      </c>
      <c r="AU17" s="11">
        <f t="shared" si="7"/>
        <v>2.8572032903793629</v>
      </c>
      <c r="AV17" s="11">
        <f t="shared" si="25"/>
        <v>2.9267901641037937</v>
      </c>
      <c r="AW17" s="11">
        <f t="shared" si="25"/>
        <v>3.1675999124781478</v>
      </c>
      <c r="AX17" s="11">
        <f t="shared" si="25"/>
        <v>3.1574295595012813</v>
      </c>
      <c r="AY17" s="11">
        <f t="shared" si="25"/>
        <v>2.8569591580009823</v>
      </c>
      <c r="AZ17" s="11">
        <f t="shared" si="26"/>
        <v>2.9276920888505558</v>
      </c>
      <c r="BA17" s="11">
        <f t="shared" si="26"/>
        <v>3.1685842051148354</v>
      </c>
      <c r="BB17" s="11">
        <f t="shared" si="26"/>
        <v>3.1584081064499356</v>
      </c>
      <c r="BC17" s="11">
        <f t="shared" si="26"/>
        <v>2.8579768793304186</v>
      </c>
      <c r="BD17" s="11">
        <f t="shared" si="27"/>
        <v>1.1708161054676778</v>
      </c>
      <c r="BE17" s="11">
        <f t="shared" si="27"/>
        <v>1.2671482358705577</v>
      </c>
      <c r="BF17" s="11">
        <f t="shared" si="27"/>
        <v>1.2630797470497157</v>
      </c>
      <c r="BG17" s="12">
        <f t="shared" si="27"/>
        <v>1.1428813161517453</v>
      </c>
      <c r="BH17" s="13">
        <f t="shared" si="28"/>
        <v>54805.901896941999</v>
      </c>
      <c r="BI17" s="13">
        <f t="shared" si="28"/>
        <v>59315.208921100806</v>
      </c>
      <c r="BJ17" s="13">
        <f t="shared" si="28"/>
        <v>59124.762959397201</v>
      </c>
      <c r="BK17" s="13">
        <f t="shared" si="28"/>
        <v>53498.274409063197</v>
      </c>
      <c r="BL17" s="11">
        <f t="shared" si="29"/>
        <v>1.1707160656415174</v>
      </c>
      <c r="BM17" s="11">
        <f t="shared" si="29"/>
        <v>1.2670399649912591</v>
      </c>
      <c r="BN17" s="11">
        <f t="shared" si="29"/>
        <v>1.2629718238005128</v>
      </c>
      <c r="BO17" s="11">
        <f t="shared" si="29"/>
        <v>1.1427836632003929</v>
      </c>
      <c r="BP17" s="13">
        <f t="shared" si="30"/>
        <v>54782.974366571609</v>
      </c>
      <c r="BQ17" s="13">
        <f t="shared" si="30"/>
        <v>59290.547646108811</v>
      </c>
      <c r="BR17" s="13">
        <f t="shared" si="30"/>
        <v>59100.132487891198</v>
      </c>
      <c r="BS17" s="13">
        <f t="shared" si="30"/>
        <v>53478.463366030803</v>
      </c>
      <c r="BT17" s="11">
        <f t="shared" si="31"/>
        <v>1.1710768355402223</v>
      </c>
      <c r="BU17" s="11">
        <f t="shared" si="31"/>
        <v>1.2674336820459342</v>
      </c>
      <c r="BV17" s="11">
        <f t="shared" si="31"/>
        <v>1.2633632425799743</v>
      </c>
      <c r="BW17" s="11">
        <f t="shared" si="31"/>
        <v>1.1431907517321676</v>
      </c>
      <c r="BX17" s="2">
        <v>103</v>
      </c>
      <c r="BY17" s="2">
        <v>103</v>
      </c>
      <c r="BZ17" s="2">
        <v>103</v>
      </c>
      <c r="CA17" s="2">
        <v>104</v>
      </c>
      <c r="CB17" s="2">
        <v>103</v>
      </c>
      <c r="CC17" s="2">
        <v>103</v>
      </c>
      <c r="CD17" s="2">
        <v>103</v>
      </c>
      <c r="CE17" s="2">
        <v>104</v>
      </c>
      <c r="CF17" s="2">
        <v>103</v>
      </c>
      <c r="CG17" s="2">
        <v>103</v>
      </c>
      <c r="CH17" s="2">
        <v>103</v>
      </c>
      <c r="CI17" s="2">
        <v>104</v>
      </c>
      <c r="CJ17" s="11">
        <f t="shared" si="15"/>
        <v>1.7320593439047365</v>
      </c>
      <c r="CK17" s="11">
        <f t="shared" si="15"/>
        <v>1.8892084721795255</v>
      </c>
      <c r="CL17" s="11">
        <f t="shared" si="15"/>
        <v>1.8835338348707709</v>
      </c>
      <c r="CM17" s="11">
        <f t="shared" si="15"/>
        <v>1.7068869841116823</v>
      </c>
      <c r="CN17" s="11">
        <f t="shared" si="15"/>
        <v>1.5713698932550832</v>
      </c>
      <c r="CO17" s="11">
        <f t="shared" si="15"/>
        <v>1.7006586934016636</v>
      </c>
      <c r="CP17" s="11">
        <f t="shared" si="15"/>
        <v>1.6951983134032504</v>
      </c>
      <c r="CQ17" s="11">
        <f t="shared" si="15"/>
        <v>1.533878192636611</v>
      </c>
      <c r="CR17" s="11">
        <f t="shared" si="32"/>
        <v>1.5713602241224267</v>
      </c>
      <c r="CS17" s="11">
        <f t="shared" si="32"/>
        <v>1.7006482287143989</v>
      </c>
      <c r="CT17" s="11">
        <f t="shared" si="32"/>
        <v>1.6951878823154194</v>
      </c>
      <c r="CU17" s="11">
        <f t="shared" si="32"/>
        <v>1.5338687542021674</v>
      </c>
      <c r="CV17" s="11">
        <f t="shared" si="33"/>
        <v>1.5707028604441655</v>
      </c>
      <c r="CW17" s="11">
        <f t="shared" si="33"/>
        <v>1.6999411562047368</v>
      </c>
      <c r="CX17" s="11">
        <f t="shared" si="33"/>
        <v>1.6944816929838638</v>
      </c>
      <c r="CY17" s="11">
        <f t="shared" si="33"/>
        <v>1.5333007444816444</v>
      </c>
      <c r="CZ17" s="2">
        <v>105</v>
      </c>
      <c r="DA17" s="2">
        <v>105</v>
      </c>
      <c r="DB17" s="2">
        <v>104</v>
      </c>
      <c r="DC17" s="2">
        <v>105</v>
      </c>
      <c r="DD17" s="2">
        <v>104</v>
      </c>
      <c r="DE17" s="2">
        <v>104</v>
      </c>
      <c r="DF17" s="2">
        <v>103</v>
      </c>
      <c r="DG17" s="2">
        <v>104</v>
      </c>
      <c r="DH17" s="2">
        <v>104</v>
      </c>
      <c r="DI17" s="2">
        <v>104</v>
      </c>
      <c r="DJ17" s="2">
        <v>103</v>
      </c>
      <c r="DK17" s="2">
        <v>104</v>
      </c>
      <c r="DL17" s="7">
        <v>8.9483984400000001</v>
      </c>
      <c r="DM17" s="8">
        <f t="shared" si="18"/>
        <v>5.925072052725616</v>
      </c>
      <c r="DN17" s="8">
        <f t="shared" si="18"/>
        <v>5.4322096070173682</v>
      </c>
      <c r="DO17" s="8">
        <f t="shared" si="18"/>
        <v>5.4485755563484934</v>
      </c>
      <c r="DP17" s="8">
        <f t="shared" si="18"/>
        <v>6.0124522055414173</v>
      </c>
      <c r="DQ17" s="8">
        <f t="shared" si="34"/>
        <v>14.812680131814041</v>
      </c>
      <c r="DR17" s="8">
        <f t="shared" si="34"/>
        <v>13.580524017543421</v>
      </c>
      <c r="DS17" s="8">
        <f t="shared" si="34"/>
        <v>13.621438890871234</v>
      </c>
      <c r="DT17" s="8">
        <f t="shared" si="34"/>
        <v>15.03113051385354</v>
      </c>
      <c r="DU17" s="8">
        <f t="shared" si="34"/>
        <v>16.327435787530199</v>
      </c>
      <c r="DV17" s="8">
        <f t="shared" si="34"/>
        <v>15.086178743638708</v>
      </c>
      <c r="DW17" s="8">
        <f t="shared" si="34"/>
        <v>15.134772626733643</v>
      </c>
      <c r="DX17" s="8">
        <f t="shared" si="34"/>
        <v>16.726517890236927</v>
      </c>
      <c r="DY17" s="8">
        <f t="shared" si="20"/>
        <v>6.5337076297633701</v>
      </c>
      <c r="DZ17" s="8">
        <f t="shared" si="20"/>
        <v>6.0369814719276098</v>
      </c>
      <c r="EA17" s="8">
        <f t="shared" si="20"/>
        <v>6.0564320676156882</v>
      </c>
      <c r="EB17" s="8">
        <f t="shared" si="20"/>
        <v>6.6930856847947275</v>
      </c>
      <c r="EC17" s="8">
        <f t="shared" si="35"/>
        <v>16.334269074408422</v>
      </c>
      <c r="ED17" s="8">
        <f t="shared" si="35"/>
        <v>15.092453679819023</v>
      </c>
      <c r="EE17" s="8">
        <f t="shared" si="35"/>
        <v>15.14108016903922</v>
      </c>
      <c r="EF17" s="8">
        <f t="shared" si="35"/>
        <v>16.732714211986817</v>
      </c>
    </row>
    <row r="18" spans="1:136" ht="15.75" customHeight="1" x14ac:dyDescent="0.2">
      <c r="A18" s="3" t="s">
        <v>76</v>
      </c>
      <c r="B18" s="3" t="s">
        <v>57</v>
      </c>
      <c r="C18" s="4"/>
      <c r="D18" s="4"/>
      <c r="E18" s="5">
        <v>366.78</v>
      </c>
      <c r="F18" s="5">
        <v>190.018</v>
      </c>
      <c r="G18" s="6">
        <f t="shared" si="23"/>
        <v>51.807077812312563</v>
      </c>
      <c r="H18" s="5">
        <v>186.59899999999999</v>
      </c>
      <c r="I18" s="6">
        <f t="shared" si="24"/>
        <v>50.87491139102459</v>
      </c>
      <c r="J18" s="7">
        <f t="shared" si="2"/>
        <v>65.120288265366057</v>
      </c>
      <c r="K18" s="7">
        <v>235.96199999999999</v>
      </c>
      <c r="L18" s="7">
        <v>191.399</v>
      </c>
      <c r="M18" s="7">
        <v>188.10599999999999</v>
      </c>
      <c r="N18" s="7">
        <f t="shared" si="3"/>
        <v>22.569965194261297</v>
      </c>
      <c r="O18" s="8">
        <v>15881477.284175901</v>
      </c>
      <c r="P18" s="8">
        <v>16730651.765775099</v>
      </c>
      <c r="Q18" s="8">
        <v>17674034.279048901</v>
      </c>
      <c r="R18" s="8">
        <v>18812399.360018201</v>
      </c>
      <c r="S18" s="8">
        <v>11411961.7925166</v>
      </c>
      <c r="T18" s="8">
        <v>11996424.4467641</v>
      </c>
      <c r="U18" s="8">
        <v>12675154.8976487</v>
      </c>
      <c r="V18" s="8">
        <v>13492213.9921291</v>
      </c>
      <c r="W18" s="8">
        <v>9511211.17080364</v>
      </c>
      <c r="X18" s="8">
        <v>9931266.3920546193</v>
      </c>
      <c r="Y18" s="8">
        <v>10502583.914837301</v>
      </c>
      <c r="Z18" s="8">
        <v>11191161.224373201</v>
      </c>
      <c r="AA18" s="8">
        <v>9266794.6389814895</v>
      </c>
      <c r="AB18" s="8">
        <v>9664972.9974208791</v>
      </c>
      <c r="AC18" s="8">
        <v>10218286.3597684</v>
      </c>
      <c r="AD18" s="8">
        <v>10888746.275541</v>
      </c>
      <c r="AE18" s="9">
        <f t="shared" si="4"/>
        <v>16.895904172950242</v>
      </c>
      <c r="AF18" s="10">
        <f t="shared" si="5"/>
        <v>71.857054531616726</v>
      </c>
      <c r="AG18" s="10">
        <f t="shared" si="5"/>
        <v>71.703270229462746</v>
      </c>
      <c r="AH18" s="10">
        <f t="shared" si="5"/>
        <v>71.716251635168788</v>
      </c>
      <c r="AI18" s="10">
        <f t="shared" si="5"/>
        <v>71.719793599555217</v>
      </c>
      <c r="AJ18" s="10">
        <f t="shared" si="6"/>
        <v>58.34970181404222</v>
      </c>
      <c r="AK18" s="10">
        <f t="shared" si="6"/>
        <v>57.768060280783203</v>
      </c>
      <c r="AL18" s="10">
        <f t="shared" si="6"/>
        <v>57.815245791852568</v>
      </c>
      <c r="AM18" s="10">
        <f t="shared" si="6"/>
        <v>57.880688513782772</v>
      </c>
      <c r="AN18" s="11">
        <f t="shared" si="7"/>
        <v>43.29973631107449</v>
      </c>
      <c r="AO18" s="11">
        <f t="shared" si="7"/>
        <v>45.614951103590982</v>
      </c>
      <c r="AP18" s="11">
        <f t="shared" si="7"/>
        <v>48.187017501087581</v>
      </c>
      <c r="AQ18" s="11">
        <f t="shared" si="7"/>
        <v>51.2906902230716</v>
      </c>
      <c r="AR18" s="11">
        <f t="shared" si="7"/>
        <v>31.113915133095048</v>
      </c>
      <c r="AS18" s="11">
        <f t="shared" si="7"/>
        <v>32.707411654845139</v>
      </c>
      <c r="AT18" s="11">
        <f t="shared" si="7"/>
        <v>34.557922726562794</v>
      </c>
      <c r="AU18" s="11">
        <f t="shared" si="7"/>
        <v>36.7855771637742</v>
      </c>
      <c r="AV18" s="11">
        <f t="shared" si="25"/>
        <v>50.054264179202185</v>
      </c>
      <c r="AW18" s="11">
        <f t="shared" si="25"/>
        <v>52.264871707178372</v>
      </c>
      <c r="AX18" s="11">
        <f t="shared" si="25"/>
        <v>55.271521197135542</v>
      </c>
      <c r="AY18" s="11">
        <f t="shared" si="25"/>
        <v>58.895268997532874</v>
      </c>
      <c r="AZ18" s="11">
        <f t="shared" si="26"/>
        <v>49.661545018898764</v>
      </c>
      <c r="BA18" s="11">
        <f t="shared" si="26"/>
        <v>51.795416896236738</v>
      </c>
      <c r="BB18" s="11">
        <f t="shared" si="26"/>
        <v>54.760670527539816</v>
      </c>
      <c r="BC18" s="11">
        <f t="shared" si="26"/>
        <v>58.353722557682516</v>
      </c>
      <c r="BD18" s="11">
        <f t="shared" si="27"/>
        <v>12.44556605323802</v>
      </c>
      <c r="BE18" s="11">
        <f t="shared" si="27"/>
        <v>13.082964661938057</v>
      </c>
      <c r="BF18" s="11">
        <f t="shared" si="27"/>
        <v>13.823169090625118</v>
      </c>
      <c r="BG18" s="12">
        <f t="shared" si="27"/>
        <v>14.714230865509681</v>
      </c>
      <c r="BH18" s="13">
        <f t="shared" si="28"/>
        <v>3804484.4683214561</v>
      </c>
      <c r="BI18" s="13">
        <f t="shared" si="28"/>
        <v>3972506.5568218478</v>
      </c>
      <c r="BJ18" s="13">
        <f t="shared" si="28"/>
        <v>4201033.5659349207</v>
      </c>
      <c r="BK18" s="13">
        <f t="shared" si="28"/>
        <v>4476464.4897492807</v>
      </c>
      <c r="BL18" s="11">
        <f t="shared" si="29"/>
        <v>20.021705671680873</v>
      </c>
      <c r="BM18" s="11">
        <f t="shared" si="29"/>
        <v>20.905948682871347</v>
      </c>
      <c r="BN18" s="11">
        <f t="shared" si="29"/>
        <v>22.108608478854215</v>
      </c>
      <c r="BO18" s="11">
        <f t="shared" si="29"/>
        <v>23.558107599013152</v>
      </c>
      <c r="BP18" s="13">
        <f t="shared" si="30"/>
        <v>3706717.8555925959</v>
      </c>
      <c r="BQ18" s="13">
        <f t="shared" si="30"/>
        <v>3865989.1989683518</v>
      </c>
      <c r="BR18" s="13">
        <f t="shared" si="30"/>
        <v>4087314.5439073602</v>
      </c>
      <c r="BS18" s="13">
        <f t="shared" si="30"/>
        <v>4355498.5102164</v>
      </c>
      <c r="BT18" s="11">
        <f t="shared" si="31"/>
        <v>19.864618007559507</v>
      </c>
      <c r="BU18" s="11">
        <f t="shared" si="31"/>
        <v>20.718166758494696</v>
      </c>
      <c r="BV18" s="11">
        <f t="shared" si="31"/>
        <v>21.904268211015928</v>
      </c>
      <c r="BW18" s="11">
        <f t="shared" si="31"/>
        <v>23.341489023073009</v>
      </c>
      <c r="BX18" s="2">
        <v>40</v>
      </c>
      <c r="BY18" s="2">
        <v>41</v>
      </c>
      <c r="BZ18" s="2">
        <v>41</v>
      </c>
      <c r="CA18" s="2">
        <v>39</v>
      </c>
      <c r="CB18" s="2">
        <v>32</v>
      </c>
      <c r="CC18" s="2">
        <v>32</v>
      </c>
      <c r="CD18" s="2">
        <v>31</v>
      </c>
      <c r="CE18" s="2">
        <v>30</v>
      </c>
      <c r="CF18" s="2">
        <v>35</v>
      </c>
      <c r="CG18" s="2">
        <v>35</v>
      </c>
      <c r="CH18" s="2">
        <v>35</v>
      </c>
      <c r="CI18" s="2">
        <v>35</v>
      </c>
      <c r="CJ18" s="11">
        <f t="shared" si="15"/>
        <v>26.922093022055925</v>
      </c>
      <c r="CK18" s="11">
        <f t="shared" si="15"/>
        <v>28.361603590027382</v>
      </c>
      <c r="CL18" s="11">
        <f t="shared" si="15"/>
        <v>29.960814502418021</v>
      </c>
      <c r="CM18" s="11">
        <f t="shared" si="15"/>
        <v>31.890557564384437</v>
      </c>
      <c r="CN18" s="11">
        <f t="shared" si="15"/>
        <v>19.345423063911312</v>
      </c>
      <c r="CO18" s="11">
        <f t="shared" si="15"/>
        <v>20.336197263566341</v>
      </c>
      <c r="CP18" s="11">
        <f t="shared" si="15"/>
        <v>21.486773120500249</v>
      </c>
      <c r="CQ18" s="11">
        <f t="shared" si="15"/>
        <v>22.871842062923861</v>
      </c>
      <c r="CR18" s="11">
        <f t="shared" si="32"/>
        <v>19.877243184768243</v>
      </c>
      <c r="CS18" s="11">
        <f t="shared" si="32"/>
        <v>20.75510612292566</v>
      </c>
      <c r="CT18" s="11">
        <f t="shared" si="32"/>
        <v>21.94908837525233</v>
      </c>
      <c r="CU18" s="11">
        <f t="shared" si="32"/>
        <v>23.38812893353299</v>
      </c>
      <c r="CV18" s="11">
        <f t="shared" si="33"/>
        <v>19.705473805155584</v>
      </c>
      <c r="CW18" s="11">
        <f t="shared" si="33"/>
        <v>20.552184401179929</v>
      </c>
      <c r="CX18" s="11">
        <f t="shared" si="33"/>
        <v>21.728783472655635</v>
      </c>
      <c r="CY18" s="11">
        <f t="shared" si="33"/>
        <v>23.154490075895509</v>
      </c>
      <c r="CZ18" s="2">
        <v>29</v>
      </c>
      <c r="DA18" s="2">
        <v>28</v>
      </c>
      <c r="DB18" s="2">
        <v>26</v>
      </c>
      <c r="DC18" s="2">
        <v>24</v>
      </c>
      <c r="DD18" s="2">
        <v>41</v>
      </c>
      <c r="DE18" s="2">
        <v>39</v>
      </c>
      <c r="DF18" s="2">
        <v>38</v>
      </c>
      <c r="DG18" s="2">
        <v>38</v>
      </c>
      <c r="DH18" s="2">
        <v>41</v>
      </c>
      <c r="DI18" s="2">
        <v>39</v>
      </c>
      <c r="DJ18" s="2">
        <v>38</v>
      </c>
      <c r="DK18" s="2">
        <v>38</v>
      </c>
      <c r="DL18" s="7">
        <v>595.81419613000003</v>
      </c>
      <c r="DM18" s="8">
        <f t="shared" si="18"/>
        <v>3.7516295585654467</v>
      </c>
      <c r="DN18" s="8">
        <f t="shared" si="18"/>
        <v>3.561213301616986</v>
      </c>
      <c r="DO18" s="8">
        <f t="shared" si="18"/>
        <v>3.3711273086999061</v>
      </c>
      <c r="DP18" s="8">
        <f t="shared" si="18"/>
        <v>3.1671355935398533</v>
      </c>
      <c r="DQ18" s="8">
        <f t="shared" si="34"/>
        <v>9.3790738964136153</v>
      </c>
      <c r="DR18" s="8">
        <f t="shared" si="34"/>
        <v>8.9030332540424659</v>
      </c>
      <c r="DS18" s="8">
        <f t="shared" si="34"/>
        <v>8.4278182717497643</v>
      </c>
      <c r="DT18" s="8">
        <f t="shared" si="34"/>
        <v>7.9178389838496326</v>
      </c>
      <c r="DU18" s="8">
        <f t="shared" si="34"/>
        <v>13.052405164042554</v>
      </c>
      <c r="DV18" s="8">
        <f t="shared" si="34"/>
        <v>12.416495406068975</v>
      </c>
      <c r="DW18" s="8">
        <f t="shared" si="34"/>
        <v>11.751615679279121</v>
      </c>
      <c r="DX18" s="8">
        <f t="shared" si="34"/>
        <v>11.039963427751328</v>
      </c>
      <c r="DY18" s="8">
        <f t="shared" si="20"/>
        <v>6.429560806534564</v>
      </c>
      <c r="DZ18" s="8">
        <f t="shared" si="20"/>
        <v>6.1646752276389645</v>
      </c>
      <c r="EA18" s="8">
        <f t="shared" si="20"/>
        <v>5.8308621930566478</v>
      </c>
      <c r="EB18" s="8">
        <f t="shared" si="20"/>
        <v>5.4718346910916278</v>
      </c>
      <c r="EC18" s="8">
        <f t="shared" si="35"/>
        <v>16.073902016336412</v>
      </c>
      <c r="ED18" s="8">
        <f t="shared" si="35"/>
        <v>15.41168806909741</v>
      </c>
      <c r="EE18" s="8">
        <f t="shared" si="35"/>
        <v>14.577155482641619</v>
      </c>
      <c r="EF18" s="8">
        <f t="shared" si="35"/>
        <v>13.67958672772907</v>
      </c>
    </row>
    <row r="19" spans="1:136" ht="15.75" customHeight="1" x14ac:dyDescent="0.2">
      <c r="A19" s="3" t="s">
        <v>77</v>
      </c>
      <c r="B19" s="3" t="s">
        <v>60</v>
      </c>
      <c r="C19" s="4" t="s">
        <v>78</v>
      </c>
      <c r="D19" s="4"/>
      <c r="E19" s="5">
        <v>567.04999999999995</v>
      </c>
      <c r="F19" s="5">
        <v>527.85500000000002</v>
      </c>
      <c r="G19" s="6">
        <f t="shared" si="23"/>
        <v>93.087911118948952</v>
      </c>
      <c r="H19" s="5">
        <v>463.21499999999997</v>
      </c>
      <c r="I19" s="6">
        <f t="shared" si="24"/>
        <v>81.688563618728509</v>
      </c>
      <c r="J19" s="7">
        <f t="shared" si="2"/>
        <v>20.15694991094524</v>
      </c>
      <c r="K19" s="7">
        <v>434.40509378806797</v>
      </c>
      <c r="L19" s="7">
        <v>427.98</v>
      </c>
      <c r="M19" s="7">
        <v>401.75400000000002</v>
      </c>
      <c r="N19" s="7">
        <f t="shared" si="3"/>
        <v>7.8097802273842554</v>
      </c>
      <c r="O19" s="8">
        <v>19686522.002231602</v>
      </c>
      <c r="P19" s="8">
        <v>20689365.003310502</v>
      </c>
      <c r="Q19" s="8">
        <v>22212466.913260698</v>
      </c>
      <c r="R19" s="8">
        <v>23729793.496894799</v>
      </c>
      <c r="S19" s="8">
        <v>16440732.0628106</v>
      </c>
      <c r="T19" s="8">
        <v>17297780.593734901</v>
      </c>
      <c r="U19" s="8">
        <v>18560209.774343502</v>
      </c>
      <c r="V19" s="8">
        <v>19827230.809291799</v>
      </c>
      <c r="W19" s="8">
        <v>16117481.3139883</v>
      </c>
      <c r="X19" s="8">
        <v>16952405.2056568</v>
      </c>
      <c r="Y19" s="8">
        <v>18197590.1880088</v>
      </c>
      <c r="Z19" s="8">
        <v>19445418.872951198</v>
      </c>
      <c r="AA19" s="8">
        <v>13797733.840412499</v>
      </c>
      <c r="AB19" s="8">
        <v>14454120.963963</v>
      </c>
      <c r="AC19" s="8">
        <v>15546631.2449333</v>
      </c>
      <c r="AD19" s="8">
        <v>16640373.385748301</v>
      </c>
      <c r="AE19" s="9">
        <f t="shared" si="4"/>
        <v>18.625585557782092</v>
      </c>
      <c r="AF19" s="10">
        <f t="shared" si="5"/>
        <v>83.512628898832048</v>
      </c>
      <c r="AG19" s="10">
        <f t="shared" si="5"/>
        <v>83.607112112754962</v>
      </c>
      <c r="AH19" s="10">
        <f t="shared" si="5"/>
        <v>83.557624854640423</v>
      </c>
      <c r="AI19" s="10">
        <f t="shared" si="5"/>
        <v>83.55416498624956</v>
      </c>
      <c r="AJ19" s="10">
        <f t="shared" si="6"/>
        <v>70.087209100969844</v>
      </c>
      <c r="AK19" s="10">
        <f t="shared" si="6"/>
        <v>69.862564470442663</v>
      </c>
      <c r="AL19" s="10">
        <f t="shared" si="6"/>
        <v>69.990565683868553</v>
      </c>
      <c r="AM19" s="10">
        <f t="shared" si="6"/>
        <v>70.124391887041938</v>
      </c>
      <c r="AN19" s="11">
        <f t="shared" si="7"/>
        <v>34.717435856153081</v>
      </c>
      <c r="AO19" s="11">
        <f t="shared" si="7"/>
        <v>36.485962443012966</v>
      </c>
      <c r="AP19" s="11">
        <f t="shared" si="7"/>
        <v>39.171972336232606</v>
      </c>
      <c r="AQ19" s="11">
        <f t="shared" si="7"/>
        <v>41.847797366889694</v>
      </c>
      <c r="AR19" s="11">
        <f t="shared" si="7"/>
        <v>28.993443369739175</v>
      </c>
      <c r="AS19" s="11">
        <f t="shared" si="7"/>
        <v>30.50485952514752</v>
      </c>
      <c r="AT19" s="11">
        <f t="shared" si="7"/>
        <v>32.731169692872768</v>
      </c>
      <c r="AU19" s="11">
        <f t="shared" si="7"/>
        <v>34.965577655042416</v>
      </c>
      <c r="AV19" s="11">
        <f t="shared" si="25"/>
        <v>30.533918053231098</v>
      </c>
      <c r="AW19" s="11">
        <f t="shared" si="25"/>
        <v>32.11564767911036</v>
      </c>
      <c r="AX19" s="11">
        <f t="shared" si="25"/>
        <v>34.4746003883809</v>
      </c>
      <c r="AY19" s="11">
        <f t="shared" si="25"/>
        <v>36.838561485542805</v>
      </c>
      <c r="AZ19" s="11">
        <f t="shared" si="26"/>
        <v>29.786889112857963</v>
      </c>
      <c r="BA19" s="11">
        <f t="shared" si="26"/>
        <v>31.203913871448464</v>
      </c>
      <c r="BB19" s="11">
        <f t="shared" si="26"/>
        <v>33.562452090138059</v>
      </c>
      <c r="BC19" s="11">
        <f t="shared" si="26"/>
        <v>35.923649678331451</v>
      </c>
      <c r="BD19" s="11">
        <f t="shared" si="27"/>
        <v>11.597377347895671</v>
      </c>
      <c r="BE19" s="11">
        <f t="shared" si="27"/>
        <v>12.201943810059008</v>
      </c>
      <c r="BF19" s="11">
        <f t="shared" si="27"/>
        <v>13.092467877149108</v>
      </c>
      <c r="BG19" s="12">
        <f t="shared" si="27"/>
        <v>13.986231062016968</v>
      </c>
      <c r="BH19" s="13">
        <f t="shared" si="28"/>
        <v>6446992.5255953204</v>
      </c>
      <c r="BI19" s="13">
        <f t="shared" si="28"/>
        <v>6780962.0822627209</v>
      </c>
      <c r="BJ19" s="13">
        <f t="shared" si="28"/>
        <v>7279036.0752035202</v>
      </c>
      <c r="BK19" s="13">
        <f t="shared" si="28"/>
        <v>7778167.5491804797</v>
      </c>
      <c r="BL19" s="11">
        <f t="shared" si="29"/>
        <v>12.213567221292438</v>
      </c>
      <c r="BM19" s="11">
        <f t="shared" si="29"/>
        <v>12.846259071644146</v>
      </c>
      <c r="BN19" s="11">
        <f t="shared" si="29"/>
        <v>13.78984015535236</v>
      </c>
      <c r="BO19" s="11">
        <f t="shared" si="29"/>
        <v>14.735424594217124</v>
      </c>
      <c r="BP19" s="13">
        <f t="shared" si="30"/>
        <v>5519093.5361649999</v>
      </c>
      <c r="BQ19" s="13">
        <f t="shared" si="30"/>
        <v>5781648.3855852</v>
      </c>
      <c r="BR19" s="13">
        <f t="shared" si="30"/>
        <v>6218652.4979733201</v>
      </c>
      <c r="BS19" s="13">
        <f t="shared" si="30"/>
        <v>6656149.3542993208</v>
      </c>
      <c r="BT19" s="11">
        <f t="shared" si="31"/>
        <v>11.914755645143186</v>
      </c>
      <c r="BU19" s="11">
        <f t="shared" si="31"/>
        <v>12.481565548579386</v>
      </c>
      <c r="BV19" s="11">
        <f t="shared" si="31"/>
        <v>13.424980836055225</v>
      </c>
      <c r="BW19" s="11">
        <f t="shared" si="31"/>
        <v>14.36945987133258</v>
      </c>
      <c r="BX19" s="2">
        <v>48</v>
      </c>
      <c r="BY19" s="2">
        <v>45</v>
      </c>
      <c r="BZ19" s="2">
        <v>44</v>
      </c>
      <c r="CA19" s="2">
        <v>43</v>
      </c>
      <c r="CB19" s="2">
        <v>56</v>
      </c>
      <c r="CC19" s="2">
        <v>58</v>
      </c>
      <c r="CD19" s="2">
        <v>55</v>
      </c>
      <c r="CE19" s="2">
        <v>51</v>
      </c>
      <c r="CF19" s="2">
        <v>60</v>
      </c>
      <c r="CG19" s="2">
        <v>60</v>
      </c>
      <c r="CH19" s="2">
        <v>59</v>
      </c>
      <c r="CI19" s="2">
        <v>57</v>
      </c>
      <c r="CJ19" s="11">
        <f t="shared" si="15"/>
        <v>18.127339926484392</v>
      </c>
      <c r="CK19" s="11">
        <f t="shared" si="15"/>
        <v>19.050757276252536</v>
      </c>
      <c r="CL19" s="11">
        <f t="shared" si="15"/>
        <v>20.453228777374729</v>
      </c>
      <c r="CM19" s="11">
        <f t="shared" si="15"/>
        <v>21.850382360821754</v>
      </c>
      <c r="CN19" s="11">
        <f t="shared" si="15"/>
        <v>15.138618122034723</v>
      </c>
      <c r="CO19" s="11">
        <f t="shared" si="15"/>
        <v>15.92778799428528</v>
      </c>
      <c r="CP19" s="11">
        <f t="shared" si="15"/>
        <v>17.09023217246013</v>
      </c>
      <c r="CQ19" s="11">
        <f t="shared" si="15"/>
        <v>18.256904527887382</v>
      </c>
      <c r="CR19" s="11">
        <f t="shared" si="32"/>
        <v>15.06377056309949</v>
      </c>
      <c r="CS19" s="11">
        <f t="shared" si="32"/>
        <v>15.84410973004047</v>
      </c>
      <c r="CT19" s="11">
        <f t="shared" si="32"/>
        <v>17.007888394793024</v>
      </c>
      <c r="CU19" s="11">
        <f t="shared" si="32"/>
        <v>18.174137925091078</v>
      </c>
      <c r="CV19" s="11">
        <f t="shared" si="33"/>
        <v>13.737494925165649</v>
      </c>
      <c r="CW19" s="11">
        <f t="shared" si="33"/>
        <v>14.391016357236518</v>
      </c>
      <c r="CX19" s="11">
        <f t="shared" si="33"/>
        <v>15.478756895944583</v>
      </c>
      <c r="CY19" s="11">
        <f t="shared" si="33"/>
        <v>16.567723916374998</v>
      </c>
      <c r="CZ19" s="2">
        <v>54</v>
      </c>
      <c r="DA19" s="2">
        <v>57</v>
      </c>
      <c r="DB19" s="2">
        <v>53</v>
      </c>
      <c r="DC19" s="2">
        <v>50</v>
      </c>
      <c r="DD19" s="2">
        <v>54</v>
      </c>
      <c r="DE19" s="2">
        <v>52</v>
      </c>
      <c r="DF19" s="2">
        <v>49</v>
      </c>
      <c r="DG19" s="2">
        <v>48</v>
      </c>
      <c r="DH19" s="2">
        <v>55</v>
      </c>
      <c r="DI19" s="2">
        <v>57</v>
      </c>
      <c r="DJ19" s="2">
        <v>55</v>
      </c>
      <c r="DK19" s="2">
        <v>52</v>
      </c>
      <c r="DL19" s="7">
        <v>586.86579769000002</v>
      </c>
      <c r="DM19" s="8">
        <f t="shared" si="18"/>
        <v>2.9810537261151295</v>
      </c>
      <c r="DN19" s="8">
        <f t="shared" si="18"/>
        <v>2.8365578044376702</v>
      </c>
      <c r="DO19" s="8">
        <f t="shared" si="18"/>
        <v>2.6420559228369407</v>
      </c>
      <c r="DP19" s="8">
        <f t="shared" si="18"/>
        <v>2.4731180141403053</v>
      </c>
      <c r="DQ19" s="8">
        <f t="shared" si="34"/>
        <v>7.4526343152878232</v>
      </c>
      <c r="DR19" s="8">
        <f t="shared" si="34"/>
        <v>7.0913945110941761</v>
      </c>
      <c r="DS19" s="8">
        <f t="shared" si="34"/>
        <v>6.6051398070923497</v>
      </c>
      <c r="DT19" s="8">
        <f t="shared" si="34"/>
        <v>6.1827950353507637</v>
      </c>
      <c r="DU19" s="8">
        <f t="shared" si="34"/>
        <v>8.9239608590408661</v>
      </c>
      <c r="DV19" s="8">
        <f t="shared" si="34"/>
        <v>8.4818077456502916</v>
      </c>
      <c r="DW19" s="8">
        <f t="shared" si="34"/>
        <v>7.9048917661109535</v>
      </c>
      <c r="DX19" s="8">
        <f t="shared" si="34"/>
        <v>7.399744867737307</v>
      </c>
      <c r="DY19" s="8">
        <f t="shared" si="20"/>
        <v>4.2533491693477607</v>
      </c>
      <c r="DZ19" s="8">
        <f t="shared" si="20"/>
        <v>4.0601970825702463</v>
      </c>
      <c r="EA19" s="8">
        <f t="shared" si="20"/>
        <v>3.7748743663117472</v>
      </c>
      <c r="EB19" s="8">
        <f t="shared" si="20"/>
        <v>3.5267585893993396</v>
      </c>
      <c r="EC19" s="8">
        <f t="shared" si="35"/>
        <v>10.633372923369404</v>
      </c>
      <c r="ED19" s="8">
        <f t="shared" si="35"/>
        <v>10.150492706425613</v>
      </c>
      <c r="EE19" s="8">
        <f t="shared" si="35"/>
        <v>9.4371859157793683</v>
      </c>
      <c r="EF19" s="8">
        <f t="shared" si="35"/>
        <v>8.8168964734983497</v>
      </c>
    </row>
    <row r="20" spans="1:136" ht="15.75" customHeight="1" x14ac:dyDescent="0.2">
      <c r="A20" s="3" t="s">
        <v>79</v>
      </c>
      <c r="B20" s="3" t="s">
        <v>57</v>
      </c>
      <c r="C20" s="4"/>
      <c r="D20" s="4"/>
      <c r="E20" s="5">
        <v>1193</v>
      </c>
      <c r="F20" s="5">
        <v>786.02</v>
      </c>
      <c r="G20" s="6">
        <f t="shared" si="23"/>
        <v>65.886001676445943</v>
      </c>
      <c r="H20" s="5">
        <v>780.476</v>
      </c>
      <c r="I20" s="6">
        <f t="shared" si="24"/>
        <v>65.421290863369649</v>
      </c>
      <c r="J20" s="7">
        <f t="shared" si="2"/>
        <v>41.806842343154919</v>
      </c>
      <c r="K20" s="7">
        <v>786.30383419826103</v>
      </c>
      <c r="L20" s="7">
        <v>678.30200000000002</v>
      </c>
      <c r="M20" s="7">
        <v>682.66399999999999</v>
      </c>
      <c r="N20" s="7">
        <f t="shared" si="3"/>
        <v>14.110565498505418</v>
      </c>
      <c r="O20" s="8">
        <v>35425877.637923703</v>
      </c>
      <c r="P20" s="8">
        <v>35874128.830761097</v>
      </c>
      <c r="Q20" s="8">
        <v>37544117.682855502</v>
      </c>
      <c r="R20" s="8">
        <v>39880551.557148598</v>
      </c>
      <c r="S20" s="8">
        <v>28939035.401809499</v>
      </c>
      <c r="T20" s="8">
        <v>29250501.120346401</v>
      </c>
      <c r="U20" s="8">
        <v>30622006.945058402</v>
      </c>
      <c r="V20" s="8">
        <v>32513890.652774099</v>
      </c>
      <c r="W20" s="8">
        <v>26116273.897298101</v>
      </c>
      <c r="X20" s="8">
        <v>26276759.934634998</v>
      </c>
      <c r="Y20" s="8">
        <v>27522299.489762601</v>
      </c>
      <c r="Z20" s="8">
        <v>29230732.8071771</v>
      </c>
      <c r="AA20" s="8">
        <v>25837619.1578191</v>
      </c>
      <c r="AB20" s="8">
        <v>25985926.721150901</v>
      </c>
      <c r="AC20" s="8">
        <v>27219447.706552301</v>
      </c>
      <c r="AD20" s="8">
        <v>28910799.7543111</v>
      </c>
      <c r="AE20" s="9">
        <f t="shared" si="4"/>
        <v>11.830793112459483</v>
      </c>
      <c r="AF20" s="10">
        <f t="shared" si="5"/>
        <v>81.688972387885215</v>
      </c>
      <c r="AG20" s="10">
        <f t="shared" si="5"/>
        <v>81.536477884488406</v>
      </c>
      <c r="AH20" s="10">
        <f t="shared" si="5"/>
        <v>81.562728957250002</v>
      </c>
      <c r="AI20" s="10">
        <f t="shared" si="5"/>
        <v>81.528187006596141</v>
      </c>
      <c r="AJ20" s="10">
        <f t="shared" si="6"/>
        <v>72.93430926933398</v>
      </c>
      <c r="AK20" s="10">
        <f t="shared" si="6"/>
        <v>72.436397950571745</v>
      </c>
      <c r="AL20" s="10">
        <f t="shared" si="6"/>
        <v>72.49989981515013</v>
      </c>
      <c r="AM20" s="10">
        <f t="shared" si="6"/>
        <v>72.493480219003729</v>
      </c>
      <c r="AN20" s="11">
        <f t="shared" si="7"/>
        <v>29.694784273196731</v>
      </c>
      <c r="AO20" s="11">
        <f t="shared" si="7"/>
        <v>30.070518718156826</v>
      </c>
      <c r="AP20" s="11">
        <f t="shared" si="7"/>
        <v>31.470341729132862</v>
      </c>
      <c r="AQ20" s="11">
        <f t="shared" si="7"/>
        <v>33.428794264164793</v>
      </c>
      <c r="AR20" s="11">
        <f t="shared" si="7"/>
        <v>24.257364125573762</v>
      </c>
      <c r="AS20" s="11">
        <f t="shared" si="7"/>
        <v>24.518441844380892</v>
      </c>
      <c r="AT20" s="11">
        <f t="shared" si="7"/>
        <v>25.668069526452978</v>
      </c>
      <c r="AU20" s="11">
        <f t="shared" si="7"/>
        <v>27.253889901738557</v>
      </c>
      <c r="AV20" s="11">
        <f t="shared" si="25"/>
        <v>33.225966129739831</v>
      </c>
      <c r="AW20" s="11">
        <f t="shared" si="25"/>
        <v>33.430141643514162</v>
      </c>
      <c r="AX20" s="11">
        <f t="shared" si="25"/>
        <v>35.014757245060686</v>
      </c>
      <c r="AY20" s="11">
        <f t="shared" si="25"/>
        <v>37.188281223349406</v>
      </c>
      <c r="AZ20" s="11">
        <f t="shared" si="26"/>
        <v>33.10495025832838</v>
      </c>
      <c r="BA20" s="11">
        <f t="shared" si="26"/>
        <v>33.294972197929084</v>
      </c>
      <c r="BB20" s="11">
        <f t="shared" si="26"/>
        <v>34.875444865123725</v>
      </c>
      <c r="BC20" s="11">
        <f t="shared" si="26"/>
        <v>37.042522453363205</v>
      </c>
      <c r="BD20" s="11">
        <f t="shared" si="27"/>
        <v>9.7029456502295055</v>
      </c>
      <c r="BE20" s="11">
        <f t="shared" si="27"/>
        <v>9.8073767377523566</v>
      </c>
      <c r="BF20" s="11">
        <f t="shared" si="27"/>
        <v>10.267227810581192</v>
      </c>
      <c r="BG20" s="12">
        <f t="shared" si="27"/>
        <v>10.901555960695424</v>
      </c>
      <c r="BH20" s="13">
        <f t="shared" si="28"/>
        <v>10446509.558919242</v>
      </c>
      <c r="BI20" s="13">
        <f t="shared" si="28"/>
        <v>10510703.973854</v>
      </c>
      <c r="BJ20" s="13">
        <f t="shared" si="28"/>
        <v>11008919.795905041</v>
      </c>
      <c r="BK20" s="13">
        <f t="shared" si="28"/>
        <v>11692293.12287084</v>
      </c>
      <c r="BL20" s="11">
        <f t="shared" si="29"/>
        <v>13.290386451895936</v>
      </c>
      <c r="BM20" s="11">
        <f t="shared" si="29"/>
        <v>13.372056657405665</v>
      </c>
      <c r="BN20" s="11">
        <f t="shared" si="29"/>
        <v>14.005902898024274</v>
      </c>
      <c r="BO20" s="11">
        <f t="shared" si="29"/>
        <v>14.875312489339763</v>
      </c>
      <c r="BP20" s="13">
        <f t="shared" si="30"/>
        <v>10335047.66312764</v>
      </c>
      <c r="BQ20" s="13">
        <f t="shared" si="30"/>
        <v>10394370.688460361</v>
      </c>
      <c r="BR20" s="13">
        <f t="shared" si="30"/>
        <v>10887779.082620921</v>
      </c>
      <c r="BS20" s="13">
        <f t="shared" si="30"/>
        <v>11564319.901724441</v>
      </c>
      <c r="BT20" s="11">
        <f t="shared" si="31"/>
        <v>13.241980103331352</v>
      </c>
      <c r="BU20" s="11">
        <f t="shared" si="31"/>
        <v>13.317988879171635</v>
      </c>
      <c r="BV20" s="11">
        <f t="shared" si="31"/>
        <v>13.950177946049491</v>
      </c>
      <c r="BW20" s="11">
        <f t="shared" si="31"/>
        <v>14.817008981345282</v>
      </c>
      <c r="BX20" s="2">
        <v>55</v>
      </c>
      <c r="BY20" s="2">
        <v>56</v>
      </c>
      <c r="BZ20" s="2">
        <v>56</v>
      </c>
      <c r="CA20" s="2">
        <v>57</v>
      </c>
      <c r="CB20" s="2">
        <v>52</v>
      </c>
      <c r="CC20" s="2">
        <v>57</v>
      </c>
      <c r="CD20" s="2">
        <v>53</v>
      </c>
      <c r="CE20" s="2">
        <v>50</v>
      </c>
      <c r="CF20" s="2">
        <v>58</v>
      </c>
      <c r="CG20" s="2">
        <v>58</v>
      </c>
      <c r="CH20" s="2">
        <v>56</v>
      </c>
      <c r="CI20" s="2">
        <v>54</v>
      </c>
      <c r="CJ20" s="11">
        <f t="shared" si="15"/>
        <v>18.021470122446999</v>
      </c>
      <c r="CK20" s="11">
        <f t="shared" si="15"/>
        <v>18.249499631317168</v>
      </c>
      <c r="CL20" s="11">
        <f t="shared" si="15"/>
        <v>19.099038336058282</v>
      </c>
      <c r="CM20" s="11">
        <f t="shared" si="15"/>
        <v>20.287603759588432</v>
      </c>
      <c r="CN20" s="11">
        <f t="shared" si="15"/>
        <v>14.721553752216716</v>
      </c>
      <c r="CO20" s="11">
        <f t="shared" si="15"/>
        <v>14.879999230918717</v>
      </c>
      <c r="CP20" s="11">
        <f t="shared" si="15"/>
        <v>15.577696871480484</v>
      </c>
      <c r="CQ20" s="11">
        <f t="shared" si="15"/>
        <v>16.540115532274488</v>
      </c>
      <c r="CR20" s="11">
        <f t="shared" si="32"/>
        <v>15.40097118823067</v>
      </c>
      <c r="CS20" s="11">
        <f t="shared" si="32"/>
        <v>15.495611060934511</v>
      </c>
      <c r="CT20" s="11">
        <f t="shared" si="32"/>
        <v>16.230115488241285</v>
      </c>
      <c r="CU20" s="11">
        <f t="shared" si="32"/>
        <v>17.237591991282411</v>
      </c>
      <c r="CV20" s="11">
        <f t="shared" si="33"/>
        <v>15.139289113132728</v>
      </c>
      <c r="CW20" s="11">
        <f t="shared" si="33"/>
        <v>15.226188415472855</v>
      </c>
      <c r="CX20" s="11">
        <f t="shared" si="33"/>
        <v>15.948957441172993</v>
      </c>
      <c r="CY20" s="11">
        <f t="shared" si="33"/>
        <v>16.939987902869408</v>
      </c>
      <c r="CZ20" s="2">
        <v>55</v>
      </c>
      <c r="DA20" s="2">
        <v>59</v>
      </c>
      <c r="DB20" s="2">
        <v>57</v>
      </c>
      <c r="DC20" s="2">
        <v>56</v>
      </c>
      <c r="DD20" s="2">
        <v>51</v>
      </c>
      <c r="DE20" s="2">
        <v>55</v>
      </c>
      <c r="DF20" s="2">
        <v>53</v>
      </c>
      <c r="DG20" s="2">
        <v>52</v>
      </c>
      <c r="DH20" s="2">
        <v>51</v>
      </c>
      <c r="DI20" s="2">
        <v>53</v>
      </c>
      <c r="DJ20" s="2">
        <v>52</v>
      </c>
      <c r="DK20" s="2">
        <v>50</v>
      </c>
      <c r="DL20" s="7">
        <v>1011.9147235900001</v>
      </c>
      <c r="DM20" s="8">
        <f t="shared" si="18"/>
        <v>2.8564281001940142</v>
      </c>
      <c r="DN20" s="8">
        <f t="shared" si="18"/>
        <v>2.820736716322183</v>
      </c>
      <c r="DO20" s="8">
        <f t="shared" si="18"/>
        <v>2.6952683563851343</v>
      </c>
      <c r="DP20" s="8">
        <f t="shared" si="18"/>
        <v>2.5373639131844308</v>
      </c>
      <c r="DQ20" s="8">
        <f t="shared" si="34"/>
        <v>7.1410702504850345</v>
      </c>
      <c r="DR20" s="8">
        <f t="shared" si="34"/>
        <v>7.051841790805458</v>
      </c>
      <c r="DS20" s="8">
        <f t="shared" si="34"/>
        <v>6.7381708909628362</v>
      </c>
      <c r="DT20" s="8">
        <f t="shared" si="34"/>
        <v>6.3434097829610776</v>
      </c>
      <c r="DU20" s="8">
        <f t="shared" si="34"/>
        <v>8.7417800000922536</v>
      </c>
      <c r="DV20" s="8">
        <f t="shared" si="34"/>
        <v>8.6486956191506135</v>
      </c>
      <c r="DW20" s="8">
        <f t="shared" si="34"/>
        <v>8.2613357560590668</v>
      </c>
      <c r="DX20" s="8">
        <f t="shared" si="34"/>
        <v>7.7806339327131795</v>
      </c>
      <c r="DY20" s="8">
        <f t="shared" si="20"/>
        <v>3.9164395040003899</v>
      </c>
      <c r="DZ20" s="8">
        <f t="shared" si="20"/>
        <v>3.8940874976237256</v>
      </c>
      <c r="EA20" s="8">
        <f t="shared" si="20"/>
        <v>3.7176166632742169</v>
      </c>
      <c r="EB20" s="8">
        <f t="shared" si="20"/>
        <v>3.5001270535212576</v>
      </c>
      <c r="EC20" s="8">
        <f t="shared" si="35"/>
        <v>9.7910987600009758</v>
      </c>
      <c r="ED20" s="8">
        <f t="shared" si="35"/>
        <v>9.7352187440593116</v>
      </c>
      <c r="EE20" s="8">
        <f t="shared" si="35"/>
        <v>9.2940416581855434</v>
      </c>
      <c r="EF20" s="8">
        <f t="shared" si="35"/>
        <v>8.7503176338031441</v>
      </c>
    </row>
    <row r="21" spans="1:136" ht="15.75" customHeight="1" x14ac:dyDescent="0.2">
      <c r="A21" s="3" t="s">
        <v>80</v>
      </c>
      <c r="B21" s="3" t="s">
        <v>60</v>
      </c>
      <c r="C21" s="4" t="s">
        <v>81</v>
      </c>
      <c r="D21" s="4"/>
      <c r="E21" s="5">
        <v>333.41</v>
      </c>
      <c r="F21" s="5">
        <v>329.61900000000003</v>
      </c>
      <c r="G21" s="6">
        <f t="shared" si="23"/>
        <v>98.862961518850668</v>
      </c>
      <c r="H21" s="5">
        <v>326.08199999999999</v>
      </c>
      <c r="I21" s="6">
        <f t="shared" si="24"/>
        <v>97.80210551573137</v>
      </c>
      <c r="J21" s="7">
        <f t="shared" si="2"/>
        <v>2.2223165709364276</v>
      </c>
      <c r="K21" s="7">
        <v>243.05199999999999</v>
      </c>
      <c r="L21" s="7">
        <v>243.05199999999999</v>
      </c>
      <c r="M21" s="7">
        <v>240.27099999999999</v>
      </c>
      <c r="N21" s="7">
        <f t="shared" si="3"/>
        <v>1.1507832236413356</v>
      </c>
      <c r="O21" s="8">
        <v>1973105.57433002</v>
      </c>
      <c r="P21" s="8">
        <v>2234076.16668372</v>
      </c>
      <c r="Q21" s="8">
        <v>2272371.0956425499</v>
      </c>
      <c r="R21" s="8">
        <v>2276593.7326412699</v>
      </c>
      <c r="S21" s="8">
        <v>1840256.5538166</v>
      </c>
      <c r="T21" s="8">
        <v>2036561.59799924</v>
      </c>
      <c r="U21" s="8">
        <v>2071078.2388901</v>
      </c>
      <c r="V21" s="8">
        <v>2074532.26853935</v>
      </c>
      <c r="W21" s="8">
        <v>1840256.5538166</v>
      </c>
      <c r="X21" s="8">
        <v>2036561.59799924</v>
      </c>
      <c r="Y21" s="8">
        <v>2071078.2388901</v>
      </c>
      <c r="Z21" s="8">
        <v>2074532.26853935</v>
      </c>
      <c r="AA21" s="8">
        <v>1825929.10296672</v>
      </c>
      <c r="AB21" s="8">
        <v>2021456.84793149</v>
      </c>
      <c r="AC21" s="8">
        <v>2055688.25353961</v>
      </c>
      <c r="AD21" s="8">
        <v>2059045.15328062</v>
      </c>
      <c r="AE21" s="9">
        <f t="shared" si="4"/>
        <v>14.282806212354931</v>
      </c>
      <c r="AF21" s="10">
        <f t="shared" si="5"/>
        <v>93.267009011490444</v>
      </c>
      <c r="AG21" s="10">
        <f t="shared" si="5"/>
        <v>91.159004709419918</v>
      </c>
      <c r="AH21" s="10">
        <f t="shared" si="5"/>
        <v>91.141726052648494</v>
      </c>
      <c r="AI21" s="10">
        <f t="shared" si="5"/>
        <v>91.124395134502493</v>
      </c>
      <c r="AJ21" s="10">
        <f t="shared" si="6"/>
        <v>92.540871949374804</v>
      </c>
      <c r="AK21" s="10">
        <f t="shared" si="6"/>
        <v>90.48289749817063</v>
      </c>
      <c r="AL21" s="10">
        <f t="shared" si="6"/>
        <v>90.464460557589092</v>
      </c>
      <c r="AM21" s="10">
        <f t="shared" si="6"/>
        <v>90.444119377054889</v>
      </c>
      <c r="AN21" s="11">
        <f>((O20/1000)/$E21)</f>
        <v>106.25319467899493</v>
      </c>
      <c r="AO21" s="11">
        <f>((P20/1000)/$E21)</f>
        <v>107.59763903530516</v>
      </c>
      <c r="AP21" s="11">
        <f>((Q20/1000)/$E21)</f>
        <v>112.60645356424672</v>
      </c>
      <c r="AQ21" s="11">
        <f>((R20/1000)/$E21)</f>
        <v>119.61414341845953</v>
      </c>
      <c r="AR21" s="11">
        <f t="shared" ref="AR21:BC34" si="36">((S21/1000)/$E21)</f>
        <v>5.5195001764092257</v>
      </c>
      <c r="AS21" s="11">
        <f t="shared" si="36"/>
        <v>6.1082798896231063</v>
      </c>
      <c r="AT21" s="11">
        <f t="shared" si="36"/>
        <v>6.2118060012900038</v>
      </c>
      <c r="AU21" s="11">
        <f t="shared" si="36"/>
        <v>6.2221657075053232</v>
      </c>
      <c r="AV21" s="11">
        <f t="shared" si="25"/>
        <v>5.5829808166901778</v>
      </c>
      <c r="AW21" s="11">
        <f t="shared" si="25"/>
        <v>6.178532178057818</v>
      </c>
      <c r="AX21" s="11">
        <f t="shared" si="25"/>
        <v>6.2832489598296819</v>
      </c>
      <c r="AY21" s="11">
        <f t="shared" si="25"/>
        <v>6.2937278146567692</v>
      </c>
      <c r="AZ21" s="11">
        <f t="shared" si="26"/>
        <v>5.599601029700259</v>
      </c>
      <c r="BA21" s="11">
        <f t="shared" si="26"/>
        <v>6.1992285619307106</v>
      </c>
      <c r="BB21" s="11">
        <f t="shared" si="26"/>
        <v>6.304206468126452</v>
      </c>
      <c r="BC21" s="11">
        <f t="shared" si="26"/>
        <v>6.314501117144216</v>
      </c>
      <c r="BD21" s="11">
        <f t="shared" si="27"/>
        <v>2.2078000705636902</v>
      </c>
      <c r="BE21" s="11">
        <f t="shared" si="27"/>
        <v>2.4433119558492429</v>
      </c>
      <c r="BF21" s="11">
        <f t="shared" si="27"/>
        <v>2.4847224005160018</v>
      </c>
      <c r="BG21" s="12">
        <f t="shared" si="27"/>
        <v>2.4888662830021295</v>
      </c>
      <c r="BH21" s="13">
        <f t="shared" si="28"/>
        <v>736102.62152664002</v>
      </c>
      <c r="BI21" s="13">
        <f t="shared" si="28"/>
        <v>814624.63919969602</v>
      </c>
      <c r="BJ21" s="13">
        <f t="shared" si="28"/>
        <v>828431.29555604002</v>
      </c>
      <c r="BK21" s="13">
        <f t="shared" si="28"/>
        <v>829812.90741574008</v>
      </c>
      <c r="BL21" s="11">
        <f t="shared" si="29"/>
        <v>2.2331923266760714</v>
      </c>
      <c r="BM21" s="11">
        <f t="shared" si="29"/>
        <v>2.4714128712231274</v>
      </c>
      <c r="BN21" s="11">
        <f t="shared" si="29"/>
        <v>2.5132995839318726</v>
      </c>
      <c r="BO21" s="11">
        <f t="shared" si="29"/>
        <v>2.517491125862708</v>
      </c>
      <c r="BP21" s="13">
        <f t="shared" si="30"/>
        <v>730371.6411866881</v>
      </c>
      <c r="BQ21" s="13">
        <f t="shared" si="30"/>
        <v>808582.73917259602</v>
      </c>
      <c r="BR21" s="13">
        <f t="shared" si="30"/>
        <v>822275.30141584401</v>
      </c>
      <c r="BS21" s="13">
        <f t="shared" si="30"/>
        <v>823618.061312248</v>
      </c>
      <c r="BT21" s="11">
        <f t="shared" si="31"/>
        <v>2.2398404118801039</v>
      </c>
      <c r="BU21" s="11">
        <f t="shared" si="31"/>
        <v>2.4796914247722843</v>
      </c>
      <c r="BV21" s="11">
        <f t="shared" si="31"/>
        <v>2.5216825872505808</v>
      </c>
      <c r="BW21" s="11">
        <f t="shared" si="31"/>
        <v>2.5258004468576867</v>
      </c>
      <c r="BX21" s="2">
        <v>97</v>
      </c>
      <c r="BY21" s="2">
        <v>95</v>
      </c>
      <c r="BZ21" s="2">
        <v>95</v>
      </c>
      <c r="CA21" s="2">
        <v>95</v>
      </c>
      <c r="CB21" s="2">
        <v>97</v>
      </c>
      <c r="CC21" s="2">
        <v>95</v>
      </c>
      <c r="CD21" s="2">
        <v>95</v>
      </c>
      <c r="CE21" s="2">
        <v>95</v>
      </c>
      <c r="CF21" s="2">
        <v>95</v>
      </c>
      <c r="CG21" s="2">
        <v>95</v>
      </c>
      <c r="CH21" s="2">
        <v>95</v>
      </c>
      <c r="CI21" s="2">
        <v>95</v>
      </c>
      <c r="CJ21" s="11">
        <f t="shared" ref="CJ21:CQ52" si="37">((O21/1000)/$K21)*0.4</f>
        <v>3.2472155330217731</v>
      </c>
      <c r="CK21" s="11">
        <f t="shared" si="37"/>
        <v>3.6767048478246958</v>
      </c>
      <c r="CL21" s="11">
        <f t="shared" si="37"/>
        <v>3.7397282814254562</v>
      </c>
      <c r="CM21" s="11">
        <f t="shared" si="37"/>
        <v>3.746677637116782</v>
      </c>
      <c r="CN21" s="11">
        <f t="shared" si="37"/>
        <v>3.028580803805935</v>
      </c>
      <c r="CO21" s="11">
        <f t="shared" si="37"/>
        <v>3.351647545379985</v>
      </c>
      <c r="CP21" s="11">
        <f t="shared" si="37"/>
        <v>3.4084529053702095</v>
      </c>
      <c r="CQ21" s="11">
        <f t="shared" si="37"/>
        <v>3.4141373344623371</v>
      </c>
      <c r="CR21" s="11">
        <f t="shared" si="32"/>
        <v>3.028580803805935</v>
      </c>
      <c r="CS21" s="11">
        <f t="shared" si="32"/>
        <v>3.351647545379985</v>
      </c>
      <c r="CT21" s="11">
        <f t="shared" si="32"/>
        <v>3.4084529053702095</v>
      </c>
      <c r="CU21" s="11">
        <f t="shared" si="32"/>
        <v>3.4141373344623371</v>
      </c>
      <c r="CV21" s="11">
        <f t="shared" si="33"/>
        <v>3.0397827502557031</v>
      </c>
      <c r="CW21" s="11">
        <f t="shared" si="33"/>
        <v>3.3652947678770895</v>
      </c>
      <c r="CX21" s="11">
        <f t="shared" si="33"/>
        <v>3.4222827616143605</v>
      </c>
      <c r="CY21" s="11">
        <f t="shared" si="33"/>
        <v>3.4278712841426895</v>
      </c>
      <c r="CZ21" s="2">
        <v>97</v>
      </c>
      <c r="DA21" s="2">
        <v>99</v>
      </c>
      <c r="DB21" s="2">
        <v>98</v>
      </c>
      <c r="DC21" s="2">
        <v>98</v>
      </c>
      <c r="DD21" s="2">
        <v>97</v>
      </c>
      <c r="DE21" s="2">
        <v>97</v>
      </c>
      <c r="DF21" s="2">
        <v>96</v>
      </c>
      <c r="DG21" s="2">
        <v>96</v>
      </c>
      <c r="DH21" s="2">
        <v>97</v>
      </c>
      <c r="DI21" s="2">
        <v>97</v>
      </c>
      <c r="DJ21" s="2">
        <v>96</v>
      </c>
      <c r="DK21" s="2">
        <v>96</v>
      </c>
      <c r="DL21" s="7">
        <v>69.350087909999999</v>
      </c>
      <c r="DM21" s="8">
        <f t="shared" si="18"/>
        <v>3.5147682319811113</v>
      </c>
      <c r="DN21" s="8">
        <f t="shared" si="18"/>
        <v>3.1041953244120504</v>
      </c>
      <c r="DO21" s="8">
        <f t="shared" si="18"/>
        <v>3.0518821526547422</v>
      </c>
      <c r="DP21" s="8">
        <f t="shared" si="18"/>
        <v>3.0462215069678269</v>
      </c>
      <c r="DQ21" s="8">
        <f t="shared" si="34"/>
        <v>8.7869205799527776</v>
      </c>
      <c r="DR21" s="8">
        <f t="shared" si="34"/>
        <v>7.7604883110301266</v>
      </c>
      <c r="DS21" s="8">
        <f t="shared" si="34"/>
        <v>7.6297053816368559</v>
      </c>
      <c r="DT21" s="8">
        <f t="shared" si="34"/>
        <v>7.6155537674195681</v>
      </c>
      <c r="DU21" s="8">
        <f t="shared" si="34"/>
        <v>9.4212526734616677</v>
      </c>
      <c r="DV21" s="8">
        <f t="shared" si="34"/>
        <v>8.5131340954934718</v>
      </c>
      <c r="DW21" s="8">
        <f t="shared" si="34"/>
        <v>8.3712539931814689</v>
      </c>
      <c r="DX21" s="8">
        <f t="shared" si="34"/>
        <v>8.3573161239410911</v>
      </c>
      <c r="DY21" s="8">
        <f t="shared" si="20"/>
        <v>3.7980712283583116</v>
      </c>
      <c r="DZ21" s="8">
        <f t="shared" si="20"/>
        <v>3.4306984084752705</v>
      </c>
      <c r="EA21" s="8">
        <f t="shared" si="20"/>
        <v>3.3735702770392728</v>
      </c>
      <c r="EB21" s="8">
        <f t="shared" si="20"/>
        <v>3.3680702824562347</v>
      </c>
      <c r="EC21" s="8">
        <f t="shared" si="35"/>
        <v>9.4951780708957774</v>
      </c>
      <c r="ED21" s="8">
        <f t="shared" si="35"/>
        <v>8.5767460211881765</v>
      </c>
      <c r="EE21" s="8">
        <f t="shared" si="35"/>
        <v>8.43392569259818</v>
      </c>
      <c r="EF21" s="8">
        <f t="shared" si="35"/>
        <v>8.4201757061405882</v>
      </c>
    </row>
    <row r="22" spans="1:136" ht="15.75" customHeight="1" x14ac:dyDescent="0.2">
      <c r="A22" s="3" t="s">
        <v>82</v>
      </c>
      <c r="B22" s="3" t="s">
        <v>60</v>
      </c>
      <c r="C22" s="4" t="s">
        <v>81</v>
      </c>
      <c r="D22" s="4"/>
      <c r="E22" s="5">
        <v>416.69</v>
      </c>
      <c r="F22" s="5">
        <v>388.71600000000001</v>
      </c>
      <c r="G22" s="6">
        <f t="shared" si="23"/>
        <v>93.286615949506839</v>
      </c>
      <c r="H22" s="5">
        <v>381.67500000000001</v>
      </c>
      <c r="I22" s="6">
        <f t="shared" si="24"/>
        <v>91.596870575247792</v>
      </c>
      <c r="J22" s="7">
        <f t="shared" si="2"/>
        <v>8.7716771151039907</v>
      </c>
      <c r="K22" s="7">
        <v>287.49047379648198</v>
      </c>
      <c r="L22" s="7">
        <v>286.79700000000003</v>
      </c>
      <c r="M22" s="7">
        <v>284.346</v>
      </c>
      <c r="N22" s="7">
        <f t="shared" si="3"/>
        <v>1.0997807732009417</v>
      </c>
      <c r="O22" s="8">
        <v>8437359.5773987193</v>
      </c>
      <c r="P22" s="8">
        <v>9100298.0640066601</v>
      </c>
      <c r="Q22" s="8">
        <v>9274895.6962604001</v>
      </c>
      <c r="R22" s="8">
        <v>9526564.5920819808</v>
      </c>
      <c r="S22" s="8">
        <v>6402322.9435150996</v>
      </c>
      <c r="T22" s="8">
        <v>6911498.9344085902</v>
      </c>
      <c r="U22" s="8">
        <v>7044362.6341422498</v>
      </c>
      <c r="V22" s="8">
        <v>7233953.1219722005</v>
      </c>
      <c r="W22" s="8">
        <v>6389828.2286384702</v>
      </c>
      <c r="X22" s="8">
        <v>6896992.9015776003</v>
      </c>
      <c r="Y22" s="8">
        <v>7029762.7682785802</v>
      </c>
      <c r="Z22" s="8">
        <v>7219054.8956003496</v>
      </c>
      <c r="AA22" s="8">
        <v>6307088.0262236698</v>
      </c>
      <c r="AB22" s="8">
        <v>6805063.44285776</v>
      </c>
      <c r="AC22" s="8">
        <v>6936414.6044186298</v>
      </c>
      <c r="AD22" s="8">
        <v>7122319.1537802303</v>
      </c>
      <c r="AE22" s="9">
        <f t="shared" si="4"/>
        <v>12.126582192255471</v>
      </c>
      <c r="AF22" s="10">
        <f t="shared" si="5"/>
        <v>75.880645891459892</v>
      </c>
      <c r="AG22" s="10">
        <f t="shared" si="5"/>
        <v>75.948050116565184</v>
      </c>
      <c r="AH22" s="10">
        <f t="shared" si="5"/>
        <v>75.950855565766716</v>
      </c>
      <c r="AI22" s="10">
        <f t="shared" si="5"/>
        <v>75.934541271936709</v>
      </c>
      <c r="AJ22" s="10">
        <f t="shared" si="6"/>
        <v>74.751916975525859</v>
      </c>
      <c r="AK22" s="10">
        <f t="shared" si="6"/>
        <v>74.778467639131819</v>
      </c>
      <c r="AL22" s="10">
        <f t="shared" si="6"/>
        <v>74.786982318468162</v>
      </c>
      <c r="AM22" s="10">
        <f t="shared" si="6"/>
        <v>74.762723591880714</v>
      </c>
      <c r="AN22" s="11">
        <f t="shared" ref="AN22:AU54" si="38">((O22/1000)/$E22)</f>
        <v>20.248529068129113</v>
      </c>
      <c r="AO22" s="11">
        <f t="shared" si="38"/>
        <v>21.839492342044828</v>
      </c>
      <c r="AP22" s="11">
        <f t="shared" si="38"/>
        <v>22.25850319484605</v>
      </c>
      <c r="AQ22" s="11">
        <f t="shared" si="38"/>
        <v>22.862474722412298</v>
      </c>
      <c r="AR22" s="11">
        <f t="shared" si="36"/>
        <v>15.364714640416375</v>
      </c>
      <c r="AS22" s="11">
        <f t="shared" si="36"/>
        <v>16.586668589139624</v>
      </c>
      <c r="AT22" s="11">
        <f t="shared" si="36"/>
        <v>16.905523612619092</v>
      </c>
      <c r="AU22" s="11">
        <f t="shared" si="36"/>
        <v>17.360515303876262</v>
      </c>
      <c r="AV22" s="11">
        <f t="shared" si="25"/>
        <v>16.43829486987536</v>
      </c>
      <c r="AW22" s="11">
        <f t="shared" si="25"/>
        <v>17.743012640533451</v>
      </c>
      <c r="AX22" s="11">
        <f t="shared" si="25"/>
        <v>18.084572717044271</v>
      </c>
      <c r="AY22" s="11">
        <f t="shared" si="25"/>
        <v>18.571540393501554</v>
      </c>
      <c r="AZ22" s="11">
        <f t="shared" si="26"/>
        <v>16.524760663453645</v>
      </c>
      <c r="BA22" s="11">
        <f t="shared" si="26"/>
        <v>17.829471259206809</v>
      </c>
      <c r="BB22" s="11">
        <f t="shared" si="26"/>
        <v>18.173615260152303</v>
      </c>
      <c r="BC22" s="11">
        <f t="shared" si="26"/>
        <v>18.660690780848181</v>
      </c>
      <c r="BD22" s="11">
        <f t="shared" si="27"/>
        <v>6.1458858561665508</v>
      </c>
      <c r="BE22" s="11">
        <f t="shared" si="27"/>
        <v>6.6346674356558495</v>
      </c>
      <c r="BF22" s="11">
        <f t="shared" si="27"/>
        <v>6.7622094450476373</v>
      </c>
      <c r="BG22" s="12">
        <f t="shared" si="27"/>
        <v>6.9442061215505051</v>
      </c>
      <c r="BH22" s="13">
        <f t="shared" si="28"/>
        <v>2555931.2914553881</v>
      </c>
      <c r="BI22" s="13">
        <f t="shared" si="28"/>
        <v>2758797.1606310401</v>
      </c>
      <c r="BJ22" s="13">
        <f t="shared" si="28"/>
        <v>2811905.1073114322</v>
      </c>
      <c r="BK22" s="13">
        <f t="shared" si="28"/>
        <v>2887621.9582401402</v>
      </c>
      <c r="BL22" s="11">
        <f t="shared" si="29"/>
        <v>6.5753179479501433</v>
      </c>
      <c r="BM22" s="11">
        <f t="shared" si="29"/>
        <v>7.0972050562133795</v>
      </c>
      <c r="BN22" s="11">
        <f t="shared" si="29"/>
        <v>7.2338290868177086</v>
      </c>
      <c r="BO22" s="11">
        <f t="shared" si="29"/>
        <v>7.4286161574006222</v>
      </c>
      <c r="BP22" s="13">
        <f t="shared" si="30"/>
        <v>2522835.2104894682</v>
      </c>
      <c r="BQ22" s="13">
        <f t="shared" si="30"/>
        <v>2722025.3771431041</v>
      </c>
      <c r="BR22" s="13">
        <f t="shared" si="30"/>
        <v>2774565.8417674522</v>
      </c>
      <c r="BS22" s="13">
        <f t="shared" si="30"/>
        <v>2848927.6615120922</v>
      </c>
      <c r="BT22" s="11">
        <f t="shared" si="31"/>
        <v>6.6099042653814584</v>
      </c>
      <c r="BU22" s="11">
        <f t="shared" si="31"/>
        <v>7.1317885036827242</v>
      </c>
      <c r="BV22" s="11">
        <f t="shared" si="31"/>
        <v>7.269446104060922</v>
      </c>
      <c r="BW22" s="11">
        <f t="shared" si="31"/>
        <v>7.4642763123392726</v>
      </c>
      <c r="BX22" s="2">
        <v>77</v>
      </c>
      <c r="BY22" s="2">
        <v>76</v>
      </c>
      <c r="BZ22" s="2">
        <v>77</v>
      </c>
      <c r="CA22" s="2">
        <v>76</v>
      </c>
      <c r="CB22" s="2">
        <v>76</v>
      </c>
      <c r="CC22" s="2">
        <v>76</v>
      </c>
      <c r="CD22" s="2">
        <v>75</v>
      </c>
      <c r="CE22" s="2">
        <v>75</v>
      </c>
      <c r="CF22" s="2">
        <v>76</v>
      </c>
      <c r="CG22" s="2">
        <v>76</v>
      </c>
      <c r="CH22" s="2">
        <v>77</v>
      </c>
      <c r="CI22" s="2">
        <v>76</v>
      </c>
      <c r="CJ22" s="11">
        <f t="shared" si="37"/>
        <v>11.739324042259057</v>
      </c>
      <c r="CK22" s="11">
        <f t="shared" si="37"/>
        <v>12.66170380372168</v>
      </c>
      <c r="CL22" s="11">
        <f t="shared" si="37"/>
        <v>12.90463029787375</v>
      </c>
      <c r="CM22" s="11">
        <f t="shared" si="37"/>
        <v>13.254789929249554</v>
      </c>
      <c r="CN22" s="11">
        <f t="shared" si="37"/>
        <v>8.9078749065576108</v>
      </c>
      <c r="CO22" s="11">
        <f t="shared" si="37"/>
        <v>9.6163171504615832</v>
      </c>
      <c r="CP22" s="11">
        <f t="shared" si="37"/>
        <v>9.8011771188342607</v>
      </c>
      <c r="CQ22" s="11">
        <f t="shared" si="37"/>
        <v>10.064963929334514</v>
      </c>
      <c r="CR22" s="11">
        <f t="shared" si="32"/>
        <v>8.9119875432985278</v>
      </c>
      <c r="CS22" s="11">
        <f t="shared" si="32"/>
        <v>9.619337582439984</v>
      </c>
      <c r="CT22" s="11">
        <f t="shared" si="32"/>
        <v>9.8045136710336305</v>
      </c>
      <c r="CU22" s="11">
        <f t="shared" si="32"/>
        <v>10.068522189005254</v>
      </c>
      <c r="CV22" s="11">
        <f t="shared" si="33"/>
        <v>8.8724132236411553</v>
      </c>
      <c r="CW22" s="11">
        <f t="shared" si="33"/>
        <v>9.5729335990065056</v>
      </c>
      <c r="CX22" s="11">
        <f t="shared" si="33"/>
        <v>9.7577101199505254</v>
      </c>
      <c r="CY22" s="11">
        <f t="shared" si="33"/>
        <v>10.019228902506427</v>
      </c>
      <c r="CZ22" s="2">
        <v>70</v>
      </c>
      <c r="DA22" s="2">
        <v>71</v>
      </c>
      <c r="DB22" s="2">
        <v>71</v>
      </c>
      <c r="DC22" s="2">
        <v>73</v>
      </c>
      <c r="DD22" s="2">
        <v>74</v>
      </c>
      <c r="DE22" s="2">
        <v>72</v>
      </c>
      <c r="DF22" s="2">
        <v>73</v>
      </c>
      <c r="DG22" s="2">
        <v>74</v>
      </c>
      <c r="DH22" s="2">
        <v>73</v>
      </c>
      <c r="DI22" s="2">
        <v>71</v>
      </c>
      <c r="DJ22" s="2">
        <v>73</v>
      </c>
      <c r="DK22" s="2">
        <v>74</v>
      </c>
      <c r="DL22" s="7">
        <v>178.22226893000001</v>
      </c>
      <c r="DM22" s="8">
        <f t="shared" si="18"/>
        <v>2.1122990823741428</v>
      </c>
      <c r="DN22" s="8">
        <f t="shared" si="18"/>
        <v>1.9584223250324253</v>
      </c>
      <c r="DO22" s="8">
        <f t="shared" si="18"/>
        <v>1.9215555060296634</v>
      </c>
      <c r="DP22" s="8">
        <f t="shared" si="18"/>
        <v>1.8707926368140066</v>
      </c>
      <c r="DQ22" s="8">
        <f t="shared" si="34"/>
        <v>5.2807477059353571</v>
      </c>
      <c r="DR22" s="8">
        <f t="shared" si="34"/>
        <v>4.8960558125810625</v>
      </c>
      <c r="DS22" s="8">
        <f t="shared" si="34"/>
        <v>4.8038887650741584</v>
      </c>
      <c r="DT22" s="8">
        <f t="shared" si="34"/>
        <v>4.6769815920350162</v>
      </c>
      <c r="DU22" s="8">
        <f t="shared" si="34"/>
        <v>6.9592814398140037</v>
      </c>
      <c r="DV22" s="8">
        <f t="shared" si="34"/>
        <v>6.4465852712039196</v>
      </c>
      <c r="DW22" s="8">
        <f t="shared" si="34"/>
        <v>6.3249962482837558</v>
      </c>
      <c r="DX22" s="8">
        <f t="shared" si="34"/>
        <v>6.1592280847339484</v>
      </c>
      <c r="DY22" s="8">
        <f t="shared" si="20"/>
        <v>2.8257457037064615</v>
      </c>
      <c r="DZ22" s="8">
        <f t="shared" si="20"/>
        <v>2.6189655750682652</v>
      </c>
      <c r="EA22" s="8">
        <f t="shared" si="20"/>
        <v>2.569371629205512</v>
      </c>
      <c r="EB22" s="8">
        <f t="shared" si="20"/>
        <v>2.5023066936758522</v>
      </c>
      <c r="EC22" s="8">
        <f t="shared" si="35"/>
        <v>7.064364259266152</v>
      </c>
      <c r="ED22" s="8">
        <f t="shared" si="35"/>
        <v>6.5474139376706626</v>
      </c>
      <c r="EE22" s="8">
        <f t="shared" si="35"/>
        <v>6.4234290730137795</v>
      </c>
      <c r="EF22" s="8">
        <f t="shared" si="35"/>
        <v>6.2557667341896304</v>
      </c>
    </row>
    <row r="23" spans="1:136" ht="15.75" customHeight="1" x14ac:dyDescent="0.2">
      <c r="A23" s="3" t="s">
        <v>83</v>
      </c>
      <c r="B23" s="3" t="s">
        <v>57</v>
      </c>
      <c r="C23" s="4"/>
      <c r="D23" s="4"/>
      <c r="E23" s="5">
        <v>1446.89</v>
      </c>
      <c r="F23" s="5">
        <v>1391.9549999999999</v>
      </c>
      <c r="G23" s="6">
        <f t="shared" si="23"/>
        <v>96.203235905977635</v>
      </c>
      <c r="H23" s="5">
        <v>1390.973</v>
      </c>
      <c r="I23" s="6">
        <f t="shared" si="24"/>
        <v>96.135366199227306</v>
      </c>
      <c r="J23" s="7">
        <f t="shared" si="2"/>
        <v>3.9407822012549678</v>
      </c>
      <c r="K23" s="7">
        <v>1079.01472768707</v>
      </c>
      <c r="L23" s="7">
        <v>1058.6880000000001</v>
      </c>
      <c r="M23" s="7">
        <v>1061.8820000000001</v>
      </c>
      <c r="N23" s="7">
        <f t="shared" si="3"/>
        <v>1.6005188354488651</v>
      </c>
      <c r="O23" s="8">
        <v>10456251.277183199</v>
      </c>
      <c r="P23" s="8">
        <v>11195218.9990978</v>
      </c>
      <c r="Q23" s="8">
        <v>11350033.444770901</v>
      </c>
      <c r="R23" s="8">
        <v>11901454.402129499</v>
      </c>
      <c r="S23" s="8">
        <v>9220900.7800340299</v>
      </c>
      <c r="T23" s="8">
        <v>9869686.2529701609</v>
      </c>
      <c r="U23" s="8">
        <v>10004680.328525599</v>
      </c>
      <c r="V23" s="8">
        <v>10482306.4804991</v>
      </c>
      <c r="W23" s="8">
        <v>8671301.0988845397</v>
      </c>
      <c r="X23" s="8">
        <v>9290619.8135921508</v>
      </c>
      <c r="Y23" s="8">
        <v>9428411.0177106801</v>
      </c>
      <c r="Z23" s="8">
        <v>9887528.8934980799</v>
      </c>
      <c r="AA23" s="8">
        <v>8580160.1924370993</v>
      </c>
      <c r="AB23" s="8">
        <v>9193223.79636476</v>
      </c>
      <c r="AC23" s="8">
        <v>9331256.9407113101</v>
      </c>
      <c r="AD23" s="8">
        <v>9785930.3568074703</v>
      </c>
      <c r="AE23" s="9">
        <f t="shared" si="4"/>
        <v>12.928009212354272</v>
      </c>
      <c r="AF23" s="10">
        <f t="shared" si="5"/>
        <v>88.185531655643615</v>
      </c>
      <c r="AG23" s="10">
        <f t="shared" si="5"/>
        <v>88.159831922587131</v>
      </c>
      <c r="AH23" s="10">
        <f t="shared" si="5"/>
        <v>88.146703507159074</v>
      </c>
      <c r="AI23" s="10">
        <f t="shared" si="5"/>
        <v>88.075844567564161</v>
      </c>
      <c r="AJ23" s="10">
        <f t="shared" si="6"/>
        <v>82.057708494056982</v>
      </c>
      <c r="AK23" s="10">
        <f t="shared" si="6"/>
        <v>82.117409200352611</v>
      </c>
      <c r="AL23" s="10">
        <f t="shared" si="6"/>
        <v>82.213475282844513</v>
      </c>
      <c r="AM23" s="10">
        <f t="shared" si="6"/>
        <v>82.224659492511236</v>
      </c>
      <c r="AN23" s="11">
        <f t="shared" si="38"/>
        <v>7.22670781965678</v>
      </c>
      <c r="AO23" s="11">
        <f t="shared" si="38"/>
        <v>7.737436155545895</v>
      </c>
      <c r="AP23" s="11">
        <f t="shared" si="38"/>
        <v>7.8444342311930422</v>
      </c>
      <c r="AQ23" s="11">
        <f t="shared" si="38"/>
        <v>8.2255419569763415</v>
      </c>
      <c r="AR23" s="11">
        <f t="shared" si="36"/>
        <v>6.3729107119643018</v>
      </c>
      <c r="AS23" s="11">
        <f t="shared" si="36"/>
        <v>6.8213107098467471</v>
      </c>
      <c r="AT23" s="11">
        <f t="shared" si="36"/>
        <v>6.9146101835838234</v>
      </c>
      <c r="AU23" s="11">
        <f t="shared" si="36"/>
        <v>7.2447155488662567</v>
      </c>
      <c r="AV23" s="11">
        <f t="shared" si="25"/>
        <v>6.2295843607620505</v>
      </c>
      <c r="AW23" s="11">
        <f t="shared" si="25"/>
        <v>6.6745116139473994</v>
      </c>
      <c r="AX23" s="11">
        <f t="shared" si="25"/>
        <v>6.7735027480850167</v>
      </c>
      <c r="AY23" s="11">
        <f t="shared" si="25"/>
        <v>7.1033394711022124</v>
      </c>
      <c r="AZ23" s="11">
        <f t="shared" si="26"/>
        <v>6.1684591954244254</v>
      </c>
      <c r="BA23" s="11">
        <f t="shared" si="26"/>
        <v>6.609203626788414</v>
      </c>
      <c r="BB23" s="11">
        <f t="shared" si="26"/>
        <v>6.7084385827124677</v>
      </c>
      <c r="BC23" s="11">
        <f t="shared" si="26"/>
        <v>7.0353129477045711</v>
      </c>
      <c r="BD23" s="11">
        <f t="shared" si="27"/>
        <v>2.549164284785721</v>
      </c>
      <c r="BE23" s="11">
        <f t="shared" si="27"/>
        <v>2.7285242839386989</v>
      </c>
      <c r="BF23" s="11">
        <f t="shared" si="27"/>
        <v>2.7658440734335294</v>
      </c>
      <c r="BG23" s="12">
        <f t="shared" si="27"/>
        <v>2.8978862195465029</v>
      </c>
      <c r="BH23" s="13">
        <f t="shared" si="28"/>
        <v>3468520.4395538159</v>
      </c>
      <c r="BI23" s="13">
        <f t="shared" si="28"/>
        <v>3716247.9254368604</v>
      </c>
      <c r="BJ23" s="13">
        <f t="shared" si="28"/>
        <v>3771364.4070842722</v>
      </c>
      <c r="BK23" s="13">
        <f t="shared" si="28"/>
        <v>3955011.5573992319</v>
      </c>
      <c r="BL23" s="11">
        <f t="shared" si="29"/>
        <v>2.4918337443048202</v>
      </c>
      <c r="BM23" s="11">
        <f t="shared" si="29"/>
        <v>2.6698046455789597</v>
      </c>
      <c r="BN23" s="11">
        <f t="shared" si="29"/>
        <v>2.7094010992340074</v>
      </c>
      <c r="BO23" s="11">
        <f t="shared" si="29"/>
        <v>2.841335788440885</v>
      </c>
      <c r="BP23" s="13">
        <f t="shared" si="30"/>
        <v>3432064.0769748399</v>
      </c>
      <c r="BQ23" s="13">
        <f t="shared" si="30"/>
        <v>3677289.5185459042</v>
      </c>
      <c r="BR23" s="13">
        <f t="shared" si="30"/>
        <v>3732502.7762845242</v>
      </c>
      <c r="BS23" s="13">
        <f t="shared" si="30"/>
        <v>3914372.1427229885</v>
      </c>
      <c r="BT23" s="11">
        <f t="shared" si="31"/>
        <v>2.4673836781697704</v>
      </c>
      <c r="BU23" s="11">
        <f t="shared" si="31"/>
        <v>2.6436814507153659</v>
      </c>
      <c r="BV23" s="11">
        <f t="shared" si="31"/>
        <v>2.6833754330849873</v>
      </c>
      <c r="BW23" s="11">
        <f t="shared" si="31"/>
        <v>2.8141251790818287</v>
      </c>
      <c r="BX23" s="2">
        <v>94</v>
      </c>
      <c r="BY23" s="2">
        <v>93</v>
      </c>
      <c r="BZ23" s="2">
        <v>93</v>
      </c>
      <c r="CA23" s="2">
        <v>93</v>
      </c>
      <c r="CB23" s="2">
        <v>94</v>
      </c>
      <c r="CC23" s="2">
        <v>94</v>
      </c>
      <c r="CD23" s="2">
        <v>93</v>
      </c>
      <c r="CE23" s="2">
        <v>93</v>
      </c>
      <c r="CF23" s="2">
        <v>94</v>
      </c>
      <c r="CG23" s="2">
        <v>94</v>
      </c>
      <c r="CH23" s="2">
        <v>94</v>
      </c>
      <c r="CI23" s="2">
        <v>93</v>
      </c>
      <c r="CJ23" s="11">
        <f t="shared" si="37"/>
        <v>3.8762218935034465</v>
      </c>
      <c r="CK23" s="11">
        <f t="shared" si="37"/>
        <v>4.1501635563753219</v>
      </c>
      <c r="CL23" s="11">
        <f t="shared" si="37"/>
        <v>4.2075545971834316</v>
      </c>
      <c r="CM23" s="11">
        <f t="shared" si="37"/>
        <v>4.4119710683248776</v>
      </c>
      <c r="CN23" s="11">
        <f t="shared" si="37"/>
        <v>3.4182668849384701</v>
      </c>
      <c r="CO23" s="11">
        <f t="shared" si="37"/>
        <v>3.6587772158129486</v>
      </c>
      <c r="CP23" s="11">
        <f t="shared" si="37"/>
        <v>3.7088206756811211</v>
      </c>
      <c r="CQ23" s="11">
        <f t="shared" si="37"/>
        <v>3.8858807805037188</v>
      </c>
      <c r="CR23" s="11">
        <f t="shared" si="32"/>
        <v>3.2762442188386154</v>
      </c>
      <c r="CS23" s="11">
        <f t="shared" si="32"/>
        <v>3.5102390179513323</v>
      </c>
      <c r="CT23" s="11">
        <f t="shared" si="32"/>
        <v>3.5623001366637497</v>
      </c>
      <c r="CU23" s="11">
        <f t="shared" si="32"/>
        <v>3.7357668712587953</v>
      </c>
      <c r="CV23" s="11">
        <f t="shared" si="33"/>
        <v>3.2320578717549027</v>
      </c>
      <c r="CW23" s="11">
        <f t="shared" si="33"/>
        <v>3.4629926098623991</v>
      </c>
      <c r="CX23" s="11">
        <f t="shared" si="33"/>
        <v>3.5149882720344858</v>
      </c>
      <c r="CY23" s="11">
        <f t="shared" si="33"/>
        <v>3.6862590595970062</v>
      </c>
      <c r="CZ23" s="2">
        <v>95</v>
      </c>
      <c r="DA23" s="2">
        <v>96</v>
      </c>
      <c r="DB23" s="2">
        <v>96</v>
      </c>
      <c r="DC23" s="2">
        <v>94</v>
      </c>
      <c r="DD23" s="2">
        <v>95</v>
      </c>
      <c r="DE23" s="2">
        <v>96</v>
      </c>
      <c r="DF23" s="2">
        <v>95</v>
      </c>
      <c r="DG23" s="2">
        <v>93</v>
      </c>
      <c r="DH23" s="2">
        <v>96</v>
      </c>
      <c r="DI23" s="2">
        <v>96</v>
      </c>
      <c r="DJ23" s="2">
        <v>95</v>
      </c>
      <c r="DK23" s="2">
        <v>93</v>
      </c>
      <c r="DL23" s="7">
        <v>161.81687178999999</v>
      </c>
      <c r="DM23" s="8">
        <f t="shared" si="18"/>
        <v>1.5475610474578392</v>
      </c>
      <c r="DN23" s="8">
        <f t="shared" si="18"/>
        <v>1.4454105078519721</v>
      </c>
      <c r="DO23" s="8">
        <f t="shared" si="18"/>
        <v>1.4256951098637598</v>
      </c>
      <c r="DP23" s="8">
        <f t="shared" si="18"/>
        <v>1.359639471971144</v>
      </c>
      <c r="DQ23" s="8">
        <f t="shared" si="34"/>
        <v>3.8689026186445976</v>
      </c>
      <c r="DR23" s="8">
        <f t="shared" si="34"/>
        <v>3.6135262696299306</v>
      </c>
      <c r="DS23" s="8">
        <f t="shared" si="34"/>
        <v>3.5642377746593996</v>
      </c>
      <c r="DT23" s="8">
        <f t="shared" si="34"/>
        <v>3.3990986799278597</v>
      </c>
      <c r="DU23" s="8">
        <f t="shared" si="34"/>
        <v>4.3872305876119295</v>
      </c>
      <c r="DV23" s="8">
        <f t="shared" si="34"/>
        <v>4.0988352527747063</v>
      </c>
      <c r="DW23" s="8">
        <f t="shared" si="34"/>
        <v>4.0435292902018976</v>
      </c>
      <c r="DX23" s="8">
        <f t="shared" si="34"/>
        <v>3.8592859331826967</v>
      </c>
      <c r="DY23" s="8">
        <f t="shared" si="20"/>
        <v>1.8859423153035297</v>
      </c>
      <c r="DZ23" s="8">
        <f t="shared" si="20"/>
        <v>1.7601754876671944</v>
      </c>
      <c r="EA23" s="8">
        <f t="shared" si="20"/>
        <v>1.7341379925357077</v>
      </c>
      <c r="EB23" s="8">
        <f t="shared" si="20"/>
        <v>1.6535665582111356</v>
      </c>
      <c r="EC23" s="8">
        <f t="shared" si="35"/>
        <v>4.7148557882588236</v>
      </c>
      <c r="ED23" s="8">
        <f t="shared" si="35"/>
        <v>4.4004387191679859</v>
      </c>
      <c r="EE23" s="8">
        <f t="shared" si="35"/>
        <v>4.3353449813392686</v>
      </c>
      <c r="EF23" s="8">
        <f t="shared" si="35"/>
        <v>4.1339163955278391</v>
      </c>
    </row>
    <row r="24" spans="1:136" ht="15.75" customHeight="1" x14ac:dyDescent="0.2">
      <c r="A24" s="3" t="s">
        <v>84</v>
      </c>
      <c r="B24" s="3" t="s">
        <v>57</v>
      </c>
      <c r="C24" s="4"/>
      <c r="D24" s="1" t="s">
        <v>85</v>
      </c>
      <c r="E24" s="5">
        <v>9919.130000000001</v>
      </c>
      <c r="F24" s="5">
        <v>9333.6220000000012</v>
      </c>
      <c r="G24" s="6">
        <v>94.09718392641291</v>
      </c>
      <c r="H24" s="5">
        <v>9314.777</v>
      </c>
      <c r="I24" s="6">
        <v>92.827940959690338</v>
      </c>
      <c r="J24" s="7">
        <f t="shared" si="2"/>
        <v>6.284245837312211</v>
      </c>
      <c r="K24" s="7">
        <v>7128.928203352315</v>
      </c>
      <c r="L24" s="7">
        <v>6985.0119999999988</v>
      </c>
      <c r="M24" s="7">
        <v>6986.6739999999991</v>
      </c>
      <c r="N24" s="7">
        <f t="shared" si="3"/>
        <v>2.0155598224287163</v>
      </c>
      <c r="O24" s="8">
        <v>99788076.479845792</v>
      </c>
      <c r="P24" s="8">
        <v>100760618.78252429</v>
      </c>
      <c r="Q24" s="8">
        <v>104092058.37485498</v>
      </c>
      <c r="R24" s="8">
        <v>107818261.79019678</v>
      </c>
      <c r="S24" s="8">
        <v>84850663.440702125</v>
      </c>
      <c r="T24" s="8">
        <v>84878153.986727417</v>
      </c>
      <c r="U24" s="8">
        <v>87532409.984041035</v>
      </c>
      <c r="V24" s="8">
        <v>90239412.910236791</v>
      </c>
      <c r="W24" s="8">
        <v>81477292.928619817</v>
      </c>
      <c r="X24" s="8">
        <v>81333784.718375519</v>
      </c>
      <c r="Y24" s="8">
        <v>83855234.947591737</v>
      </c>
      <c r="Z24" s="8">
        <v>86358999.232645378</v>
      </c>
      <c r="AA24" s="8">
        <v>81136079.260610983</v>
      </c>
      <c r="AB24" s="8">
        <v>80979089.900620937</v>
      </c>
      <c r="AC24" s="8">
        <v>83487816.832225442</v>
      </c>
      <c r="AD24" s="8">
        <v>85973664.515972242</v>
      </c>
      <c r="AE24" s="9">
        <f t="shared" si="4"/>
        <v>7.735973166585862</v>
      </c>
      <c r="AF24" s="10">
        <f t="shared" si="5"/>
        <v>85.030863840570589</v>
      </c>
      <c r="AG24" s="10">
        <f t="shared" si="5"/>
        <v>84.237428285274191</v>
      </c>
      <c r="AH24" s="10">
        <f t="shared" si="5"/>
        <v>84.091343134766774</v>
      </c>
      <c r="AI24" s="10">
        <f t="shared" si="5"/>
        <v>83.695852086572671</v>
      </c>
      <c r="AJ24" s="10">
        <f t="shared" si="6"/>
        <v>81.308390864712223</v>
      </c>
      <c r="AK24" s="10">
        <f t="shared" si="6"/>
        <v>80.367797338959761</v>
      </c>
      <c r="AL24" s="10">
        <f t="shared" si="6"/>
        <v>80.205750693842731</v>
      </c>
      <c r="AM24" s="10">
        <f t="shared" si="6"/>
        <v>79.739427336779116</v>
      </c>
      <c r="AN24" s="11">
        <f t="shared" si="38"/>
        <v>10.060164195836307</v>
      </c>
      <c r="AO24" s="11">
        <f t="shared" si="38"/>
        <v>10.158211333304864</v>
      </c>
      <c r="AP24" s="11">
        <f t="shared" si="38"/>
        <v>10.494071392839389</v>
      </c>
      <c r="AQ24" s="11">
        <f t="shared" si="38"/>
        <v>10.86972968296582</v>
      </c>
      <c r="AR24" s="11">
        <f t="shared" si="36"/>
        <v>8.5542445194994023</v>
      </c>
      <c r="AS24" s="11">
        <f t="shared" si="36"/>
        <v>8.5570159869592803</v>
      </c>
      <c r="AT24" s="11">
        <f t="shared" si="36"/>
        <v>8.8246055837599702</v>
      </c>
      <c r="AU24" s="11">
        <f t="shared" si="36"/>
        <v>9.0975128776653573</v>
      </c>
      <c r="AV24" s="11">
        <f t="shared" si="36"/>
        <v>8.214157181992757</v>
      </c>
      <c r="AW24" s="11">
        <f t="shared" si="36"/>
        <v>8.1996893596893585</v>
      </c>
      <c r="AX24" s="11">
        <f t="shared" si="36"/>
        <v>8.4538901040304673</v>
      </c>
      <c r="AY24" s="11">
        <f t="shared" si="36"/>
        <v>8.7063078347239493</v>
      </c>
      <c r="AZ24" s="11">
        <f t="shared" si="36"/>
        <v>8.1797576259824183</v>
      </c>
      <c r="BA24" s="11">
        <f t="shared" si="36"/>
        <v>8.1639306976136954</v>
      </c>
      <c r="BB24" s="11">
        <f t="shared" si="36"/>
        <v>8.4168487389746307</v>
      </c>
      <c r="BC24" s="11">
        <f t="shared" si="36"/>
        <v>8.6674602022528422</v>
      </c>
      <c r="BD24" s="11">
        <v>3.4216978077997613</v>
      </c>
      <c r="BE24" s="11">
        <v>3.4228063947837124</v>
      </c>
      <c r="BF24" s="11">
        <v>3.5298422335039881</v>
      </c>
      <c r="BG24" s="12">
        <v>3.6390051510661432</v>
      </c>
      <c r="BH24" s="13">
        <v>32590917.171447933</v>
      </c>
      <c r="BI24" s="13">
        <v>32533513.887350209</v>
      </c>
      <c r="BJ24" s="13">
        <v>33542093.979036696</v>
      </c>
      <c r="BK24" s="13">
        <v>34543599.693058155</v>
      </c>
      <c r="BL24" s="11">
        <f t="shared" si="29"/>
        <v>3.4917759870121086</v>
      </c>
      <c r="BM24" s="11">
        <f t="shared" si="29"/>
        <v>3.4856258253602088</v>
      </c>
      <c r="BN24" s="11">
        <f t="shared" si="29"/>
        <v>3.5936846359362629</v>
      </c>
      <c r="BO24" s="11">
        <f t="shared" si="29"/>
        <v>3.7009855009189518</v>
      </c>
      <c r="BP24" s="13">
        <v>32454431.70424439</v>
      </c>
      <c r="BQ24" s="13">
        <v>32391635.960248377</v>
      </c>
      <c r="BR24" s="13">
        <v>33395126.732890181</v>
      </c>
      <c r="BS24" s="13">
        <v>34389465.806388892</v>
      </c>
      <c r="BT24" s="11">
        <f t="shared" si="31"/>
        <v>3.2719030503929676</v>
      </c>
      <c r="BU24" s="11">
        <f t="shared" si="31"/>
        <v>3.2655722790454784</v>
      </c>
      <c r="BV24" s="11">
        <f t="shared" si="31"/>
        <v>3.3667394955898526</v>
      </c>
      <c r="BW24" s="11">
        <f t="shared" si="31"/>
        <v>3.466984080901137</v>
      </c>
      <c r="BX24" s="2">
        <v>89</v>
      </c>
      <c r="BY24" s="2">
        <v>89</v>
      </c>
      <c r="BZ24" s="2">
        <v>89</v>
      </c>
      <c r="CA24" s="2">
        <v>89</v>
      </c>
      <c r="CB24" s="2">
        <v>89</v>
      </c>
      <c r="CC24" s="2">
        <v>89</v>
      </c>
      <c r="CD24" s="2">
        <v>89</v>
      </c>
      <c r="CE24" s="2">
        <v>88</v>
      </c>
      <c r="CF24" s="2">
        <v>92</v>
      </c>
      <c r="CG24" s="2">
        <v>92</v>
      </c>
      <c r="CH24" s="2">
        <v>91</v>
      </c>
      <c r="CI24" s="2">
        <v>91</v>
      </c>
      <c r="CJ24" s="11">
        <f t="shared" si="37"/>
        <v>5.5990507202988162</v>
      </c>
      <c r="CK24" s="11">
        <f t="shared" si="37"/>
        <v>5.6536195011835026</v>
      </c>
      <c r="CL24" s="11">
        <f t="shared" si="37"/>
        <v>5.8405446319914756</v>
      </c>
      <c r="CM24" s="11">
        <f t="shared" si="37"/>
        <v>6.0496197304664232</v>
      </c>
      <c r="CN24" s="11">
        <v>4.7609211943417717</v>
      </c>
      <c r="CO24" s="11">
        <v>4.7624636728317293</v>
      </c>
      <c r="CP24" s="11">
        <v>4.9113924274271525</v>
      </c>
      <c r="CQ24" s="11">
        <v>5.0632807814112937</v>
      </c>
      <c r="CR24" s="11">
        <v>4.5716433441035838</v>
      </c>
      <c r="CS24" s="11">
        <v>4.5635911821992563</v>
      </c>
      <c r="CT24" s="11">
        <v>4.7050682826716965</v>
      </c>
      <c r="CU24" s="11">
        <v>4.8455530351412897</v>
      </c>
      <c r="CV24" s="11">
        <v>4.5524980443740466</v>
      </c>
      <c r="CW24" s="11">
        <v>4.5436894630270643</v>
      </c>
      <c r="CX24" s="11">
        <v>4.6844526666976973</v>
      </c>
      <c r="CY24" s="11">
        <v>4.8239321291267263</v>
      </c>
      <c r="CZ24" s="2">
        <v>88</v>
      </c>
      <c r="DA24" s="2">
        <v>91</v>
      </c>
      <c r="DB24" s="2">
        <v>91</v>
      </c>
      <c r="DC24" s="2">
        <v>89</v>
      </c>
      <c r="DD24" s="2">
        <v>88</v>
      </c>
      <c r="DE24" s="2">
        <v>89</v>
      </c>
      <c r="DF24" s="2">
        <v>90</v>
      </c>
      <c r="DG24" s="2">
        <v>90</v>
      </c>
      <c r="DH24" s="2">
        <v>88</v>
      </c>
      <c r="DI24" s="2">
        <v>89</v>
      </c>
      <c r="DJ24" s="2">
        <v>90</v>
      </c>
      <c r="DK24" s="2">
        <v>90</v>
      </c>
      <c r="DL24" s="7">
        <v>1513.7707361</v>
      </c>
      <c r="DM24" s="8">
        <f t="shared" si="18"/>
        <v>1.5169855853527112</v>
      </c>
      <c r="DN24" s="8">
        <f t="shared" si="18"/>
        <v>1.5023436282852058</v>
      </c>
      <c r="DO24" s="8">
        <f t="shared" si="18"/>
        <v>1.4542615063376194</v>
      </c>
      <c r="DP24" s="8">
        <f t="shared" si="18"/>
        <v>1.4040021708434161</v>
      </c>
      <c r="DQ24" s="8">
        <f t="shared" si="34"/>
        <v>3.792463963381778</v>
      </c>
      <c r="DR24" s="8">
        <f t="shared" si="34"/>
        <v>3.7558590707130151</v>
      </c>
      <c r="DS24" s="8">
        <f t="shared" si="34"/>
        <v>3.6356537658440478</v>
      </c>
      <c r="DT24" s="8">
        <f t="shared" si="34"/>
        <v>3.5100054271085401</v>
      </c>
      <c r="DU24" s="8">
        <f t="shared" si="34"/>
        <v>4.460102828653481</v>
      </c>
      <c r="DV24" s="8">
        <f t="shared" si="34"/>
        <v>4.4586582795400798</v>
      </c>
      <c r="DW24" s="8">
        <f t="shared" si="34"/>
        <v>4.3234578380053499</v>
      </c>
      <c r="DX24" s="8">
        <f t="shared" si="34"/>
        <v>4.1937627010211784</v>
      </c>
      <c r="DY24" s="8">
        <f t="shared" si="20"/>
        <v>1.8657183707851261</v>
      </c>
      <c r="DZ24" s="8">
        <f t="shared" si="20"/>
        <v>1.8693353283640604</v>
      </c>
      <c r="EA24" s="8">
        <f t="shared" si="20"/>
        <v>1.8131636369675679</v>
      </c>
      <c r="EB24" s="8">
        <f t="shared" si="20"/>
        <v>1.7607377149996564</v>
      </c>
      <c r="EC24" s="8">
        <v>4.6897836526829018</v>
      </c>
      <c r="ED24" s="8">
        <v>4.6918066150116235</v>
      </c>
      <c r="EE24" s="8">
        <v>4.5512819245974523</v>
      </c>
      <c r="EF24" s="8">
        <v>4.4084240778439225</v>
      </c>
    </row>
    <row r="25" spans="1:136" ht="15.75" customHeight="1" x14ac:dyDescent="0.2">
      <c r="A25" s="3" t="s">
        <v>86</v>
      </c>
      <c r="B25" s="3" t="s">
        <v>57</v>
      </c>
      <c r="C25" s="4" t="s">
        <v>87</v>
      </c>
      <c r="D25" s="4"/>
      <c r="E25" s="5">
        <v>1507.25</v>
      </c>
      <c r="F25" s="5">
        <v>1507.2460000000001</v>
      </c>
      <c r="G25" s="6">
        <f t="shared" ref="G25:G34" si="39">(F25/E25)*100</f>
        <v>99.999734616022565</v>
      </c>
      <c r="H25" s="5">
        <v>1506.202</v>
      </c>
      <c r="I25" s="6">
        <f t="shared" ref="I25:I34" si="40">(H25/E25)*100</f>
        <v>99.930469397910102</v>
      </c>
      <c r="J25" s="7">
        <f t="shared" si="2"/>
        <v>6.9554783019606867E-2</v>
      </c>
      <c r="K25" s="7">
        <v>1070.0669880829801</v>
      </c>
      <c r="L25" s="7">
        <v>1070.067</v>
      </c>
      <c r="M25" s="7">
        <v>1070.5840000000001</v>
      </c>
      <c r="N25" s="7">
        <f t="shared" si="3"/>
        <v>4.8304176617132717E-2</v>
      </c>
      <c r="O25" s="8">
        <v>5202783.2570895497</v>
      </c>
      <c r="P25" s="8">
        <v>5898368.2385442397</v>
      </c>
      <c r="Q25" s="8">
        <v>6234616.3827599296</v>
      </c>
      <c r="R25" s="8">
        <v>6590775.1927669803</v>
      </c>
      <c r="S25" s="8">
        <v>4976261.6378560597</v>
      </c>
      <c r="T25" s="8">
        <v>4852024.3378266804</v>
      </c>
      <c r="U25" s="8">
        <v>5010155.1552531701</v>
      </c>
      <c r="V25" s="8">
        <v>4952612.7102724398</v>
      </c>
      <c r="W25" s="8">
        <v>4976261.6378560597</v>
      </c>
      <c r="X25" s="8">
        <v>4852024.3378266804</v>
      </c>
      <c r="Y25" s="8">
        <v>5010155.1552531701</v>
      </c>
      <c r="Z25" s="8">
        <v>4952612.7102724398</v>
      </c>
      <c r="AA25" s="8">
        <v>4972600.47717907</v>
      </c>
      <c r="AB25" s="8">
        <v>4848450.4605477704</v>
      </c>
      <c r="AC25" s="8">
        <v>5006579.3154806504</v>
      </c>
      <c r="AD25" s="8">
        <v>4949191.5018662503</v>
      </c>
      <c r="AE25" s="9">
        <f t="shared" si="4"/>
        <v>23.538136374680292</v>
      </c>
      <c r="AF25" s="10">
        <f t="shared" si="5"/>
        <v>95.646145379498151</v>
      </c>
      <c r="AG25" s="10">
        <f t="shared" si="5"/>
        <v>82.260451392641357</v>
      </c>
      <c r="AH25" s="10">
        <f t="shared" si="5"/>
        <v>80.360279569202348</v>
      </c>
      <c r="AI25" s="10">
        <f t="shared" si="5"/>
        <v>75.144616003708705</v>
      </c>
      <c r="AJ25" s="10">
        <f t="shared" si="6"/>
        <v>95.575776107974093</v>
      </c>
      <c r="AK25" s="10">
        <f t="shared" si="6"/>
        <v>82.19986044385054</v>
      </c>
      <c r="AL25" s="10">
        <f t="shared" si="6"/>
        <v>80.302924961428758</v>
      </c>
      <c r="AM25" s="10">
        <f t="shared" si="6"/>
        <v>75.092706959535207</v>
      </c>
      <c r="AN25" s="11">
        <f t="shared" si="38"/>
        <v>3.4518382863423782</v>
      </c>
      <c r="AO25" s="11">
        <f t="shared" si="38"/>
        <v>3.9133310589114214</v>
      </c>
      <c r="AP25" s="11">
        <f t="shared" si="38"/>
        <v>4.1364182337103532</v>
      </c>
      <c r="AQ25" s="11">
        <f t="shared" si="38"/>
        <v>4.3727153377123775</v>
      </c>
      <c r="AR25" s="11">
        <f t="shared" si="36"/>
        <v>3.3015502656202087</v>
      </c>
      <c r="AS25" s="11">
        <f t="shared" si="36"/>
        <v>3.2191237935489672</v>
      </c>
      <c r="AT25" s="11">
        <f t="shared" si="36"/>
        <v>3.3240372567611014</v>
      </c>
      <c r="AU25" s="11">
        <f t="shared" si="36"/>
        <v>3.2858601494592401</v>
      </c>
      <c r="AV25" s="11">
        <f t="shared" ref="AV25:AY34" si="41">(W25/1000)/$F25</f>
        <v>3.3015590274288731</v>
      </c>
      <c r="AW25" s="11">
        <f t="shared" si="41"/>
        <v>3.219132336610401</v>
      </c>
      <c r="AX25" s="11">
        <f t="shared" si="41"/>
        <v>3.3240460782467958</v>
      </c>
      <c r="AY25" s="11">
        <f t="shared" si="41"/>
        <v>3.2858688696287395</v>
      </c>
      <c r="AZ25" s="11">
        <f t="shared" ref="AZ25:BC34" si="42">(AA25/1000)/$H25</f>
        <v>3.3014167270917647</v>
      </c>
      <c r="BA25" s="11">
        <f t="shared" si="42"/>
        <v>3.2189908528522539</v>
      </c>
      <c r="BB25" s="11">
        <f t="shared" si="42"/>
        <v>3.3239760108409433</v>
      </c>
      <c r="BC25" s="11">
        <f t="shared" si="42"/>
        <v>3.285875003396789</v>
      </c>
      <c r="BD25" s="11">
        <f t="shared" ref="BD25:BG34" si="43">AR25*0.4</f>
        <v>1.3206201062480836</v>
      </c>
      <c r="BE25" s="11">
        <f t="shared" si="43"/>
        <v>1.287649517419587</v>
      </c>
      <c r="BF25" s="11">
        <f t="shared" si="43"/>
        <v>1.3296149027044406</v>
      </c>
      <c r="BG25" s="12">
        <f t="shared" si="43"/>
        <v>1.3143440597836962</v>
      </c>
      <c r="BH25" s="13">
        <f t="shared" ref="BH25:BK34" si="44">W25*0.4</f>
        <v>1990504.6551424239</v>
      </c>
      <c r="BI25" s="13">
        <f t="shared" si="44"/>
        <v>1940809.7351306723</v>
      </c>
      <c r="BJ25" s="13">
        <f t="shared" si="44"/>
        <v>2004062.0621012682</v>
      </c>
      <c r="BK25" s="13">
        <f t="shared" si="44"/>
        <v>1981045.0841089759</v>
      </c>
      <c r="BL25" s="11">
        <f t="shared" si="29"/>
        <v>1.3206236109715492</v>
      </c>
      <c r="BM25" s="11">
        <f t="shared" si="29"/>
        <v>1.2876529346441605</v>
      </c>
      <c r="BN25" s="11">
        <f t="shared" si="29"/>
        <v>1.3296184312987183</v>
      </c>
      <c r="BO25" s="11">
        <f t="shared" si="29"/>
        <v>1.3143475478514959</v>
      </c>
      <c r="BP25" s="13">
        <f t="shared" ref="BP25:BS34" si="45">AA25*0.4</f>
        <v>1989040.190871628</v>
      </c>
      <c r="BQ25" s="13">
        <f t="shared" si="45"/>
        <v>1939380.1842191082</v>
      </c>
      <c r="BR25" s="13">
        <f t="shared" si="45"/>
        <v>2002631.7261922602</v>
      </c>
      <c r="BS25" s="13">
        <f t="shared" si="45"/>
        <v>1979676.6007465003</v>
      </c>
      <c r="BT25" s="11">
        <f t="shared" si="31"/>
        <v>1.320566690836706</v>
      </c>
      <c r="BU25" s="11">
        <f t="shared" si="31"/>
        <v>1.2875963411409017</v>
      </c>
      <c r="BV25" s="11">
        <f t="shared" si="31"/>
        <v>1.3295904043363773</v>
      </c>
      <c r="BW25" s="11">
        <f t="shared" si="31"/>
        <v>1.3143500013587157</v>
      </c>
      <c r="BX25" s="2">
        <v>102</v>
      </c>
      <c r="BY25" s="2">
        <v>102</v>
      </c>
      <c r="BZ25" s="2">
        <v>102</v>
      </c>
      <c r="CA25" s="2">
        <v>102</v>
      </c>
      <c r="CB25" s="2">
        <v>102</v>
      </c>
      <c r="CC25" s="2">
        <v>102</v>
      </c>
      <c r="CD25" s="2">
        <v>102</v>
      </c>
      <c r="CE25" s="2">
        <v>102</v>
      </c>
      <c r="CF25" s="2">
        <v>102</v>
      </c>
      <c r="CG25" s="2">
        <v>102</v>
      </c>
      <c r="CH25" s="2">
        <v>102</v>
      </c>
      <c r="CI25" s="2">
        <v>103</v>
      </c>
      <c r="CJ25" s="11">
        <f t="shared" si="37"/>
        <v>1.9448439452974104</v>
      </c>
      <c r="CK25" s="11">
        <f t="shared" si="37"/>
        <v>2.2048594356176294</v>
      </c>
      <c r="CL25" s="11">
        <f t="shared" si="37"/>
        <v>2.3305518073888871</v>
      </c>
      <c r="CM25" s="11">
        <f t="shared" si="37"/>
        <v>2.4636869527483785</v>
      </c>
      <c r="CN25" s="11">
        <f t="shared" si="37"/>
        <v>1.8601682673235285</v>
      </c>
      <c r="CO25" s="11">
        <f t="shared" si="37"/>
        <v>1.8137273243123067</v>
      </c>
      <c r="CP25" s="11">
        <f t="shared" si="37"/>
        <v>1.8728379479228079</v>
      </c>
      <c r="CQ25" s="11">
        <f t="shared" si="37"/>
        <v>1.8513281001762412</v>
      </c>
      <c r="CR25" s="11">
        <f t="shared" ref="CR25:CU34" si="46">((W25/1000)/$L25)*0.4</f>
        <v>1.8601682466073843</v>
      </c>
      <c r="CS25" s="11">
        <f t="shared" si="46"/>
        <v>1.8137273041133615</v>
      </c>
      <c r="CT25" s="11">
        <f t="shared" si="46"/>
        <v>1.8728379270655653</v>
      </c>
      <c r="CU25" s="11">
        <f t="shared" si="46"/>
        <v>1.8513280795585469</v>
      </c>
      <c r="CV25" s="11">
        <f t="shared" ref="CV25:CY34" si="47">((AA25/1000)/$M25)*0.4</f>
        <v>1.8579020337233025</v>
      </c>
      <c r="CW25" s="11">
        <f t="shared" si="47"/>
        <v>1.811516129719021</v>
      </c>
      <c r="CX25" s="11">
        <f t="shared" si="47"/>
        <v>1.8705974740816789</v>
      </c>
      <c r="CY25" s="11">
        <f t="shared" si="47"/>
        <v>1.8491557885663341</v>
      </c>
      <c r="CZ25" s="2">
        <v>103</v>
      </c>
      <c r="DA25" s="2">
        <v>104</v>
      </c>
      <c r="DB25" s="2">
        <v>103</v>
      </c>
      <c r="DC25" s="2">
        <v>102</v>
      </c>
      <c r="DD25" s="2">
        <v>102</v>
      </c>
      <c r="DE25" s="2">
        <v>103</v>
      </c>
      <c r="DF25" s="2">
        <v>102</v>
      </c>
      <c r="DG25" s="2">
        <v>103</v>
      </c>
      <c r="DH25" s="2">
        <v>102</v>
      </c>
      <c r="DI25" s="2">
        <v>103</v>
      </c>
      <c r="DJ25" s="2">
        <v>102</v>
      </c>
      <c r="DK25" s="2">
        <v>103</v>
      </c>
      <c r="DL25" s="7">
        <v>85.009785180000009</v>
      </c>
      <c r="DM25" s="8">
        <f t="shared" si="18"/>
        <v>1.63392901413223</v>
      </c>
      <c r="DN25" s="8">
        <f t="shared" si="18"/>
        <v>1.4412424206492243</v>
      </c>
      <c r="DO25" s="8">
        <f t="shared" si="18"/>
        <v>1.363512684037314</v>
      </c>
      <c r="DP25" s="8">
        <f t="shared" si="18"/>
        <v>1.2898298408553466</v>
      </c>
      <c r="DQ25" s="8">
        <f t="shared" si="34"/>
        <v>4.0848225353305745</v>
      </c>
      <c r="DR25" s="8">
        <f t="shared" si="34"/>
        <v>3.6031060516230604</v>
      </c>
      <c r="DS25" s="8">
        <f t="shared" si="34"/>
        <v>3.4087817100932845</v>
      </c>
      <c r="DT25" s="8">
        <f t="shared" si="34"/>
        <v>3.2245746021383663</v>
      </c>
      <c r="DU25" s="8">
        <f t="shared" si="34"/>
        <v>4.2707654543976643</v>
      </c>
      <c r="DV25" s="8">
        <f t="shared" si="34"/>
        <v>4.380119474940515</v>
      </c>
      <c r="DW25" s="8">
        <f t="shared" si="34"/>
        <v>4.2418738814339347</v>
      </c>
      <c r="DX25" s="8">
        <f t="shared" si="34"/>
        <v>4.2911585335391429</v>
      </c>
      <c r="DY25" s="8">
        <f t="shared" si="20"/>
        <v>1.7095639508972902</v>
      </c>
      <c r="DZ25" s="8">
        <f t="shared" si="20"/>
        <v>1.7533392549172448</v>
      </c>
      <c r="EA25" s="8">
        <f t="shared" si="20"/>
        <v>1.6979614188303085</v>
      </c>
      <c r="EB25" s="8">
        <f t="shared" si="20"/>
        <v>1.7176499464194175</v>
      </c>
      <c r="EC25" s="8">
        <f t="shared" ref="EC25:EF34" si="48">($DL25/((BP25/1000))*100)</f>
        <v>4.2739098772432254</v>
      </c>
      <c r="ED25" s="8">
        <f t="shared" si="48"/>
        <v>4.3833481372931127</v>
      </c>
      <c r="EE25" s="8">
        <f t="shared" si="48"/>
        <v>4.2449035470757712</v>
      </c>
      <c r="EF25" s="8">
        <f t="shared" si="48"/>
        <v>4.2941248660485432</v>
      </c>
    </row>
    <row r="26" spans="1:136" ht="15.75" customHeight="1" x14ac:dyDescent="0.2">
      <c r="A26" s="3" t="s">
        <v>88</v>
      </c>
      <c r="B26" s="3" t="s">
        <v>57</v>
      </c>
      <c r="C26" s="4"/>
      <c r="D26" s="4"/>
      <c r="E26" s="5">
        <v>1788.79</v>
      </c>
      <c r="F26" s="5">
        <v>1505.31</v>
      </c>
      <c r="G26" s="6">
        <f t="shared" si="39"/>
        <v>84.152415878890196</v>
      </c>
      <c r="H26" s="5">
        <v>1427.0740000000001</v>
      </c>
      <c r="I26" s="6">
        <f t="shared" si="40"/>
        <v>79.778733110091181</v>
      </c>
      <c r="J26" s="7">
        <f t="shared" si="2"/>
        <v>22.495727431259525</v>
      </c>
      <c r="K26" s="7">
        <v>1256.93877448335</v>
      </c>
      <c r="L26" s="7">
        <v>1199.798</v>
      </c>
      <c r="M26" s="7">
        <v>1176.962</v>
      </c>
      <c r="N26" s="7">
        <f t="shared" si="3"/>
        <v>6.5719009847742784</v>
      </c>
      <c r="O26" s="8">
        <v>60646427.311013803</v>
      </c>
      <c r="P26" s="8">
        <v>63489471.063490599</v>
      </c>
      <c r="Q26" s="8">
        <v>65570666.089226201</v>
      </c>
      <c r="R26" s="8">
        <v>67060024.375147998</v>
      </c>
      <c r="S26" s="8">
        <v>54819077.333691902</v>
      </c>
      <c r="T26" s="8">
        <v>57359328.9736159</v>
      </c>
      <c r="U26" s="8">
        <v>59221198.025709599</v>
      </c>
      <c r="V26" s="8">
        <v>60550648.712510496</v>
      </c>
      <c r="W26" s="8">
        <v>51991353.164143004</v>
      </c>
      <c r="X26" s="8">
        <v>54426760.653476499</v>
      </c>
      <c r="Y26" s="8">
        <v>56191574.854737401</v>
      </c>
      <c r="Z26" s="8">
        <v>57475362.949242897</v>
      </c>
      <c r="AA26" s="8">
        <v>50147662.155353099</v>
      </c>
      <c r="AB26" s="8">
        <v>52489625.731491402</v>
      </c>
      <c r="AC26" s="8">
        <v>54199900.533498302</v>
      </c>
      <c r="AD26" s="8">
        <v>55446661.287793599</v>
      </c>
      <c r="AE26" s="9">
        <f t="shared" si="4"/>
        <v>10.044280425072948</v>
      </c>
      <c r="AF26" s="10">
        <f t="shared" si="5"/>
        <v>90.391272436482652</v>
      </c>
      <c r="AG26" s="10">
        <f t="shared" si="5"/>
        <v>90.344631972529029</v>
      </c>
      <c r="AH26" s="10">
        <f t="shared" si="5"/>
        <v>90.316602770396642</v>
      </c>
      <c r="AI26" s="10">
        <f t="shared" si="5"/>
        <v>90.293210115429318</v>
      </c>
      <c r="AJ26" s="10">
        <f t="shared" si="6"/>
        <v>82.688567783523737</v>
      </c>
      <c r="AK26" s="10">
        <f t="shared" si="6"/>
        <v>82.674536190419417</v>
      </c>
      <c r="AL26" s="10">
        <f t="shared" si="6"/>
        <v>82.658761556188907</v>
      </c>
      <c r="AM26" s="10">
        <f t="shared" si="6"/>
        <v>82.682137092007622</v>
      </c>
      <c r="AN26" s="11">
        <f t="shared" si="38"/>
        <v>33.903603727108155</v>
      </c>
      <c r="AO26" s="11">
        <f t="shared" si="38"/>
        <v>35.492970702816208</v>
      </c>
      <c r="AP26" s="11">
        <f t="shared" si="38"/>
        <v>36.656435964661142</v>
      </c>
      <c r="AQ26" s="11">
        <f t="shared" si="38"/>
        <v>37.489042523240855</v>
      </c>
      <c r="AR26" s="11">
        <f t="shared" si="36"/>
        <v>30.645898810755821</v>
      </c>
      <c r="AS26" s="11">
        <f t="shared" si="36"/>
        <v>32.065993757576855</v>
      </c>
      <c r="AT26" s="11">
        <f t="shared" si="36"/>
        <v>33.106847659987814</v>
      </c>
      <c r="AU26" s="11">
        <f t="shared" si="36"/>
        <v>33.850059935772506</v>
      </c>
      <c r="AV26" s="11">
        <f t="shared" si="41"/>
        <v>34.538635340323921</v>
      </c>
      <c r="AW26" s="11">
        <f t="shared" si="41"/>
        <v>36.15651304613435</v>
      </c>
      <c r="AX26" s="11">
        <f t="shared" si="41"/>
        <v>37.328905577414226</v>
      </c>
      <c r="AY26" s="11">
        <f t="shared" si="41"/>
        <v>38.181745254627216</v>
      </c>
      <c r="AZ26" s="11">
        <f t="shared" si="42"/>
        <v>35.140197463728647</v>
      </c>
      <c r="BA26" s="11">
        <f t="shared" si="42"/>
        <v>36.781292162488704</v>
      </c>
      <c r="BB26" s="11">
        <f t="shared" si="42"/>
        <v>37.979740737690058</v>
      </c>
      <c r="BC26" s="11">
        <f t="shared" si="42"/>
        <v>38.853389023830296</v>
      </c>
      <c r="BD26" s="11">
        <f t="shared" si="43"/>
        <v>12.258359524302328</v>
      </c>
      <c r="BE26" s="11">
        <f t="shared" si="43"/>
        <v>12.826397503030742</v>
      </c>
      <c r="BF26" s="11">
        <f t="shared" si="43"/>
        <v>13.242739063995126</v>
      </c>
      <c r="BG26" s="12">
        <f t="shared" si="43"/>
        <v>13.540023974309003</v>
      </c>
      <c r="BH26" s="13">
        <f t="shared" si="44"/>
        <v>20796541.265657201</v>
      </c>
      <c r="BI26" s="13">
        <f t="shared" si="44"/>
        <v>21770704.2613906</v>
      </c>
      <c r="BJ26" s="13">
        <f t="shared" si="44"/>
        <v>22476629.941894963</v>
      </c>
      <c r="BK26" s="13">
        <f t="shared" si="44"/>
        <v>22990145.17969716</v>
      </c>
      <c r="BL26" s="11">
        <f t="shared" si="29"/>
        <v>13.815454136129569</v>
      </c>
      <c r="BM26" s="11">
        <f t="shared" si="29"/>
        <v>14.462605218453742</v>
      </c>
      <c r="BN26" s="11">
        <f t="shared" si="29"/>
        <v>14.931562230965691</v>
      </c>
      <c r="BO26" s="11">
        <f t="shared" si="29"/>
        <v>15.272698101850889</v>
      </c>
      <c r="BP26" s="13">
        <f t="shared" si="45"/>
        <v>20059064.86214124</v>
      </c>
      <c r="BQ26" s="13">
        <f t="shared" si="45"/>
        <v>20995850.292596564</v>
      </c>
      <c r="BR26" s="13">
        <f t="shared" si="45"/>
        <v>21679960.213399321</v>
      </c>
      <c r="BS26" s="13">
        <f t="shared" si="45"/>
        <v>22178664.51511744</v>
      </c>
      <c r="BT26" s="11">
        <f t="shared" si="31"/>
        <v>14.05607898549146</v>
      </c>
      <c r="BU26" s="11">
        <f t="shared" si="31"/>
        <v>14.712516864995482</v>
      </c>
      <c r="BV26" s="11">
        <f t="shared" si="31"/>
        <v>15.191896295076024</v>
      </c>
      <c r="BW26" s="11">
        <f t="shared" si="31"/>
        <v>15.541355609532118</v>
      </c>
      <c r="BX26" s="2">
        <v>44</v>
      </c>
      <c r="BY26" s="2">
        <v>43</v>
      </c>
      <c r="BZ26" s="2">
        <v>43</v>
      </c>
      <c r="CA26" s="2">
        <v>45</v>
      </c>
      <c r="CB26" s="2">
        <v>51</v>
      </c>
      <c r="CC26" s="2">
        <v>51</v>
      </c>
      <c r="CD26" s="2">
        <v>49</v>
      </c>
      <c r="CE26" s="2">
        <v>49</v>
      </c>
      <c r="CF26" s="2">
        <v>53</v>
      </c>
      <c r="CG26" s="2">
        <v>53</v>
      </c>
      <c r="CH26" s="2">
        <v>52</v>
      </c>
      <c r="CI26" s="2">
        <v>52</v>
      </c>
      <c r="CJ26" s="11">
        <f t="shared" si="37"/>
        <v>19.299723595826475</v>
      </c>
      <c r="CK26" s="11">
        <f t="shared" si="37"/>
        <v>20.204475302176022</v>
      </c>
      <c r="CL26" s="11">
        <f t="shared" si="37"/>
        <v>20.866781237193756</v>
      </c>
      <c r="CM26" s="11">
        <f t="shared" si="37"/>
        <v>21.340744907073855</v>
      </c>
      <c r="CN26" s="11">
        <f t="shared" si="37"/>
        <v>17.445265734991633</v>
      </c>
      <c r="CO26" s="11">
        <f t="shared" si="37"/>
        <v>18.253658853731448</v>
      </c>
      <c r="CP26" s="11">
        <f t="shared" si="37"/>
        <v>18.846167920963943</v>
      </c>
      <c r="CQ26" s="11">
        <f t="shared" si="37"/>
        <v>19.269243639141976</v>
      </c>
      <c r="CR26" s="11">
        <f t="shared" si="46"/>
        <v>17.333368838468811</v>
      </c>
      <c r="CS26" s="11">
        <f t="shared" si="46"/>
        <v>18.145308011340742</v>
      </c>
      <c r="CT26" s="11">
        <f t="shared" si="46"/>
        <v>18.733678454118913</v>
      </c>
      <c r="CU26" s="11">
        <f t="shared" si="46"/>
        <v>19.161679865858385</v>
      </c>
      <c r="CV26" s="11">
        <f t="shared" si="47"/>
        <v>17.043086235699402</v>
      </c>
      <c r="CW26" s="11">
        <f t="shared" si="47"/>
        <v>17.839021389472695</v>
      </c>
      <c r="CX26" s="11">
        <f t="shared" si="47"/>
        <v>18.42027203376092</v>
      </c>
      <c r="CY26" s="11">
        <f t="shared" si="47"/>
        <v>18.843993701680631</v>
      </c>
      <c r="CZ26" s="2">
        <v>51</v>
      </c>
      <c r="DA26" s="2">
        <v>52</v>
      </c>
      <c r="DB26" s="2">
        <v>51</v>
      </c>
      <c r="DC26" s="2">
        <v>52</v>
      </c>
      <c r="DD26" s="2">
        <v>49</v>
      </c>
      <c r="DE26" s="2">
        <v>47</v>
      </c>
      <c r="DF26" s="2">
        <v>47</v>
      </c>
      <c r="DG26" s="2">
        <v>46</v>
      </c>
      <c r="DH26" s="2">
        <v>49</v>
      </c>
      <c r="DI26" s="2">
        <v>47</v>
      </c>
      <c r="DJ26" s="2">
        <v>47</v>
      </c>
      <c r="DK26" s="2">
        <v>47</v>
      </c>
      <c r="DL26" s="7">
        <v>802.37306011999999</v>
      </c>
      <c r="DM26" s="8">
        <f t="shared" si="18"/>
        <v>1.3230343413391534</v>
      </c>
      <c r="DN26" s="8">
        <f t="shared" si="18"/>
        <v>1.263789171148729</v>
      </c>
      <c r="DO26" s="8">
        <f t="shared" si="18"/>
        <v>1.2236768481628044</v>
      </c>
      <c r="DP26" s="8">
        <f t="shared" si="18"/>
        <v>1.1964998038643035</v>
      </c>
      <c r="DQ26" s="8">
        <f t="shared" si="34"/>
        <v>3.3075858533478839</v>
      </c>
      <c r="DR26" s="8">
        <f t="shared" si="34"/>
        <v>3.1594729278718225</v>
      </c>
      <c r="DS26" s="8">
        <f t="shared" si="34"/>
        <v>3.0591921204070109</v>
      </c>
      <c r="DT26" s="8">
        <f t="shared" si="34"/>
        <v>2.9912495096607588</v>
      </c>
      <c r="DU26" s="8">
        <f t="shared" si="34"/>
        <v>3.6591871805677951</v>
      </c>
      <c r="DV26" s="8">
        <f t="shared" si="34"/>
        <v>3.4971340951751499</v>
      </c>
      <c r="DW26" s="8">
        <f t="shared" si="34"/>
        <v>3.3871868810036023</v>
      </c>
      <c r="DX26" s="8">
        <f t="shared" si="34"/>
        <v>3.3128177698376162</v>
      </c>
      <c r="DY26" s="8">
        <f t="shared" si="20"/>
        <v>1.6000208696355933</v>
      </c>
      <c r="DZ26" s="8">
        <f t="shared" si="20"/>
        <v>1.5286317037665833</v>
      </c>
      <c r="EA26" s="8">
        <f t="shared" si="20"/>
        <v>1.4803958166382474</v>
      </c>
      <c r="EB26" s="8">
        <f t="shared" si="20"/>
        <v>1.4471079799653146</v>
      </c>
      <c r="EC26" s="8">
        <f t="shared" si="48"/>
        <v>4.0000521740889834</v>
      </c>
      <c r="ED26" s="8">
        <f t="shared" si="48"/>
        <v>3.8215792594164584</v>
      </c>
      <c r="EE26" s="8">
        <f t="shared" si="48"/>
        <v>3.7009895415956189</v>
      </c>
      <c r="EF26" s="8">
        <f t="shared" si="48"/>
        <v>3.6177699499132863</v>
      </c>
    </row>
    <row r="27" spans="1:136" ht="15.75" customHeight="1" x14ac:dyDescent="0.2">
      <c r="A27" s="3" t="s">
        <v>89</v>
      </c>
      <c r="B27" s="3" t="s">
        <v>57</v>
      </c>
      <c r="C27" s="4" t="s">
        <v>90</v>
      </c>
      <c r="D27" s="4"/>
      <c r="E27" s="5">
        <v>181.07</v>
      </c>
      <c r="F27" s="5">
        <v>105.682</v>
      </c>
      <c r="G27" s="6">
        <f t="shared" si="39"/>
        <v>58.365273098801573</v>
      </c>
      <c r="H27" s="5">
        <v>101.947</v>
      </c>
      <c r="I27" s="6">
        <f t="shared" si="40"/>
        <v>56.302534931242064</v>
      </c>
      <c r="J27" s="7">
        <f t="shared" si="2"/>
        <v>55.913955698774274</v>
      </c>
      <c r="K27" s="7">
        <v>101.705772553399</v>
      </c>
      <c r="L27" s="7">
        <v>83.677000000000007</v>
      </c>
      <c r="M27" s="7">
        <v>81.686999999999998</v>
      </c>
      <c r="N27" s="7">
        <f t="shared" si="3"/>
        <v>21.831582864117593</v>
      </c>
      <c r="O27" s="8">
        <v>6157468.4517968399</v>
      </c>
      <c r="P27" s="8">
        <v>7070238.21995389</v>
      </c>
      <c r="Q27" s="8">
        <v>7131994.94728735</v>
      </c>
      <c r="R27" s="8">
        <v>7564431.3058498101</v>
      </c>
      <c r="S27" s="8">
        <v>4758083.4951054398</v>
      </c>
      <c r="T27" s="8">
        <v>5462381.4539747499</v>
      </c>
      <c r="U27" s="8">
        <v>5511924.5870221304</v>
      </c>
      <c r="V27" s="8">
        <v>5844853.3160485504</v>
      </c>
      <c r="W27" s="8">
        <v>4220056.1454554098</v>
      </c>
      <c r="X27" s="8">
        <v>4858037.0969858496</v>
      </c>
      <c r="Y27" s="8">
        <v>4897942.8730953503</v>
      </c>
      <c r="Z27" s="8">
        <v>5189278.9511880502</v>
      </c>
      <c r="AA27" s="8">
        <v>4081879.4884320698</v>
      </c>
      <c r="AB27" s="8">
        <v>4697551.2956708698</v>
      </c>
      <c r="AC27" s="8">
        <v>4734901.8159541804</v>
      </c>
      <c r="AD27" s="8">
        <v>5016225.01602518</v>
      </c>
      <c r="AE27" s="9">
        <f t="shared" si="4"/>
        <v>20.506823091590181</v>
      </c>
      <c r="AF27" s="10">
        <f t="shared" si="5"/>
        <v>77.273371879265753</v>
      </c>
      <c r="AG27" s="10">
        <f t="shared" si="5"/>
        <v>77.258803509033299</v>
      </c>
      <c r="AH27" s="10">
        <f t="shared" si="5"/>
        <v>77.284471284133303</v>
      </c>
      <c r="AI27" s="10">
        <f t="shared" si="5"/>
        <v>77.267584035412469</v>
      </c>
      <c r="AJ27" s="10">
        <f t="shared" si="6"/>
        <v>66.291520945444987</v>
      </c>
      <c r="AK27" s="10">
        <f t="shared" si="6"/>
        <v>66.441202538455713</v>
      </c>
      <c r="AL27" s="10">
        <f t="shared" si="6"/>
        <v>66.389584554530529</v>
      </c>
      <c r="AM27" s="10">
        <f t="shared" si="6"/>
        <v>66.313313099240872</v>
      </c>
      <c r="AN27" s="11">
        <f t="shared" si="38"/>
        <v>34.006011221057271</v>
      </c>
      <c r="AO27" s="11">
        <f t="shared" si="38"/>
        <v>39.046988567702492</v>
      </c>
      <c r="AP27" s="11">
        <f t="shared" si="38"/>
        <v>39.38805405250649</v>
      </c>
      <c r="AQ27" s="11">
        <f t="shared" si="38"/>
        <v>41.776281580879278</v>
      </c>
      <c r="AR27" s="11">
        <f t="shared" si="36"/>
        <v>26.277591512152426</v>
      </c>
      <c r="AS27" s="11">
        <f t="shared" si="36"/>
        <v>30.167236173715967</v>
      </c>
      <c r="AT27" s="11">
        <f t="shared" si="36"/>
        <v>30.440849323588282</v>
      </c>
      <c r="AU27" s="11">
        <f t="shared" si="36"/>
        <v>32.279523477376429</v>
      </c>
      <c r="AV27" s="11">
        <f t="shared" si="41"/>
        <v>39.931645364919376</v>
      </c>
      <c r="AW27" s="11">
        <f t="shared" si="41"/>
        <v>45.968443982758174</v>
      </c>
      <c r="AX27" s="11">
        <f t="shared" si="41"/>
        <v>46.34604637587622</v>
      </c>
      <c r="AY27" s="11">
        <f t="shared" si="41"/>
        <v>49.102770114002858</v>
      </c>
      <c r="AZ27" s="11">
        <f t="shared" si="42"/>
        <v>40.03923105566686</v>
      </c>
      <c r="BA27" s="11">
        <f t="shared" si="42"/>
        <v>46.078367148330699</v>
      </c>
      <c r="BB27" s="11">
        <f t="shared" si="42"/>
        <v>46.44473908946982</v>
      </c>
      <c r="BC27" s="11">
        <f t="shared" si="42"/>
        <v>49.204243538556106</v>
      </c>
      <c r="BD27" s="11">
        <f t="shared" si="43"/>
        <v>10.511036604860971</v>
      </c>
      <c r="BE27" s="11">
        <f t="shared" si="43"/>
        <v>12.066894469486387</v>
      </c>
      <c r="BF27" s="11">
        <f t="shared" si="43"/>
        <v>12.176339729435313</v>
      </c>
      <c r="BG27" s="12">
        <f t="shared" si="43"/>
        <v>12.911809390950573</v>
      </c>
      <c r="BH27" s="13">
        <f t="shared" si="44"/>
        <v>1688022.458182164</v>
      </c>
      <c r="BI27" s="13">
        <f t="shared" si="44"/>
        <v>1943214.8387943399</v>
      </c>
      <c r="BJ27" s="13">
        <f t="shared" si="44"/>
        <v>1959177.1492381403</v>
      </c>
      <c r="BK27" s="13">
        <f t="shared" si="44"/>
        <v>2075711.5804752202</v>
      </c>
      <c r="BL27" s="11">
        <f t="shared" si="29"/>
        <v>15.972658145967753</v>
      </c>
      <c r="BM27" s="11">
        <f t="shared" si="29"/>
        <v>18.38737759310327</v>
      </c>
      <c r="BN27" s="11">
        <f t="shared" si="29"/>
        <v>18.538418550350489</v>
      </c>
      <c r="BO27" s="11">
        <f t="shared" si="29"/>
        <v>19.641108045601143</v>
      </c>
      <c r="BP27" s="13">
        <f t="shared" si="45"/>
        <v>1632751.7953728279</v>
      </c>
      <c r="BQ27" s="13">
        <f t="shared" si="45"/>
        <v>1879020.518268348</v>
      </c>
      <c r="BR27" s="13">
        <f t="shared" si="45"/>
        <v>1893960.7263816723</v>
      </c>
      <c r="BS27" s="13">
        <f t="shared" si="45"/>
        <v>2006490.0064100721</v>
      </c>
      <c r="BT27" s="11">
        <f t="shared" si="31"/>
        <v>16.015692422266746</v>
      </c>
      <c r="BU27" s="11">
        <f t="shared" si="31"/>
        <v>18.43134685933228</v>
      </c>
      <c r="BV27" s="11">
        <f t="shared" si="31"/>
        <v>18.577895635787929</v>
      </c>
      <c r="BW27" s="11">
        <f t="shared" si="31"/>
        <v>19.681697415422445</v>
      </c>
      <c r="BX27" s="2">
        <v>53</v>
      </c>
      <c r="BY27" s="2">
        <v>48</v>
      </c>
      <c r="BZ27" s="2">
        <v>49</v>
      </c>
      <c r="CA27" s="2">
        <v>47</v>
      </c>
      <c r="CB27" s="2">
        <v>44</v>
      </c>
      <c r="CC27" s="2">
        <v>39</v>
      </c>
      <c r="CD27" s="2">
        <v>41</v>
      </c>
      <c r="CE27" s="2">
        <v>40</v>
      </c>
      <c r="CF27" s="2">
        <v>41</v>
      </c>
      <c r="CG27" s="2">
        <v>41</v>
      </c>
      <c r="CH27" s="2">
        <v>42</v>
      </c>
      <c r="CI27" s="2">
        <v>41</v>
      </c>
      <c r="CJ27" s="11">
        <f t="shared" si="37"/>
        <v>24.216790442504958</v>
      </c>
      <c r="CK27" s="11">
        <f t="shared" si="37"/>
        <v>27.806634933102835</v>
      </c>
      <c r="CL27" s="11">
        <f t="shared" si="37"/>
        <v>28.049518796163937</v>
      </c>
      <c r="CM27" s="11">
        <f t="shared" si="37"/>
        <v>29.75025356354567</v>
      </c>
      <c r="CN27" s="11">
        <f t="shared" si="37"/>
        <v>18.713130535859342</v>
      </c>
      <c r="CO27" s="11">
        <f t="shared" si="37"/>
        <v>21.483073445440134</v>
      </c>
      <c r="CP27" s="11">
        <f t="shared" si="37"/>
        <v>21.677922299358897</v>
      </c>
      <c r="CQ27" s="11">
        <f t="shared" si="37"/>
        <v>22.987302172960941</v>
      </c>
      <c r="CR27" s="11">
        <f t="shared" si="46"/>
        <v>20.17307573385953</v>
      </c>
      <c r="CS27" s="11">
        <f t="shared" si="46"/>
        <v>23.222807208603797</v>
      </c>
      <c r="CT27" s="11">
        <f t="shared" si="46"/>
        <v>23.413568235454665</v>
      </c>
      <c r="CU27" s="11">
        <f t="shared" si="46"/>
        <v>24.806238040025576</v>
      </c>
      <c r="CV27" s="11">
        <f t="shared" si="47"/>
        <v>19.987902547196345</v>
      </c>
      <c r="CW27" s="11">
        <f t="shared" si="47"/>
        <v>23.002687309710822</v>
      </c>
      <c r="CX27" s="11">
        <f t="shared" si="47"/>
        <v>23.18558309622917</v>
      </c>
      <c r="CY27" s="11">
        <f t="shared" si="47"/>
        <v>24.563149661636146</v>
      </c>
      <c r="CZ27" s="2">
        <v>36</v>
      </c>
      <c r="DA27" s="2">
        <v>31</v>
      </c>
      <c r="DB27" s="2">
        <v>35</v>
      </c>
      <c r="DC27" s="2">
        <v>34</v>
      </c>
      <c r="DD27" s="2">
        <v>40</v>
      </c>
      <c r="DE27" s="2">
        <v>33</v>
      </c>
      <c r="DF27" s="2">
        <v>35</v>
      </c>
      <c r="DG27" s="2">
        <v>34</v>
      </c>
      <c r="DH27" s="2">
        <v>40</v>
      </c>
      <c r="DI27" s="2">
        <v>33</v>
      </c>
      <c r="DJ27" s="2">
        <v>35</v>
      </c>
      <c r="DK27" s="2">
        <v>34</v>
      </c>
      <c r="DL27" s="7">
        <v>61.893089210000007</v>
      </c>
      <c r="DM27" s="8">
        <f t="shared" si="18"/>
        <v>1.0051710324547207</v>
      </c>
      <c r="DN27" s="8">
        <f t="shared" si="18"/>
        <v>0.87540316584132949</v>
      </c>
      <c r="DO27" s="8">
        <f t="shared" si="18"/>
        <v>0.8678229537100417</v>
      </c>
      <c r="DP27" s="8">
        <f t="shared" si="18"/>
        <v>0.81821205993550583</v>
      </c>
      <c r="DQ27" s="8">
        <f t="shared" si="34"/>
        <v>2.5129275811368021</v>
      </c>
      <c r="DR27" s="8">
        <f t="shared" si="34"/>
        <v>2.1885079146033237</v>
      </c>
      <c r="DS27" s="8">
        <f t="shared" si="34"/>
        <v>2.1695573842751044</v>
      </c>
      <c r="DT27" s="8">
        <f t="shared" si="34"/>
        <v>2.0455301498387644</v>
      </c>
      <c r="DU27" s="8">
        <f t="shared" si="34"/>
        <v>3.2519968004800877</v>
      </c>
      <c r="DV27" s="8">
        <f t="shared" si="34"/>
        <v>2.8326971363819236</v>
      </c>
      <c r="DW27" s="8">
        <f t="shared" si="34"/>
        <v>2.8072358498757302</v>
      </c>
      <c r="DX27" s="8">
        <f t="shared" si="34"/>
        <v>2.6473328697598184</v>
      </c>
      <c r="DY27" s="8">
        <f t="shared" si="20"/>
        <v>1.5162889885750734</v>
      </c>
      <c r="DZ27" s="8">
        <f t="shared" si="20"/>
        <v>1.3175606888431197</v>
      </c>
      <c r="EA27" s="8">
        <f t="shared" si="20"/>
        <v>1.307167320797491</v>
      </c>
      <c r="EB27" s="8">
        <f t="shared" si="20"/>
        <v>1.2338579113231976</v>
      </c>
      <c r="EC27" s="8">
        <f t="shared" si="48"/>
        <v>3.7907224714376833</v>
      </c>
      <c r="ED27" s="8">
        <f t="shared" si="48"/>
        <v>3.2939017221077989</v>
      </c>
      <c r="EE27" s="8">
        <f t="shared" si="48"/>
        <v>3.2679183019937277</v>
      </c>
      <c r="EF27" s="8">
        <f t="shared" si="48"/>
        <v>3.0846447783079931</v>
      </c>
    </row>
    <row r="28" spans="1:136" ht="15.75" customHeight="1" x14ac:dyDescent="0.2">
      <c r="A28" s="3" t="s">
        <v>91</v>
      </c>
      <c r="B28" s="3" t="s">
        <v>60</v>
      </c>
      <c r="C28" s="4"/>
      <c r="D28" s="4"/>
      <c r="E28" s="5">
        <v>137.49</v>
      </c>
      <c r="F28" s="5">
        <v>137.494</v>
      </c>
      <c r="G28" s="6">
        <f t="shared" si="39"/>
        <v>100.00290930249471</v>
      </c>
      <c r="H28" s="5">
        <v>137.125</v>
      </c>
      <c r="I28" s="6">
        <f t="shared" si="40"/>
        <v>99.734526147356164</v>
      </c>
      <c r="J28" s="7">
        <f t="shared" si="2"/>
        <v>0.265826702838526</v>
      </c>
      <c r="K28" s="7">
        <v>84.989339210525202</v>
      </c>
      <c r="L28" s="7">
        <v>84.989000000000004</v>
      </c>
      <c r="M28" s="7">
        <v>84.646000000000001</v>
      </c>
      <c r="N28" s="7">
        <f t="shared" si="3"/>
        <v>0.40479679779353217</v>
      </c>
      <c r="O28" s="8">
        <v>539580.114187598</v>
      </c>
      <c r="P28" s="8">
        <v>889028.298041809</v>
      </c>
      <c r="Q28" s="8">
        <v>555817.46208436403</v>
      </c>
      <c r="R28" s="8">
        <v>495376.33419192198</v>
      </c>
      <c r="S28" s="8">
        <v>494968.26264068601</v>
      </c>
      <c r="T28" s="8">
        <v>808776.96702462598</v>
      </c>
      <c r="U28" s="8">
        <v>509510.53879618901</v>
      </c>
      <c r="V28" s="8">
        <v>454323.91115629801</v>
      </c>
      <c r="W28" s="8">
        <v>494968.26264068601</v>
      </c>
      <c r="X28" s="8">
        <v>808776.96702462598</v>
      </c>
      <c r="Y28" s="8">
        <v>509510.53879618901</v>
      </c>
      <c r="Z28" s="8">
        <v>454323.91115629801</v>
      </c>
      <c r="AA28" s="8">
        <v>494913.07515103498</v>
      </c>
      <c r="AB28" s="8">
        <v>808720.11623878195</v>
      </c>
      <c r="AC28" s="8">
        <v>509452.36593817198</v>
      </c>
      <c r="AD28" s="8">
        <v>454271.73372578702</v>
      </c>
      <c r="AE28" s="9">
        <f t="shared" si="4"/>
        <v>8.5421526799292771</v>
      </c>
      <c r="AF28" s="10">
        <f t="shared" si="5"/>
        <v>91.732117182620712</v>
      </c>
      <c r="AG28" s="10">
        <f t="shared" si="5"/>
        <v>90.973140990680932</v>
      </c>
      <c r="AH28" s="10">
        <f t="shared" si="5"/>
        <v>91.66868145622486</v>
      </c>
      <c r="AI28" s="10">
        <f t="shared" si="5"/>
        <v>91.712881661456365</v>
      </c>
      <c r="AJ28" s="10">
        <f t="shared" si="6"/>
        <v>91.721889324291624</v>
      </c>
      <c r="AK28" s="10">
        <f t="shared" si="6"/>
        <v>90.966746280189795</v>
      </c>
      <c r="AL28" s="10">
        <f t="shared" si="6"/>
        <v>91.658215275871527</v>
      </c>
      <c r="AM28" s="10">
        <f t="shared" si="6"/>
        <v>91.702348774253323</v>
      </c>
      <c r="AN28" s="11">
        <f t="shared" si="38"/>
        <v>3.9245044307774966</v>
      </c>
      <c r="AO28" s="11">
        <f t="shared" si="38"/>
        <v>6.4661306134395877</v>
      </c>
      <c r="AP28" s="11">
        <f t="shared" si="38"/>
        <v>4.0426028226370212</v>
      </c>
      <c r="AQ28" s="11">
        <f t="shared" si="38"/>
        <v>3.6029990122330493</v>
      </c>
      <c r="AR28" s="11">
        <f t="shared" si="36"/>
        <v>3.6000310032779548</v>
      </c>
      <c r="AS28" s="11">
        <f t="shared" si="36"/>
        <v>5.8824421196059777</v>
      </c>
      <c r="AT28" s="11">
        <f t="shared" si="36"/>
        <v>3.7058007040234853</v>
      </c>
      <c r="AU28" s="11">
        <f t="shared" si="36"/>
        <v>3.3044142203527382</v>
      </c>
      <c r="AV28" s="11">
        <f t="shared" si="41"/>
        <v>3.5999262705331581</v>
      </c>
      <c r="AW28" s="11">
        <f t="shared" si="41"/>
        <v>5.88227098654942</v>
      </c>
      <c r="AX28" s="11">
        <f t="shared" si="41"/>
        <v>3.705692894207667</v>
      </c>
      <c r="AY28" s="11">
        <f t="shared" si="41"/>
        <v>3.304318087744178</v>
      </c>
      <c r="AZ28" s="11">
        <f t="shared" si="42"/>
        <v>3.6092111223411849</v>
      </c>
      <c r="BA28" s="11">
        <f t="shared" si="42"/>
        <v>5.8976854420330502</v>
      </c>
      <c r="BB28" s="11">
        <f t="shared" si="42"/>
        <v>3.7152405902510264</v>
      </c>
      <c r="BC28" s="11">
        <f t="shared" si="42"/>
        <v>3.3128294164141261</v>
      </c>
      <c r="BD28" s="11">
        <f t="shared" si="43"/>
        <v>1.4400124013111819</v>
      </c>
      <c r="BE28" s="11">
        <f t="shared" si="43"/>
        <v>2.3529768478423914</v>
      </c>
      <c r="BF28" s="11">
        <f t="shared" si="43"/>
        <v>1.4823202816093941</v>
      </c>
      <c r="BG28" s="12">
        <f t="shared" si="43"/>
        <v>1.3217656881410953</v>
      </c>
      <c r="BH28" s="13">
        <f t="shared" si="44"/>
        <v>197987.3050562744</v>
      </c>
      <c r="BI28" s="13">
        <f t="shared" si="44"/>
        <v>323510.78680985043</v>
      </c>
      <c r="BJ28" s="13">
        <f t="shared" si="44"/>
        <v>203804.21551847563</v>
      </c>
      <c r="BK28" s="13">
        <f t="shared" si="44"/>
        <v>181729.56446251922</v>
      </c>
      <c r="BL28" s="11">
        <f t="shared" si="29"/>
        <v>1.4399705082132632</v>
      </c>
      <c r="BM28" s="11">
        <f t="shared" si="29"/>
        <v>2.3529083946197682</v>
      </c>
      <c r="BN28" s="11">
        <f t="shared" si="29"/>
        <v>1.4822771576830671</v>
      </c>
      <c r="BO28" s="11">
        <f t="shared" si="29"/>
        <v>1.3217272350976714</v>
      </c>
      <c r="BP28" s="13">
        <f t="shared" si="45"/>
        <v>197965.230060414</v>
      </c>
      <c r="BQ28" s="13">
        <f t="shared" si="45"/>
        <v>323488.04649551283</v>
      </c>
      <c r="BR28" s="13">
        <f t="shared" si="45"/>
        <v>203780.9463752688</v>
      </c>
      <c r="BS28" s="13">
        <f t="shared" si="45"/>
        <v>181708.69349031482</v>
      </c>
      <c r="BT28" s="11">
        <f t="shared" si="31"/>
        <v>1.443684448936474</v>
      </c>
      <c r="BU28" s="11">
        <f t="shared" si="31"/>
        <v>2.3590741768132202</v>
      </c>
      <c r="BV28" s="11">
        <f t="shared" si="31"/>
        <v>1.4860962361004106</v>
      </c>
      <c r="BW28" s="11">
        <f t="shared" si="31"/>
        <v>1.3251317665656506</v>
      </c>
      <c r="BX28" s="2">
        <v>101</v>
      </c>
      <c r="BY28" s="2">
        <v>96</v>
      </c>
      <c r="BZ28" s="2">
        <v>101</v>
      </c>
      <c r="CA28" s="2">
        <v>101</v>
      </c>
      <c r="CB28" s="2">
        <v>101</v>
      </c>
      <c r="CC28" s="2">
        <v>96</v>
      </c>
      <c r="CD28" s="2">
        <v>101</v>
      </c>
      <c r="CE28" s="2">
        <v>101</v>
      </c>
      <c r="CF28" s="2">
        <v>97</v>
      </c>
      <c r="CG28" s="2">
        <v>97</v>
      </c>
      <c r="CH28" s="2">
        <v>101</v>
      </c>
      <c r="CI28" s="2">
        <v>102</v>
      </c>
      <c r="CJ28" s="11">
        <f t="shared" si="37"/>
        <v>2.5395190465054269</v>
      </c>
      <c r="CK28" s="11">
        <f t="shared" si="37"/>
        <v>4.1841873642039591</v>
      </c>
      <c r="CL28" s="11">
        <f t="shared" si="37"/>
        <v>2.6159396801877044</v>
      </c>
      <c r="CM28" s="11">
        <f t="shared" si="37"/>
        <v>2.3314751652078916</v>
      </c>
      <c r="CN28" s="11">
        <f t="shared" si="37"/>
        <v>2.3295545876153301</v>
      </c>
      <c r="CO28" s="11">
        <f t="shared" si="37"/>
        <v>3.8064866701515236</v>
      </c>
      <c r="CP28" s="11">
        <f t="shared" si="37"/>
        <v>2.3979974125182539</v>
      </c>
      <c r="CQ28" s="11">
        <f t="shared" si="37"/>
        <v>2.138263059233358</v>
      </c>
      <c r="CR28" s="11">
        <f t="shared" si="46"/>
        <v>2.3295638854001623</v>
      </c>
      <c r="CS28" s="11">
        <f t="shared" si="46"/>
        <v>3.8065018627098848</v>
      </c>
      <c r="CT28" s="11">
        <f t="shared" si="46"/>
        <v>2.398006983474045</v>
      </c>
      <c r="CU28" s="11">
        <f t="shared" si="46"/>
        <v>2.1382715935299768</v>
      </c>
      <c r="CV28" s="11">
        <f t="shared" si="47"/>
        <v>2.3387428828345582</v>
      </c>
      <c r="CW28" s="11">
        <f t="shared" si="47"/>
        <v>3.8216578042141722</v>
      </c>
      <c r="CX28" s="11">
        <f t="shared" si="47"/>
        <v>2.4074492164457717</v>
      </c>
      <c r="CY28" s="11">
        <f t="shared" si="47"/>
        <v>2.146689666260837</v>
      </c>
      <c r="CZ28" s="2">
        <v>102</v>
      </c>
      <c r="DA28" s="2">
        <v>95</v>
      </c>
      <c r="DB28" s="2">
        <v>102</v>
      </c>
      <c r="DC28" s="2">
        <v>103</v>
      </c>
      <c r="DD28" s="2">
        <v>100</v>
      </c>
      <c r="DE28" s="2">
        <v>94</v>
      </c>
      <c r="DF28" s="2">
        <v>100</v>
      </c>
      <c r="DG28" s="2">
        <v>101</v>
      </c>
      <c r="DH28" s="2">
        <v>100</v>
      </c>
      <c r="DI28" s="2">
        <v>94</v>
      </c>
      <c r="DJ28" s="2">
        <v>100</v>
      </c>
      <c r="DK28" s="2">
        <v>101</v>
      </c>
      <c r="DL28" s="7">
        <v>7.4569986999999998</v>
      </c>
      <c r="DM28" s="8">
        <f t="shared" si="18"/>
        <v>1.3820002820577251</v>
      </c>
      <c r="DN28" s="8">
        <f t="shared" si="18"/>
        <v>0.83878080331356486</v>
      </c>
      <c r="DO28" s="8">
        <f t="shared" si="18"/>
        <v>1.3416272803009108</v>
      </c>
      <c r="DP28" s="8">
        <f t="shared" si="18"/>
        <v>1.50531993260521</v>
      </c>
      <c r="DQ28" s="8">
        <f t="shared" si="34"/>
        <v>3.4550007051443119</v>
      </c>
      <c r="DR28" s="8">
        <f t="shared" si="34"/>
        <v>2.0969520082839121</v>
      </c>
      <c r="DS28" s="8">
        <f t="shared" si="34"/>
        <v>3.3540682007522769</v>
      </c>
      <c r="DT28" s="8">
        <f t="shared" si="34"/>
        <v>3.7632998315130251</v>
      </c>
      <c r="DU28" s="8">
        <f t="shared" si="34"/>
        <v>3.7664024457934202</v>
      </c>
      <c r="DV28" s="8">
        <f t="shared" si="34"/>
        <v>2.3050232029459319</v>
      </c>
      <c r="DW28" s="8">
        <f t="shared" si="34"/>
        <v>3.6589030707875594</v>
      </c>
      <c r="DX28" s="8">
        <f t="shared" si="34"/>
        <v>4.1033492387739514</v>
      </c>
      <c r="DY28" s="8">
        <f t="shared" si="20"/>
        <v>1.5067289741181946</v>
      </c>
      <c r="DZ28" s="8">
        <f t="shared" si="20"/>
        <v>0.92207409587895706</v>
      </c>
      <c r="EA28" s="8">
        <f t="shared" si="20"/>
        <v>1.4637283480404906</v>
      </c>
      <c r="EB28" s="8">
        <f t="shared" si="20"/>
        <v>1.6415282189891398</v>
      </c>
      <c r="EC28" s="8">
        <f t="shared" si="48"/>
        <v>3.7668224352954867</v>
      </c>
      <c r="ED28" s="8">
        <f t="shared" si="48"/>
        <v>2.3051852396973924</v>
      </c>
      <c r="EE28" s="8">
        <f t="shared" si="48"/>
        <v>3.6593208701012263</v>
      </c>
      <c r="EF28" s="8">
        <f t="shared" si="48"/>
        <v>4.1038205474728491</v>
      </c>
    </row>
    <row r="29" spans="1:136" ht="15.75" customHeight="1" x14ac:dyDescent="0.2">
      <c r="A29" s="3" t="s">
        <v>92</v>
      </c>
      <c r="B29" s="3" t="s">
        <v>60</v>
      </c>
      <c r="C29" s="4"/>
      <c r="D29" s="4"/>
      <c r="E29" s="5">
        <v>72.790000000000006</v>
      </c>
      <c r="F29" s="5">
        <v>71.495000000000005</v>
      </c>
      <c r="G29" s="6">
        <f t="shared" si="39"/>
        <v>98.220909465585919</v>
      </c>
      <c r="H29" s="5">
        <v>66.349000000000004</v>
      </c>
      <c r="I29" s="6">
        <f t="shared" si="40"/>
        <v>91.151257040802307</v>
      </c>
      <c r="J29" s="7">
        <f t="shared" si="2"/>
        <v>9.2583675317488296</v>
      </c>
      <c r="K29" s="7">
        <v>55.904028807176701</v>
      </c>
      <c r="L29" s="7">
        <v>55.904000000000003</v>
      </c>
      <c r="M29" s="7">
        <v>53.834000000000003</v>
      </c>
      <c r="N29" s="7">
        <f t="shared" si="3"/>
        <v>3.7726735748352</v>
      </c>
      <c r="O29" s="8">
        <v>1019186.8668213499</v>
      </c>
      <c r="P29" s="8">
        <v>1113284.59106079</v>
      </c>
      <c r="Q29" s="8">
        <v>1123464.3809817301</v>
      </c>
      <c r="R29" s="8">
        <v>1169439.8099690001</v>
      </c>
      <c r="S29" s="8">
        <v>964160.02014440601</v>
      </c>
      <c r="T29" s="8">
        <v>1051357.4163381699</v>
      </c>
      <c r="U29" s="8">
        <v>1061000.84193604</v>
      </c>
      <c r="V29" s="8">
        <v>1098385.42720098</v>
      </c>
      <c r="W29" s="8">
        <v>964160.02014440601</v>
      </c>
      <c r="X29" s="8">
        <v>1051357.4163381699</v>
      </c>
      <c r="Y29" s="8">
        <v>1061000.84193604</v>
      </c>
      <c r="Z29" s="8">
        <v>1098385.42720098</v>
      </c>
      <c r="AA29" s="8">
        <v>941575.01549383404</v>
      </c>
      <c r="AB29" s="8">
        <v>1026830.17670174</v>
      </c>
      <c r="AC29" s="8">
        <v>1036227.40055914</v>
      </c>
      <c r="AD29" s="8">
        <v>1072486.60935411</v>
      </c>
      <c r="AE29" s="9">
        <f t="shared" si="4"/>
        <v>13.730340102405956</v>
      </c>
      <c r="AF29" s="10">
        <f t="shared" si="5"/>
        <v>94.600907010452147</v>
      </c>
      <c r="AG29" s="10">
        <f t="shared" si="5"/>
        <v>94.437435385357034</v>
      </c>
      <c r="AH29" s="10">
        <f t="shared" si="5"/>
        <v>94.440096179007753</v>
      </c>
      <c r="AI29" s="10">
        <f t="shared" si="5"/>
        <v>93.924066705929604</v>
      </c>
      <c r="AJ29" s="10">
        <f t="shared" si="6"/>
        <v>92.384924310340409</v>
      </c>
      <c r="AK29" s="10">
        <f t="shared" si="6"/>
        <v>92.234293454410235</v>
      </c>
      <c r="AL29" s="10">
        <f t="shared" si="6"/>
        <v>92.23500255999582</v>
      </c>
      <c r="AM29" s="10">
        <f t="shared" si="6"/>
        <v>91.709432175268589</v>
      </c>
      <c r="AN29" s="11">
        <f t="shared" si="38"/>
        <v>14.001742915528917</v>
      </c>
      <c r="AO29" s="11">
        <f t="shared" si="38"/>
        <v>15.294471645291798</v>
      </c>
      <c r="AP29" s="11">
        <f t="shared" si="38"/>
        <v>15.434323134795026</v>
      </c>
      <c r="AQ29" s="11">
        <f t="shared" si="38"/>
        <v>16.065940513380959</v>
      </c>
      <c r="AR29" s="11">
        <f t="shared" si="36"/>
        <v>13.24577579536208</v>
      </c>
      <c r="AS29" s="11">
        <f t="shared" si="36"/>
        <v>14.443706777554196</v>
      </c>
      <c r="AT29" s="11">
        <f t="shared" si="36"/>
        <v>14.576189613079267</v>
      </c>
      <c r="AU29" s="11">
        <f t="shared" si="36"/>
        <v>15.0897846847229</v>
      </c>
      <c r="AV29" s="11">
        <f t="shared" si="41"/>
        <v>13.485698582340106</v>
      </c>
      <c r="AW29" s="11">
        <f t="shared" si="41"/>
        <v>14.705327873811735</v>
      </c>
      <c r="AX29" s="11">
        <f t="shared" si="41"/>
        <v>14.840210391440518</v>
      </c>
      <c r="AY29" s="11">
        <f t="shared" si="41"/>
        <v>15.363108290103924</v>
      </c>
      <c r="AZ29" s="11">
        <f t="shared" si="42"/>
        <v>14.191246522085246</v>
      </c>
      <c r="BA29" s="11">
        <f t="shared" si="42"/>
        <v>15.476196727934706</v>
      </c>
      <c r="BB29" s="11">
        <f t="shared" si="42"/>
        <v>15.617829968185504</v>
      </c>
      <c r="BC29" s="11">
        <f t="shared" si="42"/>
        <v>16.164322135286287</v>
      </c>
      <c r="BD29" s="11">
        <f t="shared" si="43"/>
        <v>5.2983103181448321</v>
      </c>
      <c r="BE29" s="11">
        <f t="shared" si="43"/>
        <v>5.7774827110216789</v>
      </c>
      <c r="BF29" s="11">
        <f t="shared" si="43"/>
        <v>5.8304758452317067</v>
      </c>
      <c r="BG29" s="12">
        <f t="shared" si="43"/>
        <v>6.0359138738891609</v>
      </c>
      <c r="BH29" s="13">
        <f t="shared" si="44"/>
        <v>385664.0080577624</v>
      </c>
      <c r="BI29" s="13">
        <f t="shared" si="44"/>
        <v>420542.966535268</v>
      </c>
      <c r="BJ29" s="13">
        <f t="shared" si="44"/>
        <v>424400.33677441604</v>
      </c>
      <c r="BK29" s="13">
        <f t="shared" si="44"/>
        <v>439354.17088039202</v>
      </c>
      <c r="BL29" s="11">
        <f t="shared" si="29"/>
        <v>5.3942794329360435</v>
      </c>
      <c r="BM29" s="11">
        <f t="shared" si="29"/>
        <v>5.8821311495246942</v>
      </c>
      <c r="BN29" s="11">
        <f t="shared" si="29"/>
        <v>5.9360841565762081</v>
      </c>
      <c r="BO29" s="11">
        <f t="shared" si="29"/>
        <v>6.1452433160415696</v>
      </c>
      <c r="BP29" s="13">
        <f t="shared" si="45"/>
        <v>376630.00619753363</v>
      </c>
      <c r="BQ29" s="13">
        <f t="shared" si="45"/>
        <v>410732.07068069605</v>
      </c>
      <c r="BR29" s="13">
        <f t="shared" si="45"/>
        <v>414490.96022365603</v>
      </c>
      <c r="BS29" s="13">
        <f t="shared" si="45"/>
        <v>428994.64374164399</v>
      </c>
      <c r="BT29" s="11">
        <f t="shared" si="31"/>
        <v>5.6764986088340983</v>
      </c>
      <c r="BU29" s="11">
        <f t="shared" si="31"/>
        <v>6.1904786911738832</v>
      </c>
      <c r="BV29" s="11">
        <f t="shared" si="31"/>
        <v>6.2471319872742015</v>
      </c>
      <c r="BW29" s="11">
        <f t="shared" si="31"/>
        <v>6.4657288541145155</v>
      </c>
      <c r="BX29" s="2">
        <v>83</v>
      </c>
      <c r="BY29" s="2">
        <v>82</v>
      </c>
      <c r="BZ29" s="2">
        <v>81</v>
      </c>
      <c r="CA29" s="2">
        <v>81</v>
      </c>
      <c r="CB29" s="2">
        <v>83</v>
      </c>
      <c r="CC29" s="2">
        <v>82</v>
      </c>
      <c r="CD29" s="2">
        <v>82</v>
      </c>
      <c r="CE29" s="2">
        <v>82</v>
      </c>
      <c r="CF29" s="2">
        <v>81</v>
      </c>
      <c r="CG29" s="2">
        <v>81</v>
      </c>
      <c r="CH29" s="2">
        <v>81</v>
      </c>
      <c r="CI29" s="2">
        <v>81</v>
      </c>
      <c r="CJ29" s="11">
        <f t="shared" si="37"/>
        <v>7.2924037037596223</v>
      </c>
      <c r="CK29" s="11">
        <f t="shared" si="37"/>
        <v>7.9656841541829753</v>
      </c>
      <c r="CL29" s="11">
        <f t="shared" si="37"/>
        <v>8.0385217663418569</v>
      </c>
      <c r="CM29" s="11">
        <f t="shared" si="37"/>
        <v>8.3674814493432201</v>
      </c>
      <c r="CN29" s="11">
        <f t="shared" si="37"/>
        <v>6.8986800466204077</v>
      </c>
      <c r="CO29" s="11">
        <f t="shared" si="37"/>
        <v>7.5225878261081718</v>
      </c>
      <c r="CP29" s="11">
        <f t="shared" si="37"/>
        <v>7.591587687503722</v>
      </c>
      <c r="CQ29" s="11">
        <f t="shared" si="37"/>
        <v>7.859078858087412</v>
      </c>
      <c r="CR29" s="11">
        <f t="shared" si="46"/>
        <v>6.8986836014911708</v>
      </c>
      <c r="CS29" s="11">
        <f t="shared" si="46"/>
        <v>7.5225917024768876</v>
      </c>
      <c r="CT29" s="11">
        <f t="shared" si="46"/>
        <v>7.5915915994278755</v>
      </c>
      <c r="CU29" s="11">
        <f t="shared" si="46"/>
        <v>7.8590829078490279</v>
      </c>
      <c r="CV29" s="11">
        <f t="shared" si="47"/>
        <v>6.9961363858812948</v>
      </c>
      <c r="CW29" s="11">
        <f t="shared" si="47"/>
        <v>7.6296034231284313</v>
      </c>
      <c r="CX29" s="11">
        <f t="shared" si="47"/>
        <v>7.6994271319919747</v>
      </c>
      <c r="CY29" s="11">
        <f t="shared" si="47"/>
        <v>7.9688420652681202</v>
      </c>
      <c r="CZ29" s="2">
        <v>84</v>
      </c>
      <c r="DA29" s="2">
        <v>83</v>
      </c>
      <c r="DB29" s="2">
        <v>82</v>
      </c>
      <c r="DC29" s="2">
        <v>84</v>
      </c>
      <c r="DD29" s="2">
        <v>82</v>
      </c>
      <c r="DE29" s="2">
        <v>82</v>
      </c>
      <c r="DF29" s="2">
        <v>82</v>
      </c>
      <c r="DG29" s="2">
        <v>80</v>
      </c>
      <c r="DH29" s="2">
        <v>82</v>
      </c>
      <c r="DI29" s="2">
        <v>82</v>
      </c>
      <c r="DJ29" s="2">
        <v>82</v>
      </c>
      <c r="DK29" s="2">
        <v>80</v>
      </c>
      <c r="DL29" s="7">
        <v>13.422597660000001</v>
      </c>
      <c r="DM29" s="8">
        <f t="shared" si="18"/>
        <v>1.3169908381828477</v>
      </c>
      <c r="DN29" s="8">
        <f t="shared" si="18"/>
        <v>1.2056753293612297</v>
      </c>
      <c r="DO29" s="8">
        <f t="shared" si="18"/>
        <v>1.1947506202440326</v>
      </c>
      <c r="DP29" s="8">
        <f t="shared" si="18"/>
        <v>1.1477801204968225</v>
      </c>
      <c r="DQ29" s="8">
        <f t="shared" si="34"/>
        <v>3.2924770954571199</v>
      </c>
      <c r="DR29" s="8">
        <f t="shared" si="34"/>
        <v>3.0141883234030744</v>
      </c>
      <c r="DS29" s="8">
        <f t="shared" si="34"/>
        <v>2.9868765506100812</v>
      </c>
      <c r="DT29" s="8">
        <f t="shared" si="34"/>
        <v>2.8694503012420562</v>
      </c>
      <c r="DU29" s="8">
        <f t="shared" si="34"/>
        <v>3.4803863932227883</v>
      </c>
      <c r="DV29" s="8">
        <f t="shared" si="34"/>
        <v>3.1917303885937991</v>
      </c>
      <c r="DW29" s="8">
        <f t="shared" si="34"/>
        <v>3.162720784346265</v>
      </c>
      <c r="DX29" s="8">
        <f t="shared" si="34"/>
        <v>3.0550745957648169</v>
      </c>
      <c r="DY29" s="8">
        <f t="shared" si="20"/>
        <v>1.4255473477023137</v>
      </c>
      <c r="DZ29" s="8">
        <f t="shared" si="20"/>
        <v>1.3071876893133829</v>
      </c>
      <c r="EA29" s="8">
        <f t="shared" si="20"/>
        <v>1.2953332109107782</v>
      </c>
      <c r="EB29" s="8">
        <f t="shared" si="20"/>
        <v>1.2515398833821871</v>
      </c>
      <c r="EC29" s="8">
        <f t="shared" si="48"/>
        <v>3.563868369255784</v>
      </c>
      <c r="ED29" s="8">
        <f t="shared" si="48"/>
        <v>3.2679692232834565</v>
      </c>
      <c r="EE29" s="8">
        <f t="shared" si="48"/>
        <v>3.2383330272769455</v>
      </c>
      <c r="EF29" s="8">
        <f t="shared" si="48"/>
        <v>3.1288497084554683</v>
      </c>
    </row>
    <row r="30" spans="1:136" ht="15.75" customHeight="1" x14ac:dyDescent="0.2">
      <c r="A30" s="3" t="s">
        <v>93</v>
      </c>
      <c r="B30" s="3" t="s">
        <v>57</v>
      </c>
      <c r="C30" s="4"/>
      <c r="D30" s="4"/>
      <c r="E30" s="5">
        <v>1015.91</v>
      </c>
      <c r="F30" s="5">
        <v>837.899</v>
      </c>
      <c r="G30" s="6">
        <f t="shared" si="39"/>
        <v>82.477680109458518</v>
      </c>
      <c r="H30" s="5">
        <v>836.29300000000001</v>
      </c>
      <c r="I30" s="6">
        <f t="shared" si="40"/>
        <v>82.319595239735804</v>
      </c>
      <c r="J30" s="7">
        <f t="shared" si="2"/>
        <v>19.394958328001842</v>
      </c>
      <c r="K30" s="7">
        <v>751.23400974201297</v>
      </c>
      <c r="L30" s="7">
        <v>715.31899999999996</v>
      </c>
      <c r="M30" s="7">
        <v>716.85599999999999</v>
      </c>
      <c r="N30" s="7">
        <f t="shared" si="3"/>
        <v>4.6833653950215508</v>
      </c>
      <c r="O30" s="8">
        <v>20244372.235547401</v>
      </c>
      <c r="P30" s="8">
        <v>20698691.184568599</v>
      </c>
      <c r="Q30" s="8">
        <v>21160232.263723101</v>
      </c>
      <c r="R30" s="8">
        <v>21904578.531782102</v>
      </c>
      <c r="S30" s="8">
        <v>17315267.459783401</v>
      </c>
      <c r="T30" s="8">
        <v>17697669.018616401</v>
      </c>
      <c r="U30" s="8">
        <v>18093438.8627152</v>
      </c>
      <c r="V30" s="8">
        <v>18736943.646164902</v>
      </c>
      <c r="W30" s="8">
        <v>16764658.452212499</v>
      </c>
      <c r="X30" s="8">
        <v>17127040.935975902</v>
      </c>
      <c r="Y30" s="8">
        <v>17515971.281561699</v>
      </c>
      <c r="Z30" s="8">
        <v>18139687.814170498</v>
      </c>
      <c r="AA30" s="8">
        <v>16725908.017464699</v>
      </c>
      <c r="AB30" s="8">
        <v>17086634.730422098</v>
      </c>
      <c r="AC30" s="8">
        <v>17475104.6289207</v>
      </c>
      <c r="AD30" s="8">
        <v>18097453.538596701</v>
      </c>
      <c r="AE30" s="9">
        <f t="shared" si="4"/>
        <v>7.8778060474120277</v>
      </c>
      <c r="AF30" s="10">
        <f t="shared" si="5"/>
        <v>85.531263989402746</v>
      </c>
      <c r="AG30" s="10">
        <f t="shared" si="5"/>
        <v>85.501391661954273</v>
      </c>
      <c r="AH30" s="10">
        <f t="shared" si="5"/>
        <v>85.506806528463386</v>
      </c>
      <c r="AI30" s="10">
        <f t="shared" si="5"/>
        <v>85.538937071894949</v>
      </c>
      <c r="AJ30" s="10">
        <f t="shared" si="6"/>
        <v>82.620037918960136</v>
      </c>
      <c r="AK30" s="10">
        <f t="shared" si="6"/>
        <v>82.549348546059846</v>
      </c>
      <c r="AL30" s="10">
        <f t="shared" si="6"/>
        <v>82.58465413387664</v>
      </c>
      <c r="AM30" s="10">
        <f t="shared" si="6"/>
        <v>82.619501271565156</v>
      </c>
      <c r="AN30" s="11">
        <f t="shared" si="38"/>
        <v>19.927328440065953</v>
      </c>
      <c r="AO30" s="11">
        <f t="shared" si="38"/>
        <v>20.374532374490453</v>
      </c>
      <c r="AP30" s="11">
        <f t="shared" si="38"/>
        <v>20.82884533445197</v>
      </c>
      <c r="AQ30" s="11">
        <f t="shared" si="38"/>
        <v>21.561534517606976</v>
      </c>
      <c r="AR30" s="11">
        <f t="shared" si="36"/>
        <v>17.044095894108143</v>
      </c>
      <c r="AS30" s="11">
        <f t="shared" si="36"/>
        <v>17.420508724804758</v>
      </c>
      <c r="AT30" s="11">
        <f t="shared" si="36"/>
        <v>17.810080482242718</v>
      </c>
      <c r="AU30" s="11">
        <f t="shared" si="36"/>
        <v>18.44350744275074</v>
      </c>
      <c r="AV30" s="11">
        <f t="shared" si="41"/>
        <v>20.007970474021924</v>
      </c>
      <c r="AW30" s="11">
        <f t="shared" si="41"/>
        <v>20.440459931299479</v>
      </c>
      <c r="AX30" s="11">
        <f t="shared" si="41"/>
        <v>20.904633233315352</v>
      </c>
      <c r="AY30" s="11">
        <f t="shared" si="41"/>
        <v>21.649014754965094</v>
      </c>
      <c r="AZ30" s="11">
        <f t="shared" si="42"/>
        <v>20.000057417035297</v>
      </c>
      <c r="BA30" s="11">
        <f t="shared" si="42"/>
        <v>20.431397525056529</v>
      </c>
      <c r="BB30" s="11">
        <f t="shared" si="42"/>
        <v>20.895911634942181</v>
      </c>
      <c r="BC30" s="11">
        <f t="shared" si="42"/>
        <v>21.640087312217965</v>
      </c>
      <c r="BD30" s="11">
        <f t="shared" si="43"/>
        <v>6.8176383576432578</v>
      </c>
      <c r="BE30" s="11">
        <f t="shared" si="43"/>
        <v>6.9682034899219039</v>
      </c>
      <c r="BF30" s="11">
        <f t="shared" si="43"/>
        <v>7.1240321928970873</v>
      </c>
      <c r="BG30" s="12">
        <f t="shared" si="43"/>
        <v>7.3774029771002958</v>
      </c>
      <c r="BH30" s="13">
        <f t="shared" si="44"/>
        <v>6705863.3808850003</v>
      </c>
      <c r="BI30" s="13">
        <f t="shared" si="44"/>
        <v>6850816.3743903609</v>
      </c>
      <c r="BJ30" s="13">
        <f t="shared" si="44"/>
        <v>7006388.5126246801</v>
      </c>
      <c r="BK30" s="13">
        <f t="shared" si="44"/>
        <v>7255875.1256681997</v>
      </c>
      <c r="BL30" s="11">
        <f t="shared" si="29"/>
        <v>8.0031881896087711</v>
      </c>
      <c r="BM30" s="11">
        <f t="shared" si="29"/>
        <v>8.1761839725197909</v>
      </c>
      <c r="BN30" s="11">
        <f t="shared" si="29"/>
        <v>8.361853293326142</v>
      </c>
      <c r="BO30" s="11">
        <f t="shared" si="29"/>
        <v>8.6596059019860387</v>
      </c>
      <c r="BP30" s="13">
        <f t="shared" si="45"/>
        <v>6690363.2069858797</v>
      </c>
      <c r="BQ30" s="13">
        <f t="shared" si="45"/>
        <v>6834653.8921688395</v>
      </c>
      <c r="BR30" s="13">
        <f t="shared" si="45"/>
        <v>6990041.8515682807</v>
      </c>
      <c r="BS30" s="13">
        <f t="shared" si="45"/>
        <v>7238981.4154386809</v>
      </c>
      <c r="BT30" s="11">
        <f t="shared" si="31"/>
        <v>8.0000229668141198</v>
      </c>
      <c r="BU30" s="11">
        <f t="shared" si="31"/>
        <v>8.1725590100226118</v>
      </c>
      <c r="BV30" s="11">
        <f t="shared" si="31"/>
        <v>8.3583646539768726</v>
      </c>
      <c r="BW30" s="11">
        <f t="shared" si="31"/>
        <v>8.6560349248871855</v>
      </c>
      <c r="BX30" s="2">
        <v>68</v>
      </c>
      <c r="BY30" s="2">
        <v>72</v>
      </c>
      <c r="BZ30" s="2">
        <v>73</v>
      </c>
      <c r="CA30" s="2">
        <v>72</v>
      </c>
      <c r="CB30" s="2">
        <v>67</v>
      </c>
      <c r="CC30" s="2">
        <v>71</v>
      </c>
      <c r="CD30" s="2">
        <v>72</v>
      </c>
      <c r="CE30" s="2">
        <v>72</v>
      </c>
      <c r="CF30" s="2">
        <v>71</v>
      </c>
      <c r="CG30" s="2">
        <v>71</v>
      </c>
      <c r="CH30" s="2">
        <v>73</v>
      </c>
      <c r="CI30" s="2">
        <v>73</v>
      </c>
      <c r="CJ30" s="11">
        <f t="shared" si="37"/>
        <v>10.779262905043225</v>
      </c>
      <c r="CK30" s="11">
        <f t="shared" si="37"/>
        <v>11.021168326325851</v>
      </c>
      <c r="CL30" s="11">
        <f t="shared" si="37"/>
        <v>11.266919223207106</v>
      </c>
      <c r="CM30" s="11">
        <f t="shared" si="37"/>
        <v>11.66325179516541</v>
      </c>
      <c r="CN30" s="11">
        <f t="shared" si="37"/>
        <v>9.2196398114242832</v>
      </c>
      <c r="CO30" s="11">
        <f t="shared" si="37"/>
        <v>9.423252296415118</v>
      </c>
      <c r="CP30" s="11">
        <f t="shared" si="37"/>
        <v>9.6339828219059509</v>
      </c>
      <c r="CQ30" s="11">
        <f t="shared" si="37"/>
        <v>9.9766216136031964</v>
      </c>
      <c r="CR30" s="11">
        <f t="shared" si="46"/>
        <v>9.3746473683559355</v>
      </c>
      <c r="CS30" s="11">
        <f t="shared" si="46"/>
        <v>9.577288418719986</v>
      </c>
      <c r="CT30" s="11">
        <f t="shared" si="46"/>
        <v>9.7947747964540017</v>
      </c>
      <c r="CU30" s="11">
        <f t="shared" si="46"/>
        <v>10.143551514314872</v>
      </c>
      <c r="CV30" s="11">
        <f t="shared" si="47"/>
        <v>9.3329248928458153</v>
      </c>
      <c r="CW30" s="11">
        <f t="shared" si="47"/>
        <v>9.5342075565648319</v>
      </c>
      <c r="CX30" s="11">
        <f t="shared" si="47"/>
        <v>9.7509706992314786</v>
      </c>
      <c r="CY30" s="11">
        <f t="shared" si="47"/>
        <v>10.098236487437756</v>
      </c>
      <c r="CZ30" s="2">
        <v>73</v>
      </c>
      <c r="DA30" s="2">
        <v>74</v>
      </c>
      <c r="DB30" s="2">
        <v>74</v>
      </c>
      <c r="DC30" s="2">
        <v>74</v>
      </c>
      <c r="DD30" s="2">
        <v>70</v>
      </c>
      <c r="DE30" s="2">
        <v>73</v>
      </c>
      <c r="DF30" s="2">
        <v>74</v>
      </c>
      <c r="DG30" s="2">
        <v>73</v>
      </c>
      <c r="DH30" s="2">
        <v>69</v>
      </c>
      <c r="DI30" s="2">
        <v>73</v>
      </c>
      <c r="DJ30" s="2">
        <v>74</v>
      </c>
      <c r="DK30" s="2">
        <v>73</v>
      </c>
      <c r="DL30" s="7">
        <v>226.69276048</v>
      </c>
      <c r="DM30" s="8">
        <f t="shared" si="18"/>
        <v>1.1197816254432762</v>
      </c>
      <c r="DN30" s="8">
        <f t="shared" si="18"/>
        <v>1.0952033558962668</v>
      </c>
      <c r="DO30" s="8">
        <f t="shared" si="18"/>
        <v>1.0713150860288045</v>
      </c>
      <c r="DP30" s="8">
        <f t="shared" si="18"/>
        <v>1.0349103962492758</v>
      </c>
      <c r="DQ30" s="8">
        <f t="shared" si="34"/>
        <v>2.7994540636081906</v>
      </c>
      <c r="DR30" s="8">
        <f t="shared" si="34"/>
        <v>2.7380083897406671</v>
      </c>
      <c r="DS30" s="8">
        <f t="shared" si="34"/>
        <v>2.6782877150720115</v>
      </c>
      <c r="DT30" s="8">
        <f t="shared" si="34"/>
        <v>2.5872759906231901</v>
      </c>
      <c r="DU30" s="8">
        <f t="shared" si="34"/>
        <v>3.273018464868052</v>
      </c>
      <c r="DV30" s="8">
        <f t="shared" si="34"/>
        <v>3.2022968708695339</v>
      </c>
      <c r="DW30" s="8">
        <f t="shared" si="34"/>
        <v>3.1322508976878543</v>
      </c>
      <c r="DX30" s="8">
        <f t="shared" si="34"/>
        <v>3.0246763394413008</v>
      </c>
      <c r="DY30" s="8">
        <f t="shared" si="20"/>
        <v>1.3553390359632143</v>
      </c>
      <c r="DZ30" s="8">
        <f t="shared" si="20"/>
        <v>1.3267256195064687</v>
      </c>
      <c r="EA30" s="8">
        <f t="shared" si="20"/>
        <v>1.2972326363347275</v>
      </c>
      <c r="EB30" s="8">
        <f t="shared" si="20"/>
        <v>1.2526224200356646</v>
      </c>
      <c r="EC30" s="8">
        <f t="shared" si="48"/>
        <v>3.3883475899080353</v>
      </c>
      <c r="ED30" s="8">
        <f t="shared" si="48"/>
        <v>3.3168140487661715</v>
      </c>
      <c r="EE30" s="8">
        <f t="shared" si="48"/>
        <v>3.2430815908368187</v>
      </c>
      <c r="EF30" s="8">
        <f t="shared" si="48"/>
        <v>3.131556050089161</v>
      </c>
    </row>
    <row r="31" spans="1:136" ht="15.75" customHeight="1" x14ac:dyDescent="0.2">
      <c r="A31" s="3" t="s">
        <v>94</v>
      </c>
      <c r="B31" s="3" t="s">
        <v>57</v>
      </c>
      <c r="C31" s="4" t="s">
        <v>58</v>
      </c>
      <c r="D31" s="4"/>
      <c r="E31" s="14">
        <v>72.56</v>
      </c>
      <c r="F31" s="5">
        <v>70.34</v>
      </c>
      <c r="G31" s="6">
        <f t="shared" si="39"/>
        <v>96.940463065049613</v>
      </c>
      <c r="H31" s="5">
        <v>69.268000000000001</v>
      </c>
      <c r="I31" s="6">
        <f t="shared" si="40"/>
        <v>95.463065049614116</v>
      </c>
      <c r="J31" s="7">
        <f t="shared" si="2"/>
        <v>4.642242716529883</v>
      </c>
      <c r="K31" s="7">
        <v>60.562803850752005</v>
      </c>
      <c r="L31" s="7">
        <v>60.562803850752005</v>
      </c>
      <c r="M31" s="7">
        <v>60.442</v>
      </c>
      <c r="N31" s="7">
        <f t="shared" si="3"/>
        <v>0.19966785930417194</v>
      </c>
      <c r="O31" s="8">
        <v>997763.56764479796</v>
      </c>
      <c r="P31" s="8">
        <v>1054330.7042964699</v>
      </c>
      <c r="Q31" s="8">
        <v>1136077.2951517999</v>
      </c>
      <c r="R31" s="8">
        <v>1186771.0414333399</v>
      </c>
      <c r="S31" s="8">
        <v>769963.925440502</v>
      </c>
      <c r="T31" s="8">
        <v>811833.39390659996</v>
      </c>
      <c r="U31" s="8">
        <v>875521.72423309099</v>
      </c>
      <c r="V31" s="8">
        <v>914177.46356775705</v>
      </c>
      <c r="W31" s="8">
        <v>769963.925440502</v>
      </c>
      <c r="X31" s="8">
        <v>811833.39390659996</v>
      </c>
      <c r="Y31" s="8">
        <v>875521.72423309099</v>
      </c>
      <c r="Z31" s="8">
        <v>914177.46356775705</v>
      </c>
      <c r="AA31" s="8">
        <v>768622.59289872996</v>
      </c>
      <c r="AB31" s="8">
        <v>810348.49711068801</v>
      </c>
      <c r="AC31" s="8">
        <v>873948.76748141798</v>
      </c>
      <c r="AD31" s="8">
        <v>912522.44600941602</v>
      </c>
      <c r="AE31" s="9">
        <f t="shared" si="4"/>
        <v>17.304140937213361</v>
      </c>
      <c r="AF31" s="10">
        <f t="shared" si="5"/>
        <v>77.168975738208928</v>
      </c>
      <c r="AG31" s="10">
        <f t="shared" si="5"/>
        <v>76.999881592969189</v>
      </c>
      <c r="AH31" s="10">
        <f t="shared" si="5"/>
        <v>77.06533067506696</v>
      </c>
      <c r="AI31" s="10">
        <f t="shared" si="5"/>
        <v>77.030651376835579</v>
      </c>
      <c r="AJ31" s="10">
        <f t="shared" si="6"/>
        <v>77.034541831693559</v>
      </c>
      <c r="AK31" s="10">
        <f t="shared" si="6"/>
        <v>76.859043733475872</v>
      </c>
      <c r="AL31" s="10">
        <f t="shared" si="6"/>
        <v>76.926875592971257</v>
      </c>
      <c r="AM31" s="10">
        <f t="shared" si="6"/>
        <v>76.89119587105057</v>
      </c>
      <c r="AN31" s="11">
        <f t="shared" si="38"/>
        <v>13.750876070077149</v>
      </c>
      <c r="AO31" s="11">
        <f t="shared" si="38"/>
        <v>14.530467258771637</v>
      </c>
      <c r="AP31" s="11">
        <f t="shared" si="38"/>
        <v>15.657074078718301</v>
      </c>
      <c r="AQ31" s="11">
        <f t="shared" si="38"/>
        <v>16.355719975652423</v>
      </c>
      <c r="AR31" s="11">
        <f t="shared" si="36"/>
        <v>10.611410218309013</v>
      </c>
      <c r="AS31" s="11">
        <f t="shared" si="36"/>
        <v>11.188442584159317</v>
      </c>
      <c r="AT31" s="11">
        <f t="shared" si="36"/>
        <v>12.066175912804452</v>
      </c>
      <c r="AU31" s="11">
        <f t="shared" si="36"/>
        <v>12.598917634616276</v>
      </c>
      <c r="AV31" s="11">
        <f t="shared" si="41"/>
        <v>10.946316824573527</v>
      </c>
      <c r="AW31" s="11">
        <f t="shared" si="41"/>
        <v>11.541560902851861</v>
      </c>
      <c r="AX31" s="11">
        <f t="shared" si="41"/>
        <v>12.446996363848323</v>
      </c>
      <c r="AY31" s="11">
        <f t="shared" si="41"/>
        <v>12.996551941537632</v>
      </c>
      <c r="AZ31" s="11">
        <f t="shared" si="42"/>
        <v>11.096358966604059</v>
      </c>
      <c r="BA31" s="11">
        <f t="shared" si="42"/>
        <v>11.698742523397355</v>
      </c>
      <c r="BB31" s="11">
        <f t="shared" si="42"/>
        <v>12.616919320341543</v>
      </c>
      <c r="BC31" s="11">
        <f t="shared" si="42"/>
        <v>13.173795201383266</v>
      </c>
      <c r="BD31" s="11">
        <f t="shared" si="43"/>
        <v>4.2445640873236057</v>
      </c>
      <c r="BE31" s="11">
        <f t="shared" si="43"/>
        <v>4.4753770336637269</v>
      </c>
      <c r="BF31" s="11">
        <f t="shared" si="43"/>
        <v>4.8264703651217813</v>
      </c>
      <c r="BG31" s="12">
        <f t="shared" si="43"/>
        <v>5.0395670538465112</v>
      </c>
      <c r="BH31" s="13">
        <f t="shared" si="44"/>
        <v>307985.57017620082</v>
      </c>
      <c r="BI31" s="13">
        <f t="shared" si="44"/>
        <v>324733.35756263998</v>
      </c>
      <c r="BJ31" s="13">
        <f t="shared" si="44"/>
        <v>350208.68969323643</v>
      </c>
      <c r="BK31" s="13">
        <f t="shared" si="44"/>
        <v>365670.98542710283</v>
      </c>
      <c r="BL31" s="11">
        <f t="shared" si="29"/>
        <v>4.3785267298294119</v>
      </c>
      <c r="BM31" s="11">
        <f t="shared" si="29"/>
        <v>4.6166243611407447</v>
      </c>
      <c r="BN31" s="11">
        <f t="shared" si="29"/>
        <v>4.9787985455393287</v>
      </c>
      <c r="BO31" s="11">
        <f t="shared" si="29"/>
        <v>5.1986207766150532</v>
      </c>
      <c r="BP31" s="13">
        <f t="shared" si="45"/>
        <v>307449.03715949197</v>
      </c>
      <c r="BQ31" s="13">
        <f t="shared" si="45"/>
        <v>324139.39884427522</v>
      </c>
      <c r="BR31" s="13">
        <f t="shared" si="45"/>
        <v>349579.50699256721</v>
      </c>
      <c r="BS31" s="13">
        <f t="shared" si="45"/>
        <v>365008.97840376641</v>
      </c>
      <c r="BT31" s="11">
        <f t="shared" si="31"/>
        <v>4.4385435866416243</v>
      </c>
      <c r="BU31" s="11">
        <f t="shared" si="31"/>
        <v>4.6794970093589425</v>
      </c>
      <c r="BV31" s="11">
        <f t="shared" si="31"/>
        <v>5.0467677281366177</v>
      </c>
      <c r="BW31" s="11">
        <f t="shared" si="31"/>
        <v>5.2695180805533068</v>
      </c>
      <c r="BX31" s="2">
        <v>84</v>
      </c>
      <c r="BY31" s="2">
        <v>85</v>
      </c>
      <c r="BZ31" s="2">
        <v>84</v>
      </c>
      <c r="CA31" s="2">
        <v>84</v>
      </c>
      <c r="CB31" s="2">
        <v>84</v>
      </c>
      <c r="CC31" s="2">
        <v>85</v>
      </c>
      <c r="CD31" s="2">
        <v>84</v>
      </c>
      <c r="CE31" s="2">
        <v>84</v>
      </c>
      <c r="CF31" s="2">
        <v>84</v>
      </c>
      <c r="CG31" s="2">
        <v>84</v>
      </c>
      <c r="CH31" s="2">
        <v>84</v>
      </c>
      <c r="CI31" s="2">
        <v>84</v>
      </c>
      <c r="CJ31" s="11">
        <f t="shared" si="37"/>
        <v>6.5899430290819261</v>
      </c>
      <c r="CK31" s="11">
        <f t="shared" si="37"/>
        <v>6.9635527898920317</v>
      </c>
      <c r="CL31" s="11">
        <f t="shared" si="37"/>
        <v>7.5034656450285429</v>
      </c>
      <c r="CM31" s="11">
        <f t="shared" si="37"/>
        <v>7.8382833420854174</v>
      </c>
      <c r="CN31" s="11">
        <f t="shared" si="37"/>
        <v>5.0853915372740222</v>
      </c>
      <c r="CO31" s="11">
        <f t="shared" si="37"/>
        <v>5.3619274028807666</v>
      </c>
      <c r="CP31" s="11">
        <f t="shared" si="37"/>
        <v>5.7825706114312929</v>
      </c>
      <c r="CQ31" s="11">
        <f t="shared" si="37"/>
        <v>6.0378807151703953</v>
      </c>
      <c r="CR31" s="11">
        <f t="shared" si="46"/>
        <v>5.0853915372740222</v>
      </c>
      <c r="CS31" s="11">
        <f t="shared" si="46"/>
        <v>5.3619274028807666</v>
      </c>
      <c r="CT31" s="11">
        <f t="shared" si="46"/>
        <v>5.7825706114312929</v>
      </c>
      <c r="CU31" s="11">
        <f t="shared" si="46"/>
        <v>6.0378807151703953</v>
      </c>
      <c r="CV31" s="11">
        <f t="shared" si="47"/>
        <v>5.0866787525146755</v>
      </c>
      <c r="CW31" s="11">
        <f t="shared" si="47"/>
        <v>5.3628172271644754</v>
      </c>
      <c r="CX31" s="11">
        <f t="shared" si="47"/>
        <v>5.7837183910619636</v>
      </c>
      <c r="CY31" s="11">
        <f t="shared" si="47"/>
        <v>6.0389957050356777</v>
      </c>
      <c r="CZ31" s="2">
        <v>85</v>
      </c>
      <c r="DA31" s="2">
        <v>84</v>
      </c>
      <c r="DB31" s="2">
        <v>84</v>
      </c>
      <c r="DC31" s="2">
        <v>85</v>
      </c>
      <c r="DD31" s="2">
        <v>87</v>
      </c>
      <c r="DE31" s="2">
        <v>87</v>
      </c>
      <c r="DF31" s="2">
        <v>86</v>
      </c>
      <c r="DG31" s="2">
        <v>86</v>
      </c>
      <c r="DH31" s="2">
        <v>87</v>
      </c>
      <c r="DI31" s="2">
        <v>87</v>
      </c>
      <c r="DJ31" s="2">
        <v>86</v>
      </c>
      <c r="DK31" s="2">
        <v>86</v>
      </c>
      <c r="DL31" s="7">
        <v>10</v>
      </c>
      <c r="DM31" s="8">
        <f t="shared" si="18"/>
        <v>1.0022414451957602</v>
      </c>
      <c r="DN31" s="8">
        <f t="shared" si="18"/>
        <v>0.94846901064811195</v>
      </c>
      <c r="DO31" s="8">
        <f t="shared" si="18"/>
        <v>0.88022179852329707</v>
      </c>
      <c r="DP31" s="8">
        <f t="shared" si="18"/>
        <v>0.84262251528503396</v>
      </c>
      <c r="DQ31" s="8">
        <f t="shared" si="34"/>
        <v>2.5056036129894004</v>
      </c>
      <c r="DR31" s="8">
        <f t="shared" si="34"/>
        <v>2.3711725266202799</v>
      </c>
      <c r="DS31" s="8">
        <f t="shared" si="34"/>
        <v>2.2005544963082428</v>
      </c>
      <c r="DT31" s="8">
        <f t="shared" si="34"/>
        <v>2.1065562882125848</v>
      </c>
      <c r="DU31" s="8">
        <f t="shared" si="34"/>
        <v>3.2469053645204635</v>
      </c>
      <c r="DV31" s="8">
        <f t="shared" si="34"/>
        <v>3.0794495752014117</v>
      </c>
      <c r="DW31" s="8">
        <f t="shared" si="34"/>
        <v>2.8554402829808279</v>
      </c>
      <c r="DX31" s="8">
        <f t="shared" si="34"/>
        <v>2.7346987862107857</v>
      </c>
      <c r="DY31" s="8">
        <f t="shared" si="20"/>
        <v>1.3010286312670947</v>
      </c>
      <c r="DZ31" s="8">
        <f t="shared" si="20"/>
        <v>1.234036965040989</v>
      </c>
      <c r="EA31" s="8">
        <f t="shared" si="20"/>
        <v>1.1442318328130854</v>
      </c>
      <c r="EB31" s="8">
        <f t="shared" si="20"/>
        <v>1.0958634545080344</v>
      </c>
      <c r="EC31" s="8">
        <f t="shared" si="48"/>
        <v>3.2525715781677365</v>
      </c>
      <c r="ED31" s="8">
        <f t="shared" si="48"/>
        <v>3.0850924126024726</v>
      </c>
      <c r="EE31" s="8">
        <f t="shared" si="48"/>
        <v>2.860579582032714</v>
      </c>
      <c r="EF31" s="8">
        <f t="shared" si="48"/>
        <v>2.7396586362700859</v>
      </c>
    </row>
    <row r="32" spans="1:136" ht="15.75" customHeight="1" x14ac:dyDescent="0.2">
      <c r="A32" s="3" t="s">
        <v>95</v>
      </c>
      <c r="B32" s="3" t="s">
        <v>60</v>
      </c>
      <c r="C32" s="4"/>
      <c r="D32" s="4"/>
      <c r="E32" s="5">
        <v>105.69</v>
      </c>
      <c r="F32" s="5">
        <v>94.215999999999994</v>
      </c>
      <c r="G32" s="6">
        <f t="shared" si="39"/>
        <v>89.143722206452821</v>
      </c>
      <c r="H32" s="5">
        <v>69.718000000000004</v>
      </c>
      <c r="I32" s="6">
        <f t="shared" si="40"/>
        <v>65.964613492288777</v>
      </c>
      <c r="J32" s="7">
        <f t="shared" si="2"/>
        <v>41.015233056645066</v>
      </c>
      <c r="K32" s="7">
        <v>70.193785480556798</v>
      </c>
      <c r="L32" s="7">
        <v>67.775999999999996</v>
      </c>
      <c r="M32" s="7">
        <v>58.9</v>
      </c>
      <c r="N32" s="7">
        <f t="shared" si="3"/>
        <v>17.497024258007819</v>
      </c>
      <c r="O32" s="8">
        <v>4658692.7054185802</v>
      </c>
      <c r="P32" s="8">
        <v>4766769.4749830803</v>
      </c>
      <c r="Q32" s="8">
        <v>5023097.5533633102</v>
      </c>
      <c r="R32" s="8">
        <v>5220731.0933244899</v>
      </c>
      <c r="S32" s="8">
        <v>4469388.2098058602</v>
      </c>
      <c r="T32" s="8">
        <v>4572755.2120069796</v>
      </c>
      <c r="U32" s="8">
        <v>4817523.1423832802</v>
      </c>
      <c r="V32" s="8">
        <v>5007546.3072425602</v>
      </c>
      <c r="W32" s="8">
        <v>4321967.3569828197</v>
      </c>
      <c r="X32" s="8">
        <v>4420769.4145428296</v>
      </c>
      <c r="Y32" s="8">
        <v>4658026.0837811502</v>
      </c>
      <c r="Z32" s="8">
        <v>4840959.4510753499</v>
      </c>
      <c r="AA32" s="8">
        <v>3365089.2560196999</v>
      </c>
      <c r="AB32" s="8">
        <v>3447339.3980522398</v>
      </c>
      <c r="AC32" s="8">
        <v>3633611.0953867799</v>
      </c>
      <c r="AD32" s="8">
        <v>3778330.1569077498</v>
      </c>
      <c r="AE32" s="9">
        <f t="shared" si="4"/>
        <v>11.377958863904922</v>
      </c>
      <c r="AF32" s="10">
        <f t="shared" si="5"/>
        <v>95.936531821630183</v>
      </c>
      <c r="AG32" s="10">
        <f t="shared" si="5"/>
        <v>95.929858492332713</v>
      </c>
      <c r="AH32" s="10">
        <f t="shared" si="5"/>
        <v>95.907417508895804</v>
      </c>
      <c r="AI32" s="10">
        <f t="shared" si="5"/>
        <v>95.916572175982793</v>
      </c>
      <c r="AJ32" s="10">
        <f t="shared" si="6"/>
        <v>72.232479556029205</v>
      </c>
      <c r="AK32" s="10">
        <f t="shared" si="6"/>
        <v>72.320245737590994</v>
      </c>
      <c r="AL32" s="10">
        <f t="shared" si="6"/>
        <v>72.338055488367473</v>
      </c>
      <c r="AM32" s="10">
        <f t="shared" si="6"/>
        <v>72.371667671965099</v>
      </c>
      <c r="AN32" s="11">
        <f t="shared" si="38"/>
        <v>44.078841001216574</v>
      </c>
      <c r="AO32" s="11">
        <f t="shared" si="38"/>
        <v>45.101423739077312</v>
      </c>
      <c r="AP32" s="11">
        <f t="shared" si="38"/>
        <v>47.526705964266348</v>
      </c>
      <c r="AQ32" s="11">
        <f t="shared" si="38"/>
        <v>49.396642003259437</v>
      </c>
      <c r="AR32" s="11">
        <f t="shared" si="36"/>
        <v>42.287711323737916</v>
      </c>
      <c r="AS32" s="11">
        <f t="shared" si="36"/>
        <v>43.265731970924207</v>
      </c>
      <c r="AT32" s="11">
        <f t="shared" si="36"/>
        <v>45.581636317374212</v>
      </c>
      <c r="AU32" s="11">
        <f t="shared" si="36"/>
        <v>47.379565779568175</v>
      </c>
      <c r="AV32" s="11">
        <f t="shared" si="41"/>
        <v>45.872965918557576</v>
      </c>
      <c r="AW32" s="11">
        <f t="shared" si="41"/>
        <v>46.921641913717728</v>
      </c>
      <c r="AX32" s="11">
        <f t="shared" si="41"/>
        <v>49.439862483879068</v>
      </c>
      <c r="AY32" s="11">
        <f t="shared" si="41"/>
        <v>51.381500499653455</v>
      </c>
      <c r="AZ32" s="11">
        <f t="shared" si="42"/>
        <v>48.267151324187438</v>
      </c>
      <c r="BA32" s="11">
        <f t="shared" si="42"/>
        <v>49.446906079523785</v>
      </c>
      <c r="BB32" s="11">
        <f t="shared" si="42"/>
        <v>52.118693814893994</v>
      </c>
      <c r="BC32" s="11">
        <f t="shared" si="42"/>
        <v>54.194471397741609</v>
      </c>
      <c r="BD32" s="11">
        <f t="shared" si="43"/>
        <v>16.915084529495168</v>
      </c>
      <c r="BE32" s="11">
        <f t="shared" si="43"/>
        <v>17.306292788369685</v>
      </c>
      <c r="BF32" s="11">
        <f t="shared" si="43"/>
        <v>18.232654526949684</v>
      </c>
      <c r="BG32" s="12">
        <f t="shared" si="43"/>
        <v>18.951826311827272</v>
      </c>
      <c r="BH32" s="13">
        <f t="shared" si="44"/>
        <v>1728786.9427931281</v>
      </c>
      <c r="BI32" s="13">
        <f t="shared" si="44"/>
        <v>1768307.7658171318</v>
      </c>
      <c r="BJ32" s="13">
        <f t="shared" si="44"/>
        <v>1863210.4335124602</v>
      </c>
      <c r="BK32" s="13">
        <f t="shared" si="44"/>
        <v>1936383.78043014</v>
      </c>
      <c r="BL32" s="11">
        <f t="shared" si="29"/>
        <v>18.34918636742303</v>
      </c>
      <c r="BM32" s="11">
        <f t="shared" si="29"/>
        <v>18.768656765487094</v>
      </c>
      <c r="BN32" s="11">
        <f t="shared" si="29"/>
        <v>19.775944993551629</v>
      </c>
      <c r="BO32" s="11">
        <f t="shared" si="29"/>
        <v>20.552600199861384</v>
      </c>
      <c r="BP32" s="13">
        <f t="shared" si="45"/>
        <v>1346035.70240788</v>
      </c>
      <c r="BQ32" s="13">
        <f t="shared" si="45"/>
        <v>1378935.7592208961</v>
      </c>
      <c r="BR32" s="13">
        <f t="shared" si="45"/>
        <v>1453444.4381547121</v>
      </c>
      <c r="BS32" s="13">
        <f t="shared" si="45"/>
        <v>1511332.0627631</v>
      </c>
      <c r="BT32" s="11">
        <f t="shared" si="31"/>
        <v>19.306860529674978</v>
      </c>
      <c r="BU32" s="11">
        <f t="shared" si="31"/>
        <v>19.778762431809515</v>
      </c>
      <c r="BV32" s="11">
        <f t="shared" si="31"/>
        <v>20.847477525957601</v>
      </c>
      <c r="BW32" s="11">
        <f t="shared" si="31"/>
        <v>21.677788559096644</v>
      </c>
      <c r="BX32" s="2">
        <v>28</v>
      </c>
      <c r="BY32" s="2">
        <v>30</v>
      </c>
      <c r="BZ32" s="2">
        <v>28</v>
      </c>
      <c r="CA32" s="2">
        <v>29</v>
      </c>
      <c r="CB32" s="2">
        <v>37</v>
      </c>
      <c r="CC32" s="2">
        <v>36</v>
      </c>
      <c r="CD32" s="2">
        <v>37</v>
      </c>
      <c r="CE32" s="2">
        <v>37</v>
      </c>
      <c r="CF32" s="2">
        <v>37</v>
      </c>
      <c r="CG32" s="2">
        <v>37</v>
      </c>
      <c r="CH32" s="2">
        <v>37</v>
      </c>
      <c r="CI32" s="2">
        <v>39</v>
      </c>
      <c r="CJ32" s="11">
        <f t="shared" si="37"/>
        <v>26.547607732077683</v>
      </c>
      <c r="CK32" s="11">
        <f t="shared" si="37"/>
        <v>27.163484301916977</v>
      </c>
      <c r="CL32" s="11">
        <f t="shared" si="37"/>
        <v>28.624172461846634</v>
      </c>
      <c r="CM32" s="11">
        <f t="shared" si="37"/>
        <v>29.750389198032906</v>
      </c>
      <c r="CN32" s="11">
        <f t="shared" si="37"/>
        <v>25.468854139766265</v>
      </c>
      <c r="CO32" s="11">
        <f t="shared" si="37"/>
        <v>26.057892052415966</v>
      </c>
      <c r="CP32" s="11">
        <f t="shared" si="37"/>
        <v>27.452704591449631</v>
      </c>
      <c r="CQ32" s="11">
        <f t="shared" si="37"/>
        <v>28.535553527767021</v>
      </c>
      <c r="CR32" s="11">
        <f t="shared" si="46"/>
        <v>25.507361644138459</v>
      </c>
      <c r="CS32" s="11">
        <f t="shared" si="46"/>
        <v>26.090471049001593</v>
      </c>
      <c r="CT32" s="11">
        <f t="shared" si="46"/>
        <v>27.490711070474216</v>
      </c>
      <c r="CU32" s="11">
        <f t="shared" si="46"/>
        <v>28.570346146573122</v>
      </c>
      <c r="CV32" s="11">
        <f t="shared" si="47"/>
        <v>22.85289817330866</v>
      </c>
      <c r="CW32" s="11">
        <f t="shared" si="47"/>
        <v>23.411472991865807</v>
      </c>
      <c r="CX32" s="11">
        <f t="shared" si="47"/>
        <v>24.676476029791374</v>
      </c>
      <c r="CY32" s="11">
        <f t="shared" si="47"/>
        <v>25.659287992582342</v>
      </c>
      <c r="CZ32" s="2">
        <v>31</v>
      </c>
      <c r="DA32" s="2">
        <v>33</v>
      </c>
      <c r="DB32" s="2">
        <v>32</v>
      </c>
      <c r="DC32" s="2">
        <v>33</v>
      </c>
      <c r="DD32" s="2">
        <v>27</v>
      </c>
      <c r="DE32" s="2">
        <v>29</v>
      </c>
      <c r="DF32" s="2">
        <v>27</v>
      </c>
      <c r="DG32" s="2">
        <v>27</v>
      </c>
      <c r="DH32" s="2">
        <v>33</v>
      </c>
      <c r="DI32" s="2">
        <v>32</v>
      </c>
      <c r="DJ32" s="2">
        <v>31</v>
      </c>
      <c r="DK32" s="2">
        <v>31</v>
      </c>
      <c r="DL32" s="7">
        <v>41.013492850000006</v>
      </c>
      <c r="DM32" s="8">
        <f t="shared" si="18"/>
        <v>0.88036484574946816</v>
      </c>
      <c r="DN32" s="8">
        <f t="shared" si="18"/>
        <v>0.86040436956825106</v>
      </c>
      <c r="DO32" s="8">
        <f t="shared" si="18"/>
        <v>0.81649803561029077</v>
      </c>
      <c r="DP32" s="8">
        <f t="shared" si="18"/>
        <v>0.78558907012931734</v>
      </c>
      <c r="DQ32" s="8">
        <f t="shared" si="34"/>
        <v>2.2009121143736703</v>
      </c>
      <c r="DR32" s="8">
        <f t="shared" si="34"/>
        <v>2.1510109239206274</v>
      </c>
      <c r="DS32" s="8">
        <f t="shared" si="34"/>
        <v>2.0412450890257268</v>
      </c>
      <c r="DT32" s="8">
        <f t="shared" si="34"/>
        <v>1.9639726753232933</v>
      </c>
      <c r="DU32" s="8">
        <f t="shared" si="34"/>
        <v>2.2941334990780278</v>
      </c>
      <c r="DV32" s="8">
        <f t="shared" si="34"/>
        <v>2.2422746762339374</v>
      </c>
      <c r="DW32" s="8">
        <f t="shared" si="34"/>
        <v>2.128349550061019</v>
      </c>
      <c r="DX32" s="8">
        <f t="shared" si="34"/>
        <v>2.0475843024497347</v>
      </c>
      <c r="DY32" s="8">
        <f t="shared" si="20"/>
        <v>1.2187936107974635</v>
      </c>
      <c r="DZ32" s="8">
        <f t="shared" si="20"/>
        <v>1.1897143888174395</v>
      </c>
      <c r="EA32" s="8">
        <f t="shared" si="20"/>
        <v>1.1287254407074714</v>
      </c>
      <c r="EB32" s="8">
        <f t="shared" si="20"/>
        <v>1.0854925627665677</v>
      </c>
      <c r="EC32" s="8">
        <f t="shared" si="48"/>
        <v>3.046984026993659</v>
      </c>
      <c r="ED32" s="8">
        <f t="shared" si="48"/>
        <v>2.974285972043599</v>
      </c>
      <c r="EE32" s="8">
        <f t="shared" si="48"/>
        <v>2.8218136017686781</v>
      </c>
      <c r="EF32" s="8">
        <f t="shared" si="48"/>
        <v>2.7137314069164185</v>
      </c>
    </row>
    <row r="33" spans="1:136" ht="15.75" customHeight="1" x14ac:dyDescent="0.2">
      <c r="A33" s="3" t="s">
        <v>96</v>
      </c>
      <c r="B33" s="3" t="s">
        <v>60</v>
      </c>
      <c r="C33" s="4"/>
      <c r="D33" s="4"/>
      <c r="E33" s="5">
        <v>130.55000000000001</v>
      </c>
      <c r="F33" s="5">
        <v>105.286</v>
      </c>
      <c r="G33" s="6">
        <f t="shared" si="39"/>
        <v>80.648027575641507</v>
      </c>
      <c r="H33" s="5">
        <v>103.508</v>
      </c>
      <c r="I33" s="6">
        <f t="shared" si="40"/>
        <v>79.286097280735333</v>
      </c>
      <c r="J33" s="7">
        <f t="shared" si="2"/>
        <v>23.107093113672693</v>
      </c>
      <c r="K33" s="7">
        <v>89.0047984799034</v>
      </c>
      <c r="L33" s="7">
        <v>83.171999999999997</v>
      </c>
      <c r="M33" s="7">
        <v>83.863</v>
      </c>
      <c r="N33" s="7">
        <f t="shared" si="3"/>
        <v>5.9488216141089527</v>
      </c>
      <c r="O33" s="8">
        <v>2597558.9819728802</v>
      </c>
      <c r="P33" s="8">
        <v>2960519.90086918</v>
      </c>
      <c r="Q33" s="8">
        <v>3098138.4156486299</v>
      </c>
      <c r="R33" s="8">
        <v>3233201.5999620599</v>
      </c>
      <c r="S33" s="8">
        <v>2093439.7868764999</v>
      </c>
      <c r="T33" s="8">
        <v>2389372.1904951199</v>
      </c>
      <c r="U33" s="8">
        <v>2500337.6010754402</v>
      </c>
      <c r="V33" s="8">
        <v>2608969.7528277598</v>
      </c>
      <c r="W33" s="8">
        <v>2021678.7107108899</v>
      </c>
      <c r="X33" s="8">
        <v>2307174.8364903498</v>
      </c>
      <c r="Y33" s="8">
        <v>2414949.8358390098</v>
      </c>
      <c r="Z33" s="8">
        <v>2519870.10837556</v>
      </c>
      <c r="AA33" s="8">
        <v>2007421.77722808</v>
      </c>
      <c r="AB33" s="8">
        <v>2291065.2376101101</v>
      </c>
      <c r="AC33" s="8">
        <v>2398180.7881358499</v>
      </c>
      <c r="AD33" s="8">
        <v>2502476.85819965</v>
      </c>
      <c r="AE33" s="9">
        <f t="shared" si="4"/>
        <v>21.803077284927429</v>
      </c>
      <c r="AF33" s="10">
        <f t="shared" si="5"/>
        <v>80.592579471920402</v>
      </c>
      <c r="AG33" s="10">
        <f t="shared" si="5"/>
        <v>80.707857758146588</v>
      </c>
      <c r="AH33" s="10">
        <f t="shared" si="5"/>
        <v>80.704515603508526</v>
      </c>
      <c r="AI33" s="10">
        <f t="shared" si="5"/>
        <v>80.69307378971898</v>
      </c>
      <c r="AJ33" s="10">
        <f t="shared" si="6"/>
        <v>77.281085479083771</v>
      </c>
      <c r="AK33" s="10">
        <f t="shared" si="6"/>
        <v>77.387260154457181</v>
      </c>
      <c r="AL33" s="10">
        <f t="shared" si="6"/>
        <v>77.407154439023472</v>
      </c>
      <c r="AM33" s="10">
        <f t="shared" si="6"/>
        <v>77.399344916475826</v>
      </c>
      <c r="AN33" s="11">
        <f t="shared" si="38"/>
        <v>19.897043140351435</v>
      </c>
      <c r="AO33" s="11">
        <f t="shared" si="38"/>
        <v>22.677287635918649</v>
      </c>
      <c r="AP33" s="11">
        <f t="shared" si="38"/>
        <v>23.731431755255684</v>
      </c>
      <c r="AQ33" s="11">
        <f t="shared" si="38"/>
        <v>24.766002297679506</v>
      </c>
      <c r="AR33" s="11">
        <f t="shared" si="36"/>
        <v>16.035540305450017</v>
      </c>
      <c r="AS33" s="11">
        <f t="shared" si="36"/>
        <v>18.302353048602985</v>
      </c>
      <c r="AT33" s="11">
        <f t="shared" si="36"/>
        <v>19.152337043856299</v>
      </c>
      <c r="AU33" s="11">
        <f t="shared" si="36"/>
        <v>19.984448508830024</v>
      </c>
      <c r="AV33" s="11">
        <f t="shared" si="41"/>
        <v>19.201780965283987</v>
      </c>
      <c r="AW33" s="11">
        <f t="shared" si="41"/>
        <v>21.91340573761326</v>
      </c>
      <c r="AX33" s="11">
        <f t="shared" si="41"/>
        <v>22.937046101466574</v>
      </c>
      <c r="AY33" s="11">
        <f t="shared" si="41"/>
        <v>23.933572444347398</v>
      </c>
      <c r="AZ33" s="11">
        <f t="shared" si="42"/>
        <v>19.393880446227151</v>
      </c>
      <c r="BA33" s="11">
        <f t="shared" si="42"/>
        <v>22.134185160664977</v>
      </c>
      <c r="BB33" s="11">
        <f t="shared" si="42"/>
        <v>23.169038027358756</v>
      </c>
      <c r="BC33" s="11">
        <f t="shared" si="42"/>
        <v>24.176651642381749</v>
      </c>
      <c r="BD33" s="11">
        <f t="shared" si="43"/>
        <v>6.4142161221800071</v>
      </c>
      <c r="BE33" s="11">
        <f t="shared" si="43"/>
        <v>7.3209412194411945</v>
      </c>
      <c r="BF33" s="11">
        <f t="shared" si="43"/>
        <v>7.66093481754252</v>
      </c>
      <c r="BG33" s="12">
        <f t="shared" si="43"/>
        <v>7.9937794035320096</v>
      </c>
      <c r="BH33" s="13">
        <f t="shared" si="44"/>
        <v>808671.484284356</v>
      </c>
      <c r="BI33" s="13">
        <f t="shared" si="44"/>
        <v>922869.93459613994</v>
      </c>
      <c r="BJ33" s="13">
        <f t="shared" si="44"/>
        <v>965979.93433560396</v>
      </c>
      <c r="BK33" s="13">
        <f t="shared" si="44"/>
        <v>1007948.043350224</v>
      </c>
      <c r="BL33" s="11">
        <f t="shared" si="29"/>
        <v>7.6807123861135951</v>
      </c>
      <c r="BM33" s="11">
        <f t="shared" si="29"/>
        <v>8.7653622950453052</v>
      </c>
      <c r="BN33" s="11">
        <f t="shared" si="29"/>
        <v>9.1748184405866304</v>
      </c>
      <c r="BO33" s="11">
        <f t="shared" si="29"/>
        <v>9.5734289777389581</v>
      </c>
      <c r="BP33" s="13">
        <f t="shared" si="45"/>
        <v>802968.71089123201</v>
      </c>
      <c r="BQ33" s="13">
        <f t="shared" si="45"/>
        <v>916426.09504404408</v>
      </c>
      <c r="BR33" s="13">
        <f t="shared" si="45"/>
        <v>959272.31525433995</v>
      </c>
      <c r="BS33" s="13">
        <f t="shared" si="45"/>
        <v>1000990.74327986</v>
      </c>
      <c r="BT33" s="11">
        <f t="shared" si="31"/>
        <v>7.7575521784908608</v>
      </c>
      <c r="BU33" s="11">
        <f t="shared" si="31"/>
        <v>8.8536740642659915</v>
      </c>
      <c r="BV33" s="11">
        <f t="shared" si="31"/>
        <v>9.2676152109435019</v>
      </c>
      <c r="BW33" s="11">
        <f t="shared" si="31"/>
        <v>9.6706606569527001</v>
      </c>
      <c r="BX33" s="2">
        <v>72</v>
      </c>
      <c r="BY33" s="2">
        <v>69</v>
      </c>
      <c r="BZ33" s="2">
        <v>69</v>
      </c>
      <c r="CA33" s="2">
        <v>69</v>
      </c>
      <c r="CB33" s="2">
        <v>69</v>
      </c>
      <c r="CC33" s="2">
        <v>68</v>
      </c>
      <c r="CD33" s="2">
        <v>68</v>
      </c>
      <c r="CE33" s="2">
        <v>69</v>
      </c>
      <c r="CF33" s="2">
        <v>68</v>
      </c>
      <c r="CG33" s="2">
        <v>68</v>
      </c>
      <c r="CH33" s="2">
        <v>69</v>
      </c>
      <c r="CI33" s="2">
        <v>68</v>
      </c>
      <c r="CJ33" s="11">
        <f t="shared" si="37"/>
        <v>11.673792992450352</v>
      </c>
      <c r="CK33" s="11">
        <f t="shared" si="37"/>
        <v>13.304990074384103</v>
      </c>
      <c r="CL33" s="11">
        <f t="shared" si="37"/>
        <v>13.923466907677639</v>
      </c>
      <c r="CM33" s="11">
        <f t="shared" si="37"/>
        <v>14.530459728829527</v>
      </c>
      <c r="CN33" s="11">
        <f t="shared" si="37"/>
        <v>9.4082108948280254</v>
      </c>
      <c r="CO33" s="11">
        <f t="shared" si="37"/>
        <v>10.738172463969443</v>
      </c>
      <c r="CP33" s="11">
        <f t="shared" si="37"/>
        <v>11.236866523056044</v>
      </c>
      <c r="CQ33" s="11">
        <f t="shared" si="37"/>
        <v>11.725074590969813</v>
      </c>
      <c r="CR33" s="11">
        <f t="shared" si="46"/>
        <v>9.7228813096277111</v>
      </c>
      <c r="CS33" s="11">
        <f t="shared" si="46"/>
        <v>11.095920918051027</v>
      </c>
      <c r="CT33" s="11">
        <f t="shared" si="46"/>
        <v>11.61424438916467</v>
      </c>
      <c r="CU33" s="11">
        <f t="shared" si="46"/>
        <v>12.118838591716251</v>
      </c>
      <c r="CV33" s="11">
        <f t="shared" si="47"/>
        <v>9.5747673096744936</v>
      </c>
      <c r="CW33" s="11">
        <f t="shared" si="47"/>
        <v>10.927656952935671</v>
      </c>
      <c r="CX33" s="11">
        <f t="shared" si="47"/>
        <v>11.438564268561107</v>
      </c>
      <c r="CY33" s="11">
        <f t="shared" si="47"/>
        <v>11.936023553651312</v>
      </c>
      <c r="CZ33" s="2">
        <v>71</v>
      </c>
      <c r="DA33" s="2">
        <v>70</v>
      </c>
      <c r="DB33" s="2">
        <v>70</v>
      </c>
      <c r="DC33" s="2">
        <v>70</v>
      </c>
      <c r="DD33" s="2">
        <v>68</v>
      </c>
      <c r="DE33" s="2">
        <v>68</v>
      </c>
      <c r="DF33" s="2">
        <v>68</v>
      </c>
      <c r="DG33" s="2">
        <v>69</v>
      </c>
      <c r="DH33" s="2">
        <v>68</v>
      </c>
      <c r="DI33" s="2">
        <v>67</v>
      </c>
      <c r="DJ33" s="2">
        <v>68</v>
      </c>
      <c r="DK33" s="2">
        <v>69</v>
      </c>
      <c r="DL33" s="7">
        <v>22.370996099999999</v>
      </c>
      <c r="DM33" s="8">
        <f t="shared" si="18"/>
        <v>0.86123149677274824</v>
      </c>
      <c r="DN33" s="8">
        <f t="shared" si="18"/>
        <v>0.75564417227636582</v>
      </c>
      <c r="DO33" s="8">
        <f t="shared" si="18"/>
        <v>0.72207865171564267</v>
      </c>
      <c r="DP33" s="8">
        <f t="shared" si="18"/>
        <v>0.69191466750055153</v>
      </c>
      <c r="DQ33" s="8">
        <f t="shared" si="34"/>
        <v>2.1530787419318704</v>
      </c>
      <c r="DR33" s="8">
        <f t="shared" si="34"/>
        <v>1.8891104306909143</v>
      </c>
      <c r="DS33" s="8">
        <f t="shared" si="34"/>
        <v>1.8051966292891068</v>
      </c>
      <c r="DT33" s="8">
        <f t="shared" si="34"/>
        <v>1.7297866687513788</v>
      </c>
      <c r="DU33" s="8">
        <f t="shared" si="34"/>
        <v>2.6715595356791302</v>
      </c>
      <c r="DV33" s="8">
        <f t="shared" si="34"/>
        <v>2.3406772068612232</v>
      </c>
      <c r="DW33" s="8">
        <f t="shared" si="34"/>
        <v>2.236797551896375</v>
      </c>
      <c r="DX33" s="8">
        <f t="shared" si="34"/>
        <v>2.1436618875854112</v>
      </c>
      <c r="DY33" s="8">
        <f t="shared" si="20"/>
        <v>1.1144143375235609</v>
      </c>
      <c r="DZ33" s="8">
        <f t="shared" si="20"/>
        <v>0.97644518072894182</v>
      </c>
      <c r="EA33" s="8">
        <f t="shared" si="20"/>
        <v>0.93283192871332221</v>
      </c>
      <c r="EB33" s="8">
        <f t="shared" si="20"/>
        <v>0.89395416491860402</v>
      </c>
      <c r="EC33" s="8">
        <f t="shared" si="48"/>
        <v>2.7860358438089023</v>
      </c>
      <c r="ED33" s="8">
        <f t="shared" si="48"/>
        <v>2.4411129518223542</v>
      </c>
      <c r="EE33" s="8">
        <f t="shared" si="48"/>
        <v>2.3320798217833056</v>
      </c>
      <c r="EF33" s="8">
        <f t="shared" si="48"/>
        <v>2.2348854122965101</v>
      </c>
    </row>
    <row r="34" spans="1:136" ht="15.75" customHeight="1" x14ac:dyDescent="0.2">
      <c r="A34" s="3" t="s">
        <v>97</v>
      </c>
      <c r="B34" s="3" t="s">
        <v>60</v>
      </c>
      <c r="C34" s="4" t="s">
        <v>81</v>
      </c>
      <c r="D34" s="4"/>
      <c r="E34" s="5">
        <v>198.86</v>
      </c>
      <c r="F34" s="5">
        <v>105.65600000000001</v>
      </c>
      <c r="G34" s="6">
        <f t="shared" si="39"/>
        <v>53.130845821180728</v>
      </c>
      <c r="H34" s="5">
        <v>102.285</v>
      </c>
      <c r="I34" s="6">
        <f t="shared" si="40"/>
        <v>51.435683395353514</v>
      </c>
      <c r="J34" s="7">
        <f t="shared" si="2"/>
        <v>64.138537913629662</v>
      </c>
      <c r="K34" s="7">
        <v>131.69977473125201</v>
      </c>
      <c r="L34" s="7">
        <v>103.39</v>
      </c>
      <c r="M34" s="7">
        <v>103.288</v>
      </c>
      <c r="N34" s="7">
        <f t="shared" si="3"/>
        <v>24.181491793558749</v>
      </c>
      <c r="O34" s="8">
        <v>11448981.892956</v>
      </c>
      <c r="P34" s="8">
        <v>13161165.824087</v>
      </c>
      <c r="Q34" s="8">
        <v>13198283.544044999</v>
      </c>
      <c r="R34" s="8">
        <v>13604292.8193898</v>
      </c>
      <c r="S34" s="8">
        <v>9947568.2274258304</v>
      </c>
      <c r="T34" s="8">
        <v>11413333.535089601</v>
      </c>
      <c r="U34" s="8">
        <v>11439217.774722001</v>
      </c>
      <c r="V34" s="8">
        <v>11791622.5158081</v>
      </c>
      <c r="W34" s="8">
        <v>8615501.4284718707</v>
      </c>
      <c r="X34" s="8">
        <v>9899848.1488632206</v>
      </c>
      <c r="Y34" s="8">
        <v>9930221.8417180404</v>
      </c>
      <c r="Z34" s="8">
        <v>10252838.092959501</v>
      </c>
      <c r="AA34" s="8">
        <v>8430354.7442173604</v>
      </c>
      <c r="AB34" s="8">
        <v>9695253.5463489797</v>
      </c>
      <c r="AC34" s="8">
        <v>9723748.5732062105</v>
      </c>
      <c r="AD34" s="8">
        <v>10040965.1818066</v>
      </c>
      <c r="AE34" s="9">
        <f t="shared" si="4"/>
        <v>17.205822002755603</v>
      </c>
      <c r="AF34" s="10">
        <f t="shared" si="5"/>
        <v>86.886050833446461</v>
      </c>
      <c r="AG34" s="10">
        <f t="shared" si="5"/>
        <v>86.719776102215874</v>
      </c>
      <c r="AH34" s="10">
        <f t="shared" si="5"/>
        <v>86.672011072858936</v>
      </c>
      <c r="AI34" s="10">
        <f t="shared" si="5"/>
        <v>86.675747665485744</v>
      </c>
      <c r="AJ34" s="10">
        <f t="shared" si="6"/>
        <v>73.63409972203857</v>
      </c>
      <c r="AK34" s="10">
        <f t="shared" si="6"/>
        <v>73.665613486953745</v>
      </c>
      <c r="AL34" s="10">
        <f t="shared" si="6"/>
        <v>73.674342127567925</v>
      </c>
      <c r="AM34" s="10">
        <f t="shared" si="6"/>
        <v>73.807329165213986</v>
      </c>
      <c r="AN34" s="11">
        <f t="shared" si="38"/>
        <v>57.573075997968417</v>
      </c>
      <c r="AO34" s="11">
        <f t="shared" si="38"/>
        <v>66.183072634451364</v>
      </c>
      <c r="AP34" s="11">
        <f t="shared" si="38"/>
        <v>66.369725153600513</v>
      </c>
      <c r="AQ34" s="11">
        <f t="shared" si="38"/>
        <v>68.411409128984204</v>
      </c>
      <c r="AR34" s="11">
        <f t="shared" si="36"/>
        <v>50.022972077973598</v>
      </c>
      <c r="AS34" s="11">
        <f t="shared" si="36"/>
        <v>57.393812406163136</v>
      </c>
      <c r="AT34" s="11">
        <f t="shared" si="36"/>
        <v>57.523975534154687</v>
      </c>
      <c r="AU34" s="11">
        <f t="shared" si="36"/>
        <v>59.296100351041432</v>
      </c>
      <c r="AV34" s="11">
        <f t="shared" si="41"/>
        <v>81.542945298628283</v>
      </c>
      <c r="AW34" s="11">
        <f t="shared" si="41"/>
        <v>93.698873219345984</v>
      </c>
      <c r="AX34" s="11">
        <f t="shared" si="41"/>
        <v>93.986350436492401</v>
      </c>
      <c r="AY34" s="11">
        <f t="shared" si="41"/>
        <v>97.039809314752588</v>
      </c>
      <c r="AZ34" s="11">
        <f t="shared" si="42"/>
        <v>82.420244847410288</v>
      </c>
      <c r="BA34" s="11">
        <f t="shared" si="42"/>
        <v>94.78666027617912</v>
      </c>
      <c r="BB34" s="11">
        <f t="shared" si="42"/>
        <v>95.065244886407697</v>
      </c>
      <c r="BC34" s="11">
        <f t="shared" si="42"/>
        <v>98.166546236560592</v>
      </c>
      <c r="BD34" s="11">
        <f t="shared" si="43"/>
        <v>20.009188831189441</v>
      </c>
      <c r="BE34" s="11">
        <f t="shared" si="43"/>
        <v>22.957524962465257</v>
      </c>
      <c r="BF34" s="11">
        <f t="shared" si="43"/>
        <v>23.009590213661877</v>
      </c>
      <c r="BG34" s="12">
        <f t="shared" si="43"/>
        <v>23.718440140416575</v>
      </c>
      <c r="BH34" s="13">
        <f t="shared" si="44"/>
        <v>3446200.5713887485</v>
      </c>
      <c r="BI34" s="13">
        <f t="shared" si="44"/>
        <v>3959939.2595452885</v>
      </c>
      <c r="BJ34" s="13">
        <f t="shared" si="44"/>
        <v>3972088.7366872164</v>
      </c>
      <c r="BK34" s="13">
        <f t="shared" si="44"/>
        <v>4101135.2371838004</v>
      </c>
      <c r="BL34" s="11">
        <f t="shared" si="29"/>
        <v>32.617178119451317</v>
      </c>
      <c r="BM34" s="11">
        <f t="shared" si="29"/>
        <v>37.479549287738401</v>
      </c>
      <c r="BN34" s="11">
        <f t="shared" si="29"/>
        <v>37.594540174596958</v>
      </c>
      <c r="BO34" s="11">
        <f t="shared" si="29"/>
        <v>38.815923725901037</v>
      </c>
      <c r="BP34" s="13">
        <f t="shared" si="45"/>
        <v>3372141.8976869443</v>
      </c>
      <c r="BQ34" s="13">
        <f t="shared" si="45"/>
        <v>3878101.4185395921</v>
      </c>
      <c r="BR34" s="13">
        <f t="shared" si="45"/>
        <v>3889499.4292824846</v>
      </c>
      <c r="BS34" s="13">
        <f t="shared" si="45"/>
        <v>4016386.0727226399</v>
      </c>
      <c r="BT34" s="11">
        <f t="shared" si="31"/>
        <v>32.968097938964114</v>
      </c>
      <c r="BU34" s="11">
        <f t="shared" si="31"/>
        <v>37.914664110471648</v>
      </c>
      <c r="BV34" s="11">
        <f t="shared" si="31"/>
        <v>38.026097954563078</v>
      </c>
      <c r="BW34" s="11">
        <f t="shared" si="31"/>
        <v>39.26661849462424</v>
      </c>
      <c r="BX34" s="2">
        <v>21</v>
      </c>
      <c r="BY34" s="2">
        <v>18</v>
      </c>
      <c r="BZ34" s="2">
        <v>18</v>
      </c>
      <c r="CA34" s="2">
        <v>19</v>
      </c>
      <c r="CB34" s="2">
        <v>14</v>
      </c>
      <c r="CC34" s="2">
        <v>10</v>
      </c>
      <c r="CD34" s="2">
        <v>12</v>
      </c>
      <c r="CE34" s="2">
        <v>13</v>
      </c>
      <c r="CF34" s="2">
        <v>10</v>
      </c>
      <c r="CG34" s="2">
        <v>10</v>
      </c>
      <c r="CH34" s="2">
        <v>11</v>
      </c>
      <c r="CI34" s="2">
        <v>12</v>
      </c>
      <c r="CJ34" s="11">
        <f t="shared" si="37"/>
        <v>34.772973351910188</v>
      </c>
      <c r="CK34" s="11">
        <f t="shared" si="37"/>
        <v>39.973237162914877</v>
      </c>
      <c r="CL34" s="11">
        <f t="shared" si="37"/>
        <v>40.085971508994788</v>
      </c>
      <c r="CM34" s="11">
        <f t="shared" si="37"/>
        <v>41.319107332266491</v>
      </c>
      <c r="CN34" s="11">
        <f t="shared" si="37"/>
        <v>30.21286330284147</v>
      </c>
      <c r="CO34" s="11">
        <f t="shared" si="37"/>
        <v>34.664701768487525</v>
      </c>
      <c r="CP34" s="11">
        <f t="shared" si="37"/>
        <v>34.743317664939042</v>
      </c>
      <c r="CQ34" s="11">
        <f t="shared" si="37"/>
        <v>35.813645208946525</v>
      </c>
      <c r="CR34" s="11">
        <f t="shared" si="46"/>
        <v>33.332049244498968</v>
      </c>
      <c r="CS34" s="11">
        <f t="shared" si="46"/>
        <v>38.300989066111697</v>
      </c>
      <c r="CT34" s="11">
        <f t="shared" si="46"/>
        <v>38.418500209761262</v>
      </c>
      <c r="CU34" s="11">
        <f t="shared" si="46"/>
        <v>39.666652840543577</v>
      </c>
      <c r="CV34" s="11">
        <f t="shared" si="47"/>
        <v>32.647954241411824</v>
      </c>
      <c r="CW34" s="11">
        <f t="shared" si="47"/>
        <v>37.546485734447295</v>
      </c>
      <c r="CX34" s="11">
        <f t="shared" si="47"/>
        <v>37.656837476594426</v>
      </c>
      <c r="CY34" s="11">
        <f t="shared" si="47"/>
        <v>38.885311679213856</v>
      </c>
      <c r="CZ34" s="2">
        <v>18</v>
      </c>
      <c r="DA34" s="2">
        <v>13</v>
      </c>
      <c r="DB34" s="2">
        <v>14</v>
      </c>
      <c r="DC34" s="2">
        <v>13</v>
      </c>
      <c r="DD34" s="2">
        <v>16</v>
      </c>
      <c r="DE34" s="2">
        <v>12</v>
      </c>
      <c r="DF34" s="2">
        <v>14</v>
      </c>
      <c r="DG34" s="2">
        <v>14</v>
      </c>
      <c r="DH34" s="2">
        <v>16</v>
      </c>
      <c r="DI34" s="2">
        <v>11</v>
      </c>
      <c r="DJ34" s="2">
        <v>13</v>
      </c>
      <c r="DK34" s="2">
        <v>15</v>
      </c>
      <c r="DL34" s="7">
        <v>88.738284530000001</v>
      </c>
      <c r="DM34" s="8">
        <f t="shared" si="18"/>
        <v>0.77507576970312386</v>
      </c>
      <c r="DN34" s="8">
        <f t="shared" si="18"/>
        <v>0.6742433437590688</v>
      </c>
      <c r="DO34" s="8">
        <f t="shared" si="18"/>
        <v>0.67234715964287861</v>
      </c>
      <c r="DP34" s="8">
        <f t="shared" si="18"/>
        <v>0.65228149458473828</v>
      </c>
      <c r="DQ34" s="8">
        <f t="shared" si="34"/>
        <v>1.9376894242578095</v>
      </c>
      <c r="DR34" s="8">
        <f t="shared" si="34"/>
        <v>1.6856083593976718</v>
      </c>
      <c r="DS34" s="8">
        <f t="shared" si="34"/>
        <v>1.6808678991071961</v>
      </c>
      <c r="DT34" s="8">
        <f t="shared" si="34"/>
        <v>1.6307037364618453</v>
      </c>
      <c r="DU34" s="8">
        <f t="shared" si="34"/>
        <v>2.2301501859857846</v>
      </c>
      <c r="DV34" s="8">
        <f t="shared" si="34"/>
        <v>1.9437415952398902</v>
      </c>
      <c r="DW34" s="8">
        <f t="shared" si="34"/>
        <v>1.9393433685232151</v>
      </c>
      <c r="DX34" s="8">
        <f t="shared" si="34"/>
        <v>1.8813841015313111</v>
      </c>
      <c r="DY34" s="8">
        <f t="shared" si="20"/>
        <v>1.0526043947423247</v>
      </c>
      <c r="DZ34" s="8">
        <f t="shared" si="20"/>
        <v>0.91527554288063862</v>
      </c>
      <c r="EA34" s="8">
        <f t="shared" si="20"/>
        <v>0.91259336727934681</v>
      </c>
      <c r="EB34" s="8">
        <f t="shared" si="20"/>
        <v>0.88376249616706626</v>
      </c>
      <c r="EC34" s="8">
        <f t="shared" si="48"/>
        <v>2.6315109868558113</v>
      </c>
      <c r="ED34" s="8">
        <f t="shared" si="48"/>
        <v>2.2881888572015967</v>
      </c>
      <c r="EE34" s="8">
        <f t="shared" si="48"/>
        <v>2.2814834181983672</v>
      </c>
      <c r="EF34" s="8">
        <f t="shared" si="48"/>
        <v>2.2094062404176653</v>
      </c>
    </row>
    <row r="35" spans="1:136" ht="15.75" customHeight="1" x14ac:dyDescent="0.2">
      <c r="A35" s="3" t="s">
        <v>98</v>
      </c>
      <c r="B35" s="3" t="s">
        <v>60</v>
      </c>
      <c r="C35" s="4"/>
      <c r="D35" s="1" t="s">
        <v>99</v>
      </c>
      <c r="E35" s="5">
        <v>3026.81</v>
      </c>
      <c r="F35" s="5">
        <v>2325.4009999999998</v>
      </c>
      <c r="G35" s="6">
        <v>76.82679124226496</v>
      </c>
      <c r="H35" s="5">
        <v>2144.712</v>
      </c>
      <c r="I35" s="6">
        <v>70.857173063390164</v>
      </c>
      <c r="J35" s="7">
        <f t="shared" si="2"/>
        <v>34.113670985060104</v>
      </c>
      <c r="K35" s="7">
        <v>2198.2697309205046</v>
      </c>
      <c r="L35" s="7">
        <v>1988.1590000000001</v>
      </c>
      <c r="M35" s="7">
        <v>1941.0589999999997</v>
      </c>
      <c r="N35" s="7">
        <f t="shared" si="3"/>
        <v>12.427654223215381</v>
      </c>
      <c r="O35" s="8">
        <v>133221789.85243283</v>
      </c>
      <c r="P35" s="8">
        <v>137271798.55571669</v>
      </c>
      <c r="Q35" s="8">
        <v>143163492.04425579</v>
      </c>
      <c r="R35" s="8">
        <v>151016044.58699846</v>
      </c>
      <c r="S35" s="8">
        <v>122276616.36349159</v>
      </c>
      <c r="T35" s="8">
        <v>125909348.42712229</v>
      </c>
      <c r="U35" s="8">
        <v>131196959.61240786</v>
      </c>
      <c r="V35" s="8">
        <v>138336145.95111665</v>
      </c>
      <c r="W35" s="8">
        <v>115376813.49724101</v>
      </c>
      <c r="X35" s="8">
        <v>118784035.93465894</v>
      </c>
      <c r="Y35" s="8">
        <v>123893424.68030418</v>
      </c>
      <c r="Z35" s="8">
        <v>130729857.93716176</v>
      </c>
      <c r="AA35" s="8">
        <v>111829283.76478466</v>
      </c>
      <c r="AB35" s="8">
        <v>115013756.85578462</v>
      </c>
      <c r="AC35" s="8">
        <v>119912146.3410231</v>
      </c>
      <c r="AD35" s="8">
        <v>126528295.75819036</v>
      </c>
      <c r="AE35" s="9">
        <f t="shared" si="4"/>
        <v>12.520679922614198</v>
      </c>
      <c r="AF35" s="10">
        <f t="shared" si="5"/>
        <v>91.78424678045161</v>
      </c>
      <c r="AG35" s="10">
        <f t="shared" si="5"/>
        <v>91.72266244913915</v>
      </c>
      <c r="AH35" s="10">
        <f t="shared" si="5"/>
        <v>91.641351952948497</v>
      </c>
      <c r="AI35" s="10">
        <f t="shared" si="5"/>
        <v>91.60360829833742</v>
      </c>
      <c r="AJ35" s="10">
        <f t="shared" si="6"/>
        <v>83.942186851457095</v>
      </c>
      <c r="AK35" s="10">
        <f t="shared" si="6"/>
        <v>83.785422836943567</v>
      </c>
      <c r="AL35" s="10">
        <f t="shared" si="6"/>
        <v>83.7588861718705</v>
      </c>
      <c r="AM35" s="10">
        <f t="shared" si="6"/>
        <v>83.784670764104803</v>
      </c>
      <c r="AN35" s="11">
        <f t="shared" si="38"/>
        <v>44.013925503230404</v>
      </c>
      <c r="AO35" s="11">
        <f t="shared" si="38"/>
        <v>45.351970740058576</v>
      </c>
      <c r="AP35" s="11">
        <f t="shared" si="38"/>
        <v>47.298473324805919</v>
      </c>
      <c r="AQ35" s="11">
        <f t="shared" si="38"/>
        <v>49.892806151360169</v>
      </c>
      <c r="AR35" s="11">
        <v>40.397850001649132</v>
      </c>
      <c r="AS35" s="11">
        <v>41.598035035936284</v>
      </c>
      <c r="AT35" s="11">
        <v>43.344960407956847</v>
      </c>
      <c r="AU35" s="11">
        <v>45.703610715940762</v>
      </c>
      <c r="AV35" s="11">
        <v>49.615878507509464</v>
      </c>
      <c r="AW35" s="11">
        <v>51.081097812660673</v>
      </c>
      <c r="AX35" s="11">
        <v>53.278305410681511</v>
      </c>
      <c r="AY35" s="11">
        <v>56.218199758734841</v>
      </c>
      <c r="AZ35" s="11">
        <v>52.141865091809372</v>
      </c>
      <c r="BA35" s="11">
        <v>53.626667289493703</v>
      </c>
      <c r="BB35" s="11">
        <v>55.910605405771548</v>
      </c>
      <c r="BC35" s="11">
        <v>58.995471540323528</v>
      </c>
      <c r="BD35" s="11">
        <v>16.159140000659654</v>
      </c>
      <c r="BE35" s="11">
        <v>16.639214014374513</v>
      </c>
      <c r="BF35" s="11">
        <v>17.337984163182739</v>
      </c>
      <c r="BG35" s="12">
        <v>18.281444286376306</v>
      </c>
      <c r="BH35" s="13">
        <v>46150725.398896404</v>
      </c>
      <c r="BI35" s="13">
        <v>47513614.373863578</v>
      </c>
      <c r="BJ35" s="13">
        <v>49557369.872121677</v>
      </c>
      <c r="BK35" s="13">
        <v>52291943.174864709</v>
      </c>
      <c r="BL35" s="11">
        <v>19.846351403003784</v>
      </c>
      <c r="BM35" s="11">
        <v>20.432439125064271</v>
      </c>
      <c r="BN35" s="11">
        <v>21.311322164272607</v>
      </c>
      <c r="BO35" s="11">
        <v>22.487279903493942</v>
      </c>
      <c r="BP35" s="13">
        <v>44731713.505913869</v>
      </c>
      <c r="BQ35" s="13">
        <v>46005502.742313854</v>
      </c>
      <c r="BR35" s="13">
        <v>47964858.536409244</v>
      </c>
      <c r="BS35" s="13">
        <v>50611318.303276151</v>
      </c>
      <c r="BT35" s="11">
        <v>20.856746036723749</v>
      </c>
      <c r="BU35" s="11">
        <v>21.450666915797484</v>
      </c>
      <c r="BV35" s="11">
        <v>22.364242162308621</v>
      </c>
      <c r="BW35" s="11">
        <v>23.598188616129413</v>
      </c>
      <c r="BX35" s="2">
        <v>32</v>
      </c>
      <c r="BY35" s="2">
        <v>32</v>
      </c>
      <c r="BZ35" s="2">
        <v>32</v>
      </c>
      <c r="CA35" s="2">
        <v>31</v>
      </c>
      <c r="CB35" s="2">
        <v>34</v>
      </c>
      <c r="CC35" s="2">
        <v>34</v>
      </c>
      <c r="CD35" s="2">
        <v>34</v>
      </c>
      <c r="CE35" s="2">
        <v>34</v>
      </c>
      <c r="CF35" s="2">
        <v>33</v>
      </c>
      <c r="CG35" s="2">
        <v>33</v>
      </c>
      <c r="CH35" s="2">
        <v>34</v>
      </c>
      <c r="CI35" s="2">
        <v>32</v>
      </c>
      <c r="CJ35" s="11">
        <f t="shared" si="37"/>
        <v>24.241208979691034</v>
      </c>
      <c r="CK35" s="11">
        <f t="shared" si="37"/>
        <v>24.978153795209735</v>
      </c>
      <c r="CL35" s="11">
        <f t="shared" si="37"/>
        <v>26.050213953372765</v>
      </c>
      <c r="CM35" s="11">
        <f t="shared" si="37"/>
        <v>27.479074558109289</v>
      </c>
      <c r="CN35" s="11">
        <v>22.249611072484619</v>
      </c>
      <c r="CO35" s="11">
        <v>22.910627691607065</v>
      </c>
      <c r="CP35" s="11">
        <v>23.872768253506433</v>
      </c>
      <c r="CQ35" s="11">
        <v>25.171823822218528</v>
      </c>
      <c r="CR35" s="11">
        <v>23.212794046601104</v>
      </c>
      <c r="CS35" s="11">
        <v>23.898297054643805</v>
      </c>
      <c r="CT35" s="11">
        <v>24.926260863503209</v>
      </c>
      <c r="CU35" s="11">
        <v>26.301690747502946</v>
      </c>
      <c r="CV35" s="11">
        <v>23.045004559837633</v>
      </c>
      <c r="CW35" s="11">
        <v>23.701238727062833</v>
      </c>
      <c r="CX35" s="11">
        <v>24.710664918690906</v>
      </c>
      <c r="CY35" s="11">
        <v>26.074075184358719</v>
      </c>
      <c r="CZ35" s="2">
        <v>35</v>
      </c>
      <c r="DA35" s="2">
        <v>37</v>
      </c>
      <c r="DB35" s="2">
        <v>37</v>
      </c>
      <c r="DC35" s="2">
        <v>37</v>
      </c>
      <c r="DD35" s="2">
        <v>32</v>
      </c>
      <c r="DE35" s="2">
        <v>30</v>
      </c>
      <c r="DF35" s="2">
        <v>31</v>
      </c>
      <c r="DG35" s="2">
        <v>31</v>
      </c>
      <c r="DH35" s="2">
        <v>31</v>
      </c>
      <c r="DI35" s="2">
        <v>29</v>
      </c>
      <c r="DJ35" s="2">
        <v>30</v>
      </c>
      <c r="DK35" s="2">
        <v>30</v>
      </c>
      <c r="DL35" s="7">
        <v>1111.8385061699998</v>
      </c>
      <c r="DM35" s="8">
        <f t="shared" si="18"/>
        <v>0.8345770668608804</v>
      </c>
      <c r="DN35" s="8">
        <f t="shared" si="18"/>
        <v>0.80995406038824513</v>
      </c>
      <c r="DO35" s="8">
        <f t="shared" si="18"/>
        <v>0.7766215326923569</v>
      </c>
      <c r="DP35" s="8">
        <f t="shared" si="18"/>
        <v>0.7362386620644692</v>
      </c>
      <c r="DQ35" s="8">
        <v>2.273203453031523</v>
      </c>
      <c r="DR35" s="8">
        <v>2.207617067476018</v>
      </c>
      <c r="DS35" s="8">
        <v>2.1186438112870114</v>
      </c>
      <c r="DT35" s="8">
        <v>2.0093058443360241</v>
      </c>
      <c r="DU35" s="8">
        <v>2.273203453031523</v>
      </c>
      <c r="DV35" s="8">
        <v>2.207617067476018</v>
      </c>
      <c r="DW35" s="8">
        <v>2.1186438112870114</v>
      </c>
      <c r="DX35" s="8">
        <v>2.0093058443360241</v>
      </c>
      <c r="DY35" s="8">
        <f t="shared" si="20"/>
        <v>0.99422840667438905</v>
      </c>
      <c r="DZ35" s="8">
        <f t="shared" si="20"/>
        <v>0.96670045094182122</v>
      </c>
      <c r="EA35" s="8">
        <f t="shared" si="20"/>
        <v>0.9272109124024821</v>
      </c>
      <c r="EB35" s="8">
        <f t="shared" si="20"/>
        <v>0.87872716494565517</v>
      </c>
      <c r="EC35" s="8">
        <v>2.4855710166859728</v>
      </c>
      <c r="ED35" s="8">
        <v>2.4167511273545528</v>
      </c>
      <c r="EE35" s="8">
        <v>2.3180272810062053</v>
      </c>
      <c r="EF35" s="8">
        <v>2.1968179123641374</v>
      </c>
    </row>
    <row r="36" spans="1:136" ht="15.75" customHeight="1" x14ac:dyDescent="0.2">
      <c r="A36" s="3" t="s">
        <v>100</v>
      </c>
      <c r="B36" s="3" t="s">
        <v>57</v>
      </c>
      <c r="C36" s="4" t="s">
        <v>87</v>
      </c>
      <c r="D36" s="4"/>
      <c r="E36" s="5">
        <v>4507.68</v>
      </c>
      <c r="F36" s="5">
        <v>4507.6850000000004</v>
      </c>
      <c r="G36" s="6">
        <f t="shared" ref="G36:G99" si="49">(F36/E36)*100</f>
        <v>100.00011092180456</v>
      </c>
      <c r="H36" s="5">
        <v>4505.0600000000004</v>
      </c>
      <c r="I36" s="6">
        <f t="shared" ref="I36:I99" si="50">(H36/E36)*100</f>
        <v>99.941876974408132</v>
      </c>
      <c r="J36" s="7">
        <f t="shared" si="2"/>
        <v>5.8139921932728343E-2</v>
      </c>
      <c r="K36" s="7">
        <v>3289.8447626116299</v>
      </c>
      <c r="L36" s="7">
        <v>3289.8449999999998</v>
      </c>
      <c r="M36" s="7">
        <v>3294.585</v>
      </c>
      <c r="N36" s="7">
        <f t="shared" si="3"/>
        <v>0.14398323193563778</v>
      </c>
      <c r="O36" s="8">
        <v>30923134.527644001</v>
      </c>
      <c r="P36" s="8">
        <v>30492221.9678539</v>
      </c>
      <c r="Q36" s="8">
        <v>31000210.4741023</v>
      </c>
      <c r="R36" s="8">
        <v>31083214.101103101</v>
      </c>
      <c r="S36" s="8">
        <v>26785860.0481763</v>
      </c>
      <c r="T36" s="8">
        <v>26408420.102524899</v>
      </c>
      <c r="U36" s="8">
        <v>26832726.037077598</v>
      </c>
      <c r="V36" s="8">
        <v>26887496.315368701</v>
      </c>
      <c r="W36" s="8">
        <v>26785860.0481763</v>
      </c>
      <c r="X36" s="8">
        <v>26408420.102524899</v>
      </c>
      <c r="Y36" s="8">
        <v>26832726.037077598</v>
      </c>
      <c r="Z36" s="8">
        <v>26887496.315368701</v>
      </c>
      <c r="AA36" s="8">
        <v>26782597.3391877</v>
      </c>
      <c r="AB36" s="8">
        <v>26405413.614820499</v>
      </c>
      <c r="AC36" s="8">
        <v>26829897.349967699</v>
      </c>
      <c r="AD36" s="8">
        <v>26884773.4476652</v>
      </c>
      <c r="AE36" s="9">
        <f t="shared" si="4"/>
        <v>0.51633284977817451</v>
      </c>
      <c r="AF36" s="10">
        <f t="shared" si="5"/>
        <v>86.620779094146656</v>
      </c>
      <c r="AG36" s="10">
        <f t="shared" si="5"/>
        <v>86.607070256689383</v>
      </c>
      <c r="AH36" s="10">
        <f t="shared" si="5"/>
        <v>86.556593089888096</v>
      </c>
      <c r="AI36" s="10">
        <f t="shared" si="5"/>
        <v>86.501660439338224</v>
      </c>
      <c r="AJ36" s="10">
        <f t="shared" si="6"/>
        <v>86.610228064833365</v>
      </c>
      <c r="AK36" s="10">
        <f t="shared" si="6"/>
        <v>86.597210405519562</v>
      </c>
      <c r="AL36" s="10">
        <f t="shared" si="6"/>
        <v>86.547468354711668</v>
      </c>
      <c r="AM36" s="10">
        <f t="shared" si="6"/>
        <v>86.492900509639043</v>
      </c>
      <c r="AN36" s="11">
        <f t="shared" si="38"/>
        <v>6.8600997692036696</v>
      </c>
      <c r="AO36" s="11">
        <f t="shared" si="38"/>
        <v>6.7645045717206855</v>
      </c>
      <c r="AP36" s="11">
        <f t="shared" si="38"/>
        <v>6.8771985753430362</v>
      </c>
      <c r="AQ36" s="11">
        <f t="shared" si="38"/>
        <v>6.8956123995277174</v>
      </c>
      <c r="AR36" s="11">
        <f t="shared" si="38"/>
        <v>5.9422718667199748</v>
      </c>
      <c r="AS36" s="11">
        <f t="shared" si="38"/>
        <v>5.8585392269470988</v>
      </c>
      <c r="AT36" s="11">
        <f t="shared" si="38"/>
        <v>5.9526687868432537</v>
      </c>
      <c r="AU36" s="11">
        <f t="shared" si="38"/>
        <v>5.9648192230523689</v>
      </c>
      <c r="AV36" s="11">
        <f t="shared" ref="AV36:AY67" si="51">(W36/1000)/$F36</f>
        <v>5.9422652754520993</v>
      </c>
      <c r="AW36" s="11">
        <f t="shared" si="51"/>
        <v>5.8585327285568747</v>
      </c>
      <c r="AX36" s="11">
        <f t="shared" si="51"/>
        <v>5.9526621840429392</v>
      </c>
      <c r="AY36" s="11">
        <f t="shared" si="51"/>
        <v>5.9648126067745864</v>
      </c>
      <c r="AZ36" s="11">
        <f t="shared" ref="AZ36:BC67" si="52">(AA36/1000)/$H36</f>
        <v>5.9450034714715674</v>
      </c>
      <c r="BA36" s="11">
        <f t="shared" si="52"/>
        <v>5.8612790095626908</v>
      </c>
      <c r="BB36" s="11">
        <f t="shared" si="52"/>
        <v>5.9555027790901116</v>
      </c>
      <c r="BC36" s="11">
        <f t="shared" si="52"/>
        <v>5.9676837706190815</v>
      </c>
      <c r="BD36" s="11">
        <f t="shared" ref="BD36:BG67" si="53">AR36*0.4</f>
        <v>2.3769087466879899</v>
      </c>
      <c r="BE36" s="11">
        <f t="shared" si="53"/>
        <v>2.3434156907788397</v>
      </c>
      <c r="BF36" s="11">
        <f t="shared" si="53"/>
        <v>2.3810675147373015</v>
      </c>
      <c r="BG36" s="12">
        <f t="shared" si="53"/>
        <v>2.3859276892209476</v>
      </c>
      <c r="BH36" s="13">
        <f t="shared" ref="BH36:BK67" si="54">W36*0.4</f>
        <v>10714344.019270521</v>
      </c>
      <c r="BI36" s="13">
        <f t="shared" si="54"/>
        <v>10563368.041009961</v>
      </c>
      <c r="BJ36" s="13">
        <f t="shared" si="54"/>
        <v>10733090.41483104</v>
      </c>
      <c r="BK36" s="13">
        <f t="shared" si="54"/>
        <v>10754998.526147481</v>
      </c>
      <c r="BL36" s="11">
        <f t="shared" ref="BL36:BO67" si="55">(BH36/1000)/$F36</f>
        <v>2.37690611018084</v>
      </c>
      <c r="BM36" s="11">
        <f t="shared" si="55"/>
        <v>2.3434130914227502</v>
      </c>
      <c r="BN36" s="11">
        <f t="shared" si="55"/>
        <v>2.3810648736171758</v>
      </c>
      <c r="BO36" s="11">
        <f t="shared" si="55"/>
        <v>2.3859250427098346</v>
      </c>
      <c r="BP36" s="13">
        <f t="shared" ref="BP36:BS67" si="56">AA36*0.4</f>
        <v>10713038.935675081</v>
      </c>
      <c r="BQ36" s="13">
        <f t="shared" si="56"/>
        <v>10562165.445928201</v>
      </c>
      <c r="BR36" s="13">
        <f t="shared" si="56"/>
        <v>10731958.93998708</v>
      </c>
      <c r="BS36" s="13">
        <f t="shared" si="56"/>
        <v>10753909.37906608</v>
      </c>
      <c r="BT36" s="11">
        <f t="shared" ref="BT36:BW67" si="57">AZ36*0.4</f>
        <v>2.3780013885886269</v>
      </c>
      <c r="BU36" s="11">
        <f t="shared" si="57"/>
        <v>2.3445116038250764</v>
      </c>
      <c r="BV36" s="11">
        <f t="shared" si="57"/>
        <v>2.3822011116360446</v>
      </c>
      <c r="BW36" s="11">
        <f t="shared" si="57"/>
        <v>2.3870735082476329</v>
      </c>
      <c r="BX36" s="2">
        <v>95</v>
      </c>
      <c r="BY36" s="2">
        <v>97</v>
      </c>
      <c r="BZ36" s="2">
        <v>96</v>
      </c>
      <c r="CA36" s="2">
        <v>96</v>
      </c>
      <c r="CB36" s="2">
        <v>95</v>
      </c>
      <c r="CC36" s="2">
        <v>97</v>
      </c>
      <c r="CD36" s="2">
        <v>96</v>
      </c>
      <c r="CE36" s="2">
        <v>96</v>
      </c>
      <c r="CF36" s="2">
        <v>98</v>
      </c>
      <c r="CG36" s="2">
        <v>98</v>
      </c>
      <c r="CH36" s="2">
        <v>96</v>
      </c>
      <c r="CI36" s="2">
        <v>96</v>
      </c>
      <c r="CJ36" s="11">
        <f t="shared" si="37"/>
        <v>3.7598290203937523</v>
      </c>
      <c r="CK36" s="11">
        <f t="shared" si="37"/>
        <v>3.7074359634705409</v>
      </c>
      <c r="CL36" s="11">
        <f t="shared" si="37"/>
        <v>3.7692003983182367</v>
      </c>
      <c r="CM36" s="11">
        <f t="shared" si="37"/>
        <v>3.7792925008933027</v>
      </c>
      <c r="CN36" s="11">
        <f t="shared" si="37"/>
        <v>3.2567931900728904</v>
      </c>
      <c r="CO36" s="11">
        <f t="shared" si="37"/>
        <v>3.2109016696047004</v>
      </c>
      <c r="CP36" s="11">
        <f t="shared" si="37"/>
        <v>3.2624914515147574</v>
      </c>
      <c r="CQ36" s="11">
        <f t="shared" si="37"/>
        <v>3.2691507661320984</v>
      </c>
      <c r="CR36" s="11">
        <f t="shared" ref="CR36:CU67" si="58">((W36/1000)/$L36)*0.4</f>
        <v>3.2567929550694701</v>
      </c>
      <c r="CS36" s="11">
        <f t="shared" si="58"/>
        <v>3.2109014379127161</v>
      </c>
      <c r="CT36" s="11">
        <f t="shared" si="58"/>
        <v>3.2624912161001625</v>
      </c>
      <c r="CU36" s="11">
        <f t="shared" si="58"/>
        <v>3.2691505302369812</v>
      </c>
      <c r="CV36" s="11">
        <f t="shared" ref="CV36:CY67" si="59">((AA36/1000)/$M36)*0.4</f>
        <v>3.2517111975180732</v>
      </c>
      <c r="CW36" s="11">
        <f t="shared" si="59"/>
        <v>3.2059168137802487</v>
      </c>
      <c r="CX36" s="11">
        <f t="shared" si="59"/>
        <v>3.2574539555018553</v>
      </c>
      <c r="CY36" s="11">
        <f t="shared" si="59"/>
        <v>3.2641165363971734</v>
      </c>
      <c r="CZ36" s="2">
        <v>96</v>
      </c>
      <c r="DA36" s="2">
        <v>98</v>
      </c>
      <c r="DB36" s="2">
        <v>97</v>
      </c>
      <c r="DC36" s="2">
        <v>97</v>
      </c>
      <c r="DD36" s="2">
        <v>96</v>
      </c>
      <c r="DE36" s="2">
        <v>98</v>
      </c>
      <c r="DF36" s="2">
        <v>97</v>
      </c>
      <c r="DG36" s="2">
        <v>97</v>
      </c>
      <c r="DH36" s="2">
        <v>95</v>
      </c>
      <c r="DI36" s="2">
        <v>98</v>
      </c>
      <c r="DJ36" s="2">
        <v>97</v>
      </c>
      <c r="DK36" s="2">
        <v>97</v>
      </c>
      <c r="DL36" s="7">
        <v>180.45936853999999</v>
      </c>
      <c r="DM36" s="8">
        <f t="shared" si="18"/>
        <v>0.58357398529142246</v>
      </c>
      <c r="DN36" s="8">
        <f t="shared" si="18"/>
        <v>0.5918209854639237</v>
      </c>
      <c r="DO36" s="8">
        <f t="shared" si="18"/>
        <v>0.58212304297339035</v>
      </c>
      <c r="DP36" s="8">
        <f t="shared" si="18"/>
        <v>0.58056856010136904</v>
      </c>
      <c r="DQ36" s="8">
        <f t="shared" ref="DQ36:DX67" si="60">($DL36/((O36/1000)*0.4))*100</f>
        <v>1.4589349632285562</v>
      </c>
      <c r="DR36" s="8">
        <f t="shared" si="60"/>
        <v>1.4795524636598092</v>
      </c>
      <c r="DS36" s="8">
        <f t="shared" si="60"/>
        <v>1.4553076074334759</v>
      </c>
      <c r="DT36" s="8">
        <f t="shared" si="60"/>
        <v>1.4514214002534225</v>
      </c>
      <c r="DU36" s="8">
        <f t="shared" si="60"/>
        <v>1.6842782742035423</v>
      </c>
      <c r="DV36" s="8">
        <f t="shared" si="60"/>
        <v>1.7083506684554211</v>
      </c>
      <c r="DW36" s="8">
        <f t="shared" si="60"/>
        <v>1.6813365169330943</v>
      </c>
      <c r="DX36" s="8">
        <f t="shared" si="60"/>
        <v>1.6779116064150854</v>
      </c>
      <c r="DY36" s="8">
        <f t="shared" si="20"/>
        <v>0.67379338252588317</v>
      </c>
      <c r="DZ36" s="8">
        <f t="shared" si="20"/>
        <v>0.68341807165904045</v>
      </c>
      <c r="EA36" s="8">
        <f t="shared" si="20"/>
        <v>0.67260551237337196</v>
      </c>
      <c r="EB36" s="8">
        <f t="shared" si="20"/>
        <v>0.67123261756803798</v>
      </c>
      <c r="EC36" s="8">
        <f t="shared" ref="EC36:EF75" si="61">($DL36/((BP36/1000))*100)</f>
        <v>1.6844834563147077</v>
      </c>
      <c r="ED36" s="8">
        <f t="shared" si="61"/>
        <v>1.7085451791476007</v>
      </c>
      <c r="EE36" s="8">
        <f t="shared" si="61"/>
        <v>1.6815137809334297</v>
      </c>
      <c r="EF36" s="8">
        <f t="shared" si="61"/>
        <v>1.6780815439200951</v>
      </c>
    </row>
    <row r="37" spans="1:136" ht="15.75" customHeight="1" x14ac:dyDescent="0.2">
      <c r="A37" s="3" t="s">
        <v>101</v>
      </c>
      <c r="B37" s="3" t="s">
        <v>60</v>
      </c>
      <c r="C37" s="4"/>
      <c r="D37" s="4"/>
      <c r="E37" s="5">
        <v>582.48</v>
      </c>
      <c r="F37" s="5">
        <v>441.947</v>
      </c>
      <c r="G37" s="6">
        <f t="shared" si="49"/>
        <v>75.873334706771047</v>
      </c>
      <c r="H37" s="5">
        <v>405.161</v>
      </c>
      <c r="I37" s="6">
        <f t="shared" si="50"/>
        <v>69.557924735613241</v>
      </c>
      <c r="J37" s="7">
        <f t="shared" si="2"/>
        <v>35.907581803509572</v>
      </c>
      <c r="K37" s="7">
        <v>460.79840485114102</v>
      </c>
      <c r="L37" s="7">
        <v>422.32100000000003</v>
      </c>
      <c r="M37" s="7">
        <v>412.21800000000002</v>
      </c>
      <c r="N37" s="7">
        <f t="shared" si="3"/>
        <v>11.129322331445648</v>
      </c>
      <c r="O37" s="8">
        <v>26881065.833108801</v>
      </c>
      <c r="P37" s="8">
        <v>27071744.7460282</v>
      </c>
      <c r="Q37" s="8">
        <v>28428118.453628901</v>
      </c>
      <c r="R37" s="8">
        <v>29991001.646795999</v>
      </c>
      <c r="S37" s="8">
        <v>25825695.295600299</v>
      </c>
      <c r="T37" s="8">
        <v>26010382.2577044</v>
      </c>
      <c r="U37" s="8">
        <v>27312479.902589399</v>
      </c>
      <c r="V37" s="8">
        <v>28813304.563050799</v>
      </c>
      <c r="W37" s="8">
        <v>24984697.467216399</v>
      </c>
      <c r="X37" s="8">
        <v>25149770.561524201</v>
      </c>
      <c r="Y37" s="8">
        <v>26414719.915926699</v>
      </c>
      <c r="Z37" s="8">
        <v>27869817.8924894</v>
      </c>
      <c r="AA37" s="8">
        <v>24089253.052896898</v>
      </c>
      <c r="AB37" s="8">
        <v>24252170.301315598</v>
      </c>
      <c r="AC37" s="8">
        <v>25474491.786045901</v>
      </c>
      <c r="AD37" s="8">
        <v>26877115.599015899</v>
      </c>
      <c r="AE37" s="9">
        <f t="shared" si="4"/>
        <v>10.936601926019531</v>
      </c>
      <c r="AF37" s="10">
        <f t="shared" ref="AF37:AI68" si="62">(S37/O37)*100</f>
        <v>96.073925996607528</v>
      </c>
      <c r="AG37" s="10">
        <f t="shared" si="62"/>
        <v>96.079445568503601</v>
      </c>
      <c r="AH37" s="10">
        <f t="shared" si="62"/>
        <v>96.075580756921013</v>
      </c>
      <c r="AI37" s="10">
        <f t="shared" si="62"/>
        <v>96.073165219304983</v>
      </c>
      <c r="AJ37" s="10">
        <f t="shared" ref="AJ37:AM68" si="63">(AA37/O37)*100</f>
        <v>89.61420355299569</v>
      </c>
      <c r="AK37" s="10">
        <f t="shared" si="63"/>
        <v>89.584807070381856</v>
      </c>
      <c r="AL37" s="10">
        <f t="shared" si="63"/>
        <v>89.610192906713579</v>
      </c>
      <c r="AM37" s="10">
        <f t="shared" si="63"/>
        <v>89.617265590351622</v>
      </c>
      <c r="AN37" s="11">
        <f t="shared" si="38"/>
        <v>46.14933702978437</v>
      </c>
      <c r="AO37" s="11">
        <f t="shared" si="38"/>
        <v>46.476694042762325</v>
      </c>
      <c r="AP37" s="11">
        <f t="shared" si="38"/>
        <v>48.80531254915001</v>
      </c>
      <c r="AQ37" s="11">
        <f t="shared" si="38"/>
        <v>51.488465950412028</v>
      </c>
      <c r="AR37" s="11">
        <f t="shared" si="38"/>
        <v>44.337479905920034</v>
      </c>
      <c r="AS37" s="11">
        <f t="shared" si="38"/>
        <v>44.654549954855788</v>
      </c>
      <c r="AT37" s="11">
        <f t="shared" si="38"/>
        <v>46.889987471826323</v>
      </c>
      <c r="AU37" s="11">
        <f t="shared" si="38"/>
        <v>49.466598961424936</v>
      </c>
      <c r="AV37" s="11">
        <f t="shared" si="51"/>
        <v>56.53324373107273</v>
      </c>
      <c r="AW37" s="11">
        <f t="shared" si="51"/>
        <v>56.906757058027772</v>
      </c>
      <c r="AX37" s="11">
        <f t="shared" si="51"/>
        <v>59.768976632778816</v>
      </c>
      <c r="AY37" s="11">
        <f t="shared" si="51"/>
        <v>63.061448301469177</v>
      </c>
      <c r="AZ37" s="11">
        <f t="shared" si="52"/>
        <v>59.456001571960037</v>
      </c>
      <c r="BA37" s="11">
        <f t="shared" si="52"/>
        <v>59.858106533737441</v>
      </c>
      <c r="BB37" s="11">
        <f t="shared" si="52"/>
        <v>62.874984971519723</v>
      </c>
      <c r="BC37" s="11">
        <f t="shared" si="52"/>
        <v>66.336877436416387</v>
      </c>
      <c r="BD37" s="11">
        <f t="shared" si="53"/>
        <v>17.734991962368014</v>
      </c>
      <c r="BE37" s="11">
        <f t="shared" si="53"/>
        <v>17.861819981942315</v>
      </c>
      <c r="BF37" s="11">
        <f t="shared" si="53"/>
        <v>18.755994988730532</v>
      </c>
      <c r="BG37" s="12">
        <f t="shared" si="53"/>
        <v>19.786639584569976</v>
      </c>
      <c r="BH37" s="13">
        <f t="shared" si="54"/>
        <v>9993878.9868865591</v>
      </c>
      <c r="BI37" s="13">
        <f t="shared" si="54"/>
        <v>10059908.22460968</v>
      </c>
      <c r="BJ37" s="13">
        <f t="shared" si="54"/>
        <v>10565887.966370679</v>
      </c>
      <c r="BK37" s="13">
        <f t="shared" si="54"/>
        <v>11147927.15699576</v>
      </c>
      <c r="BL37" s="11">
        <f t="shared" si="55"/>
        <v>22.613297492429091</v>
      </c>
      <c r="BM37" s="11">
        <f t="shared" si="55"/>
        <v>22.762702823211111</v>
      </c>
      <c r="BN37" s="11">
        <f t="shared" si="55"/>
        <v>23.907590653111527</v>
      </c>
      <c r="BO37" s="11">
        <f t="shared" si="55"/>
        <v>25.224579320587672</v>
      </c>
      <c r="BP37" s="13">
        <f t="shared" si="56"/>
        <v>9635701.2211587597</v>
      </c>
      <c r="BQ37" s="13">
        <f t="shared" si="56"/>
        <v>9700868.1205262393</v>
      </c>
      <c r="BR37" s="13">
        <f t="shared" si="56"/>
        <v>10189796.714418361</v>
      </c>
      <c r="BS37" s="13">
        <f t="shared" si="56"/>
        <v>10750846.23960636</v>
      </c>
      <c r="BT37" s="11">
        <f t="shared" si="57"/>
        <v>23.782400628784018</v>
      </c>
      <c r="BU37" s="11">
        <f t="shared" si="57"/>
        <v>23.943242613494977</v>
      </c>
      <c r="BV37" s="11">
        <f t="shared" si="57"/>
        <v>25.149993988607889</v>
      </c>
      <c r="BW37" s="11">
        <f t="shared" si="57"/>
        <v>26.534750974566556</v>
      </c>
      <c r="BX37" s="2">
        <v>27</v>
      </c>
      <c r="BY37" s="2">
        <v>27</v>
      </c>
      <c r="BZ37" s="2">
        <v>27</v>
      </c>
      <c r="CA37" s="2">
        <v>27</v>
      </c>
      <c r="CB37" s="2">
        <v>30</v>
      </c>
      <c r="CC37" s="2">
        <v>29</v>
      </c>
      <c r="CD37" s="2">
        <v>29</v>
      </c>
      <c r="CE37" s="2">
        <v>27</v>
      </c>
      <c r="CF37" s="2">
        <v>29</v>
      </c>
      <c r="CG37" s="2">
        <v>29</v>
      </c>
      <c r="CH37" s="2">
        <v>29</v>
      </c>
      <c r="CI37" s="2">
        <v>28</v>
      </c>
      <c r="CJ37" s="11">
        <f t="shared" si="37"/>
        <v>23.334339312040473</v>
      </c>
      <c r="CK37" s="11">
        <f t="shared" si="37"/>
        <v>23.499859774708739</v>
      </c>
      <c r="CL37" s="11">
        <f t="shared" si="37"/>
        <v>24.67727158284108</v>
      </c>
      <c r="CM37" s="11">
        <f t="shared" si="37"/>
        <v>26.033945717745674</v>
      </c>
      <c r="CN37" s="11">
        <f t="shared" si="37"/>
        <v>22.418215882447061</v>
      </c>
      <c r="CO37" s="11">
        <f t="shared" si="37"/>
        <v>22.578534980915958</v>
      </c>
      <c r="CP37" s="11">
        <f t="shared" si="37"/>
        <v>23.708831988177199</v>
      </c>
      <c r="CQ37" s="11">
        <f t="shared" si="37"/>
        <v>25.011635682513976</v>
      </c>
      <c r="CR37" s="11">
        <f t="shared" si="58"/>
        <v>23.664177218008479</v>
      </c>
      <c r="CS37" s="11">
        <f t="shared" si="58"/>
        <v>23.820525677410501</v>
      </c>
      <c r="CT37" s="11">
        <f t="shared" si="58"/>
        <v>25.018618459348886</v>
      </c>
      <c r="CU37" s="11">
        <f t="shared" si="58"/>
        <v>26.396809907619463</v>
      </c>
      <c r="CV37" s="11">
        <f t="shared" si="59"/>
        <v>23.375255862574562</v>
      </c>
      <c r="CW37" s="11">
        <f t="shared" si="59"/>
        <v>23.533344299681815</v>
      </c>
      <c r="CX37" s="11">
        <f t="shared" si="59"/>
        <v>24.719436595244169</v>
      </c>
      <c r="CY37" s="11">
        <f t="shared" si="59"/>
        <v>26.080487119937409</v>
      </c>
      <c r="CZ37" s="2">
        <v>39</v>
      </c>
      <c r="DA37" s="2">
        <v>42</v>
      </c>
      <c r="DB37" s="2">
        <v>40</v>
      </c>
      <c r="DC37" s="2">
        <v>39</v>
      </c>
      <c r="DD37" s="2">
        <v>30</v>
      </c>
      <c r="DE37" s="2">
        <v>32</v>
      </c>
      <c r="DF37" s="2">
        <v>30</v>
      </c>
      <c r="DG37" s="2">
        <v>30</v>
      </c>
      <c r="DH37" s="2">
        <v>29</v>
      </c>
      <c r="DI37" s="2">
        <v>30</v>
      </c>
      <c r="DJ37" s="2">
        <v>29</v>
      </c>
      <c r="DK37" s="2">
        <v>29</v>
      </c>
      <c r="DL37" s="7">
        <v>156.59697270000001</v>
      </c>
      <c r="DM37" s="8">
        <f t="shared" ref="DM37:DP68" si="64">($DL37/((O37/1000))*100)</f>
        <v>0.58255492424382616</v>
      </c>
      <c r="DN37" s="8">
        <f t="shared" si="64"/>
        <v>0.57845171845813503</v>
      </c>
      <c r="DO37" s="8">
        <f t="shared" si="64"/>
        <v>0.5508523997303455</v>
      </c>
      <c r="DP37" s="8">
        <f t="shared" si="64"/>
        <v>0.52214652429499497</v>
      </c>
      <c r="DQ37" s="8">
        <f t="shared" si="60"/>
        <v>1.4563873106095651</v>
      </c>
      <c r="DR37" s="8">
        <f t="shared" si="60"/>
        <v>1.4461292961453378</v>
      </c>
      <c r="DS37" s="8">
        <f t="shared" si="60"/>
        <v>1.3771309993258638</v>
      </c>
      <c r="DT37" s="8">
        <f t="shared" si="60"/>
        <v>1.3053663107374875</v>
      </c>
      <c r="DU37" s="8">
        <f t="shared" si="60"/>
        <v>1.515902775390892</v>
      </c>
      <c r="DV37" s="8">
        <f t="shared" si="60"/>
        <v>1.5051390935788267</v>
      </c>
      <c r="DW37" s="8">
        <f t="shared" si="60"/>
        <v>1.4333829558731648</v>
      </c>
      <c r="DX37" s="8">
        <f t="shared" si="60"/>
        <v>1.3587210411541499</v>
      </c>
      <c r="DY37" s="8">
        <f t="shared" ref="DY37:EB68" si="65">($DL37/((AA37/1000))*100)</f>
        <v>0.65006985628044667</v>
      </c>
      <c r="DZ37" s="8">
        <f t="shared" si="65"/>
        <v>0.64570292371526505</v>
      </c>
      <c r="EA37" s="8">
        <f t="shared" si="65"/>
        <v>0.61472069399939411</v>
      </c>
      <c r="EB37" s="8">
        <f t="shared" si="65"/>
        <v>0.58264054460417536</v>
      </c>
      <c r="EC37" s="8">
        <f t="shared" si="61"/>
        <v>1.6251746407011172</v>
      </c>
      <c r="ED37" s="8">
        <f t="shared" si="61"/>
        <v>1.6142573092881622</v>
      </c>
      <c r="EE37" s="8">
        <f t="shared" si="61"/>
        <v>1.5368017349984853</v>
      </c>
      <c r="EF37" s="8">
        <f t="shared" si="61"/>
        <v>1.4566013615104383</v>
      </c>
    </row>
    <row r="38" spans="1:136" ht="15.75" customHeight="1" x14ac:dyDescent="0.2">
      <c r="A38" s="3" t="s">
        <v>102</v>
      </c>
      <c r="B38" s="3" t="s">
        <v>57</v>
      </c>
      <c r="C38" s="4"/>
      <c r="D38" s="4"/>
      <c r="E38" s="5">
        <v>4799.01</v>
      </c>
      <c r="F38" s="5">
        <v>3640.3519999999999</v>
      </c>
      <c r="G38" s="6">
        <f t="shared" si="49"/>
        <v>75.856312031023052</v>
      </c>
      <c r="H38" s="5">
        <v>3527.4549999999999</v>
      </c>
      <c r="I38" s="6">
        <f t="shared" si="50"/>
        <v>73.503805993319446</v>
      </c>
      <c r="J38" s="7">
        <f t="shared" si="2"/>
        <v>30.542493122831843</v>
      </c>
      <c r="K38" s="7">
        <v>3353.99573692079</v>
      </c>
      <c r="L38" s="7">
        <v>2967.703</v>
      </c>
      <c r="M38" s="7">
        <v>2928.1260000000002</v>
      </c>
      <c r="N38" s="7">
        <f t="shared" si="3"/>
        <v>13.558149770256817</v>
      </c>
      <c r="O38" s="8">
        <v>150656126.42530701</v>
      </c>
      <c r="P38" s="8">
        <v>153319915.47803101</v>
      </c>
      <c r="Q38" s="8">
        <v>156325925.157345</v>
      </c>
      <c r="R38" s="8">
        <v>159804985.29674399</v>
      </c>
      <c r="S38" s="8">
        <v>141451426.819195</v>
      </c>
      <c r="T38" s="8">
        <v>143937016.53894201</v>
      </c>
      <c r="U38" s="8">
        <v>146765131.41495299</v>
      </c>
      <c r="V38" s="8">
        <v>150019002.91692901</v>
      </c>
      <c r="W38" s="8">
        <v>120052373.03387</v>
      </c>
      <c r="X38" s="8">
        <v>122066956.896384</v>
      </c>
      <c r="Y38" s="8">
        <v>124449883.697093</v>
      </c>
      <c r="Z38" s="8">
        <v>127206441.22707</v>
      </c>
      <c r="AA38" s="8">
        <v>116022451.734501</v>
      </c>
      <c r="AB38" s="8">
        <v>117936817.383945</v>
      </c>
      <c r="AC38" s="8">
        <v>120227580.84099799</v>
      </c>
      <c r="AD38" s="8">
        <v>122873350.890514</v>
      </c>
      <c r="AE38" s="9">
        <f t="shared" si="4"/>
        <v>5.8937229340515627</v>
      </c>
      <c r="AF38" s="10">
        <f t="shared" si="62"/>
        <v>93.89025868080077</v>
      </c>
      <c r="AG38" s="10">
        <f t="shared" si="62"/>
        <v>93.880182551735444</v>
      </c>
      <c r="AH38" s="10">
        <f t="shared" si="62"/>
        <v>93.884063866713802</v>
      </c>
      <c r="AI38" s="10">
        <f t="shared" si="62"/>
        <v>93.876297187072566</v>
      </c>
      <c r="AJ38" s="10">
        <f t="shared" si="63"/>
        <v>77.01143955272417</v>
      </c>
      <c r="AK38" s="10">
        <f t="shared" si="63"/>
        <v>76.922046960588105</v>
      </c>
      <c r="AL38" s="10">
        <f t="shared" si="63"/>
        <v>76.908280389184753</v>
      </c>
      <c r="AM38" s="10">
        <f t="shared" si="63"/>
        <v>76.88956052425327</v>
      </c>
      <c r="AN38" s="11">
        <f t="shared" si="38"/>
        <v>31.39316784614056</v>
      </c>
      <c r="AO38" s="11">
        <f t="shared" si="38"/>
        <v>31.948238382089432</v>
      </c>
      <c r="AP38" s="11">
        <f t="shared" si="38"/>
        <v>32.574619589737253</v>
      </c>
      <c r="AQ38" s="11">
        <f t="shared" si="38"/>
        <v>33.299573307149593</v>
      </c>
      <c r="AR38" s="11">
        <f t="shared" si="38"/>
        <v>29.475126498839344</v>
      </c>
      <c r="AS38" s="11">
        <f t="shared" si="38"/>
        <v>29.99306451516917</v>
      </c>
      <c r="AT38" s="11">
        <f t="shared" si="38"/>
        <v>30.582376659967988</v>
      </c>
      <c r="AU38" s="11">
        <f t="shared" si="38"/>
        <v>31.260406399846847</v>
      </c>
      <c r="AV38" s="11">
        <f t="shared" si="51"/>
        <v>32.978232059391509</v>
      </c>
      <c r="AW38" s="11">
        <f t="shared" si="51"/>
        <v>33.531635648526297</v>
      </c>
      <c r="AX38" s="11">
        <f t="shared" si="51"/>
        <v>34.186222567788228</v>
      </c>
      <c r="AY38" s="11">
        <f t="shared" si="51"/>
        <v>34.943445366566202</v>
      </c>
      <c r="AZ38" s="11">
        <f t="shared" si="52"/>
        <v>32.891263456089732</v>
      </c>
      <c r="BA38" s="11">
        <f t="shared" si="52"/>
        <v>33.433967941177137</v>
      </c>
      <c r="BB38" s="11">
        <f t="shared" si="52"/>
        <v>34.08337763089763</v>
      </c>
      <c r="BC38" s="11">
        <f t="shared" si="52"/>
        <v>34.833428318862751</v>
      </c>
      <c r="BD38" s="11">
        <f t="shared" si="53"/>
        <v>11.790050599535739</v>
      </c>
      <c r="BE38" s="11">
        <f t="shared" si="53"/>
        <v>11.997225806067668</v>
      </c>
      <c r="BF38" s="11">
        <f t="shared" si="53"/>
        <v>12.232950663987197</v>
      </c>
      <c r="BG38" s="12">
        <f t="shared" si="53"/>
        <v>12.50416255993874</v>
      </c>
      <c r="BH38" s="13">
        <f t="shared" si="54"/>
        <v>48020949.213548005</v>
      </c>
      <c r="BI38" s="13">
        <f t="shared" si="54"/>
        <v>48826782.758553602</v>
      </c>
      <c r="BJ38" s="13">
        <f t="shared" si="54"/>
        <v>49779953.4788372</v>
      </c>
      <c r="BK38" s="13">
        <f t="shared" si="54"/>
        <v>50882576.490828007</v>
      </c>
      <c r="BL38" s="11">
        <f t="shared" si="55"/>
        <v>13.191292823756605</v>
      </c>
      <c r="BM38" s="11">
        <f t="shared" si="55"/>
        <v>13.41265425941052</v>
      </c>
      <c r="BN38" s="11">
        <f t="shared" si="55"/>
        <v>13.674489027115289</v>
      </c>
      <c r="BO38" s="11">
        <f t="shared" si="55"/>
        <v>13.977378146626483</v>
      </c>
      <c r="BP38" s="13">
        <f t="shared" si="56"/>
        <v>46408980.693800405</v>
      </c>
      <c r="BQ38" s="13">
        <f t="shared" si="56"/>
        <v>47174726.953578003</v>
      </c>
      <c r="BR38" s="13">
        <f t="shared" si="56"/>
        <v>48091032.336399198</v>
      </c>
      <c r="BS38" s="13">
        <f t="shared" si="56"/>
        <v>49149340.356205605</v>
      </c>
      <c r="BT38" s="11">
        <f t="shared" si="57"/>
        <v>13.156505382435894</v>
      </c>
      <c r="BU38" s="11">
        <f t="shared" si="57"/>
        <v>13.373587176470856</v>
      </c>
      <c r="BV38" s="11">
        <f t="shared" si="57"/>
        <v>13.633351052359053</v>
      </c>
      <c r="BW38" s="11">
        <f t="shared" si="57"/>
        <v>13.933371327545101</v>
      </c>
      <c r="BX38" s="2">
        <v>47</v>
      </c>
      <c r="BY38" s="2">
        <v>49</v>
      </c>
      <c r="BZ38" s="2">
        <v>48</v>
      </c>
      <c r="CA38" s="2">
        <v>48</v>
      </c>
      <c r="CB38" s="2">
        <v>53</v>
      </c>
      <c r="CC38" s="2">
        <v>55</v>
      </c>
      <c r="CD38" s="2">
        <v>57</v>
      </c>
      <c r="CE38" s="2">
        <v>58</v>
      </c>
      <c r="CF38" s="2">
        <v>57</v>
      </c>
      <c r="CG38" s="2">
        <v>57</v>
      </c>
      <c r="CH38" s="2">
        <v>58</v>
      </c>
      <c r="CI38" s="2">
        <v>61</v>
      </c>
      <c r="CJ38" s="11">
        <f t="shared" si="37"/>
        <v>17.967360514729837</v>
      </c>
      <c r="CK38" s="11">
        <f t="shared" si="37"/>
        <v>18.285045957606343</v>
      </c>
      <c r="CL38" s="11">
        <f t="shared" si="37"/>
        <v>18.643544884271495</v>
      </c>
      <c r="CM38" s="11">
        <f t="shared" si="37"/>
        <v>19.058460156953746</v>
      </c>
      <c r="CN38" s="11">
        <f t="shared" si="37"/>
        <v>16.869601265391903</v>
      </c>
      <c r="CO38" s="11">
        <f t="shared" si="37"/>
        <v>17.166034524669559</v>
      </c>
      <c r="CP38" s="11">
        <f t="shared" si="37"/>
        <v>17.503317586168901</v>
      </c>
      <c r="CQ38" s="11">
        <f t="shared" si="37"/>
        <v>17.89137669622172</v>
      </c>
      <c r="CR38" s="11">
        <f t="shared" si="58"/>
        <v>16.181184307711387</v>
      </c>
      <c r="CS38" s="11">
        <f t="shared" si="58"/>
        <v>16.45271873855086</v>
      </c>
      <c r="CT38" s="11">
        <f t="shared" si="58"/>
        <v>16.773900042840271</v>
      </c>
      <c r="CU38" s="11">
        <f t="shared" si="58"/>
        <v>17.145440932205144</v>
      </c>
      <c r="CV38" s="11">
        <f t="shared" si="59"/>
        <v>15.849379669385948</v>
      </c>
      <c r="CW38" s="11">
        <f t="shared" si="59"/>
        <v>16.110893777650961</v>
      </c>
      <c r="CX38" s="11">
        <f t="shared" si="59"/>
        <v>16.423826138765612</v>
      </c>
      <c r="CY38" s="11">
        <f t="shared" si="59"/>
        <v>16.785254581327987</v>
      </c>
      <c r="CZ38" s="2">
        <v>56</v>
      </c>
      <c r="DA38" s="2">
        <v>58</v>
      </c>
      <c r="DB38" s="2">
        <v>59</v>
      </c>
      <c r="DC38" s="2">
        <v>58</v>
      </c>
      <c r="DD38" s="2">
        <v>50</v>
      </c>
      <c r="DE38" s="2">
        <v>50</v>
      </c>
      <c r="DF38" s="2">
        <v>50</v>
      </c>
      <c r="DG38" s="2">
        <v>53</v>
      </c>
      <c r="DH38" s="2">
        <v>50</v>
      </c>
      <c r="DI38" s="2">
        <v>50</v>
      </c>
      <c r="DJ38" s="2">
        <v>50</v>
      </c>
      <c r="DK38" s="2">
        <v>51</v>
      </c>
      <c r="DL38" s="7">
        <v>717.36327494</v>
      </c>
      <c r="DM38" s="8">
        <f t="shared" si="64"/>
        <v>0.47615937828831523</v>
      </c>
      <c r="DN38" s="8">
        <f t="shared" si="64"/>
        <v>0.46788655779215449</v>
      </c>
      <c r="DO38" s="8">
        <f t="shared" si="64"/>
        <v>0.45888951190786836</v>
      </c>
      <c r="DP38" s="8">
        <f t="shared" si="64"/>
        <v>0.44889918396971074</v>
      </c>
      <c r="DQ38" s="8">
        <f t="shared" si="60"/>
        <v>1.1903984457207881</v>
      </c>
      <c r="DR38" s="8">
        <f t="shared" si="60"/>
        <v>1.1697163944803861</v>
      </c>
      <c r="DS38" s="8">
        <f t="shared" si="60"/>
        <v>1.1472237797696709</v>
      </c>
      <c r="DT38" s="8">
        <f t="shared" si="60"/>
        <v>1.1222479599242769</v>
      </c>
      <c r="DU38" s="8">
        <f t="shared" si="60"/>
        <v>1.2678615038944476</v>
      </c>
      <c r="DV38" s="8">
        <f t="shared" si="60"/>
        <v>1.2459673199248196</v>
      </c>
      <c r="DW38" s="8">
        <f t="shared" si="60"/>
        <v>1.2219579474088085</v>
      </c>
      <c r="DX38" s="8">
        <f t="shared" si="60"/>
        <v>1.1954540108116005</v>
      </c>
      <c r="DY38" s="8">
        <f t="shared" si="65"/>
        <v>0.61829694530294199</v>
      </c>
      <c r="DZ38" s="8">
        <f t="shared" si="65"/>
        <v>0.60826066944354917</v>
      </c>
      <c r="EA38" s="8">
        <f t="shared" si="65"/>
        <v>0.59667113812155892</v>
      </c>
      <c r="EB38" s="8">
        <f t="shared" si="65"/>
        <v>0.58382331867811177</v>
      </c>
      <c r="EC38" s="8">
        <f t="shared" si="61"/>
        <v>1.545742363257355</v>
      </c>
      <c r="ED38" s="8">
        <f t="shared" si="61"/>
        <v>1.5206516736088731</v>
      </c>
      <c r="EE38" s="8">
        <f t="shared" si="61"/>
        <v>1.491677845303897</v>
      </c>
      <c r="EF38" s="8">
        <f t="shared" si="61"/>
        <v>1.4595582966952791</v>
      </c>
    </row>
    <row r="39" spans="1:136" ht="15.75" customHeight="1" x14ac:dyDescent="0.2">
      <c r="A39" s="3" t="s">
        <v>103</v>
      </c>
      <c r="B39" s="3" t="s">
        <v>57</v>
      </c>
      <c r="C39" s="4" t="s">
        <v>104</v>
      </c>
      <c r="D39" s="4"/>
      <c r="E39" s="5">
        <v>5006.7700000000004</v>
      </c>
      <c r="F39" s="5">
        <v>4753.07</v>
      </c>
      <c r="G39" s="6">
        <f t="shared" si="49"/>
        <v>94.93286090633282</v>
      </c>
      <c r="H39" s="5">
        <v>4694.5010000000002</v>
      </c>
      <c r="I39" s="6">
        <f t="shared" si="50"/>
        <v>93.763064810246917</v>
      </c>
      <c r="J39" s="7">
        <f t="shared" si="2"/>
        <v>6.4376925456468586</v>
      </c>
      <c r="K39" s="7">
        <v>3568.82941278712</v>
      </c>
      <c r="L39" s="7">
        <v>3546.9389999999999</v>
      </c>
      <c r="M39" s="7">
        <v>3613.92</v>
      </c>
      <c r="N39" s="7">
        <f t="shared" si="3"/>
        <v>1.2555244411731086</v>
      </c>
      <c r="O39" s="8">
        <v>39063994.810678303</v>
      </c>
      <c r="P39" s="8">
        <v>39863368.309185803</v>
      </c>
      <c r="Q39" s="8">
        <v>39619845.276018701</v>
      </c>
      <c r="R39" s="8">
        <v>40422244.051246203</v>
      </c>
      <c r="S39" s="8">
        <v>32971137.817110401</v>
      </c>
      <c r="T39" s="8">
        <v>33493676.8818882</v>
      </c>
      <c r="U39" s="8">
        <v>33181181.1266324</v>
      </c>
      <c r="V39" s="8">
        <v>33705876.321154103</v>
      </c>
      <c r="W39" s="8">
        <v>31923231.816752698</v>
      </c>
      <c r="X39" s="8">
        <v>32365920.9009884</v>
      </c>
      <c r="Y39" s="8">
        <v>32047025.246257201</v>
      </c>
      <c r="Z39" s="8">
        <v>32511850.310823701</v>
      </c>
      <c r="AA39" s="8">
        <v>31585247.6152528</v>
      </c>
      <c r="AB39" s="8">
        <v>32005255.0071708</v>
      </c>
      <c r="AC39" s="8">
        <v>31687506.233658198</v>
      </c>
      <c r="AD39" s="8">
        <v>32140898.774096001</v>
      </c>
      <c r="AE39" s="9">
        <f t="shared" si="4"/>
        <v>3.4175707896490466</v>
      </c>
      <c r="AF39" s="10">
        <f t="shared" si="62"/>
        <v>84.402882953736224</v>
      </c>
      <c r="AG39" s="10">
        <f t="shared" si="62"/>
        <v>84.021191139962397</v>
      </c>
      <c r="AH39" s="10">
        <f t="shared" si="62"/>
        <v>83.748891232335197</v>
      </c>
      <c r="AI39" s="10">
        <f t="shared" si="62"/>
        <v>83.38447583073993</v>
      </c>
      <c r="AJ39" s="10">
        <f t="shared" si="63"/>
        <v>80.855139799012164</v>
      </c>
      <c r="AK39" s="10">
        <f t="shared" si="63"/>
        <v>80.287382538609407</v>
      </c>
      <c r="AL39" s="10">
        <f t="shared" si="63"/>
        <v>79.978874255821921</v>
      </c>
      <c r="AM39" s="10">
        <f t="shared" si="63"/>
        <v>79.512900702268425</v>
      </c>
      <c r="AN39" s="11">
        <f t="shared" si="38"/>
        <v>7.8022347363027063</v>
      </c>
      <c r="AO39" s="11">
        <f t="shared" si="38"/>
        <v>7.9618932583653335</v>
      </c>
      <c r="AP39" s="11">
        <f t="shared" si="38"/>
        <v>7.9132545085990964</v>
      </c>
      <c r="AQ39" s="11">
        <f t="shared" si="38"/>
        <v>8.0735172678685458</v>
      </c>
      <c r="AR39" s="11">
        <f t="shared" si="38"/>
        <v>6.5853110522573228</v>
      </c>
      <c r="AS39" s="11">
        <f t="shared" si="38"/>
        <v>6.6896775529709167</v>
      </c>
      <c r="AT39" s="11">
        <f t="shared" si="38"/>
        <v>6.6272629113445189</v>
      </c>
      <c r="AU39" s="11">
        <f t="shared" si="38"/>
        <v>6.7320600549164631</v>
      </c>
      <c r="AV39" s="11">
        <f t="shared" si="51"/>
        <v>6.7163395062039273</v>
      </c>
      <c r="AW39" s="11">
        <f t="shared" si="51"/>
        <v>6.8094770119077568</v>
      </c>
      <c r="AX39" s="11">
        <f t="shared" si="51"/>
        <v>6.7423844475796075</v>
      </c>
      <c r="AY39" s="11">
        <f t="shared" si="51"/>
        <v>6.8401791496493223</v>
      </c>
      <c r="AZ39" s="11">
        <f t="shared" si="52"/>
        <v>6.7281373707775964</v>
      </c>
      <c r="BA39" s="11">
        <f t="shared" si="52"/>
        <v>6.8176053231580518</v>
      </c>
      <c r="BB39" s="11">
        <f t="shared" si="52"/>
        <v>6.7499200093168996</v>
      </c>
      <c r="BC39" s="11">
        <f t="shared" si="52"/>
        <v>6.8464995052926811</v>
      </c>
      <c r="BD39" s="11">
        <f t="shared" si="53"/>
        <v>2.6341244209029293</v>
      </c>
      <c r="BE39" s="11">
        <f t="shared" si="53"/>
        <v>2.6758710211883669</v>
      </c>
      <c r="BF39" s="11">
        <f t="shared" si="53"/>
        <v>2.6509051645378077</v>
      </c>
      <c r="BG39" s="12">
        <f t="shared" si="53"/>
        <v>2.6928240219665853</v>
      </c>
      <c r="BH39" s="13">
        <f t="shared" si="54"/>
        <v>12769292.726701081</v>
      </c>
      <c r="BI39" s="13">
        <f t="shared" si="54"/>
        <v>12946368.360395361</v>
      </c>
      <c r="BJ39" s="13">
        <f t="shared" si="54"/>
        <v>12818810.098502882</v>
      </c>
      <c r="BK39" s="13">
        <f t="shared" si="54"/>
        <v>13004740.124329481</v>
      </c>
      <c r="BL39" s="11">
        <f t="shared" si="55"/>
        <v>2.6865358024815711</v>
      </c>
      <c r="BM39" s="11">
        <f t="shared" si="55"/>
        <v>2.723790804763103</v>
      </c>
      <c r="BN39" s="11">
        <f t="shared" si="55"/>
        <v>2.6969537790318432</v>
      </c>
      <c r="BO39" s="11">
        <f t="shared" si="55"/>
        <v>2.736071659859729</v>
      </c>
      <c r="BP39" s="13">
        <f t="shared" si="56"/>
        <v>12634099.046101121</v>
      </c>
      <c r="BQ39" s="13">
        <f t="shared" si="56"/>
        <v>12802102.002868321</v>
      </c>
      <c r="BR39" s="13">
        <f t="shared" si="56"/>
        <v>12675002.49346328</v>
      </c>
      <c r="BS39" s="13">
        <f t="shared" si="56"/>
        <v>12856359.509638401</v>
      </c>
      <c r="BT39" s="11">
        <f t="shared" si="57"/>
        <v>2.6912549483110388</v>
      </c>
      <c r="BU39" s="11">
        <f t="shared" si="57"/>
        <v>2.727042129263221</v>
      </c>
      <c r="BV39" s="11">
        <f t="shared" si="57"/>
        <v>2.6999680037267599</v>
      </c>
      <c r="BW39" s="11">
        <f t="shared" si="57"/>
        <v>2.7385998021170725</v>
      </c>
      <c r="BX39" s="2">
        <v>92</v>
      </c>
      <c r="BY39" s="2">
        <v>94</v>
      </c>
      <c r="BZ39" s="2">
        <v>94</v>
      </c>
      <c r="CA39" s="2">
        <v>94</v>
      </c>
      <c r="CB39" s="2">
        <v>92</v>
      </c>
      <c r="CC39" s="2">
        <v>93</v>
      </c>
      <c r="CD39" s="2">
        <v>94</v>
      </c>
      <c r="CE39" s="2">
        <v>94</v>
      </c>
      <c r="CF39" s="2">
        <v>93</v>
      </c>
      <c r="CG39" s="2">
        <v>93</v>
      </c>
      <c r="CH39" s="2">
        <v>93</v>
      </c>
      <c r="CI39" s="2">
        <v>94</v>
      </c>
      <c r="CJ39" s="11">
        <f t="shared" si="37"/>
        <v>4.3783538289291126</v>
      </c>
      <c r="CK39" s="11">
        <f t="shared" si="37"/>
        <v>4.4679488648412624</v>
      </c>
      <c r="CL39" s="11">
        <f t="shared" si="37"/>
        <v>4.4406544212016135</v>
      </c>
      <c r="CM39" s="11">
        <f t="shared" si="37"/>
        <v>4.5305885348751342</v>
      </c>
      <c r="CN39" s="11">
        <f t="shared" si="37"/>
        <v>3.6954568575314668</v>
      </c>
      <c r="CO39" s="11">
        <f t="shared" si="37"/>
        <v>3.7540238557640571</v>
      </c>
      <c r="CP39" s="11">
        <f t="shared" si="37"/>
        <v>3.7189988412160235</v>
      </c>
      <c r="CQ39" s="11">
        <f t="shared" si="37"/>
        <v>3.7778075018532307</v>
      </c>
      <c r="CR39" s="11">
        <f t="shared" si="58"/>
        <v>3.6000880552783907</v>
      </c>
      <c r="CS39" s="11">
        <f t="shared" si="58"/>
        <v>3.6500115621935878</v>
      </c>
      <c r="CT39" s="11">
        <f t="shared" si="58"/>
        <v>3.6140486482859959</v>
      </c>
      <c r="CU39" s="11">
        <f t="shared" si="58"/>
        <v>3.6664685026524229</v>
      </c>
      <c r="CV39" s="11">
        <f t="shared" si="59"/>
        <v>3.4959542674163013</v>
      </c>
      <c r="CW39" s="11">
        <f t="shared" si="59"/>
        <v>3.5424420028302563</v>
      </c>
      <c r="CX39" s="11">
        <f t="shared" si="59"/>
        <v>3.5072725720168898</v>
      </c>
      <c r="CY39" s="11">
        <f t="shared" si="59"/>
        <v>3.5574554803754377</v>
      </c>
      <c r="CZ39" s="2">
        <v>93</v>
      </c>
      <c r="DA39" s="2">
        <v>94</v>
      </c>
      <c r="DB39" s="2">
        <v>94</v>
      </c>
      <c r="DC39" s="2">
        <v>93</v>
      </c>
      <c r="DD39" s="2">
        <v>94</v>
      </c>
      <c r="DE39" s="2">
        <v>95</v>
      </c>
      <c r="DF39" s="2">
        <v>94</v>
      </c>
      <c r="DG39" s="2">
        <v>94</v>
      </c>
      <c r="DH39" s="2">
        <v>94</v>
      </c>
      <c r="DI39" s="2">
        <v>95</v>
      </c>
      <c r="DJ39" s="2">
        <v>94</v>
      </c>
      <c r="DK39" s="2">
        <v>95</v>
      </c>
      <c r="DL39" s="7">
        <v>179.71366867</v>
      </c>
      <c r="DM39" s="8">
        <f t="shared" si="64"/>
        <v>0.46004938701475179</v>
      </c>
      <c r="DN39" s="8">
        <f t="shared" si="64"/>
        <v>0.45082409312759497</v>
      </c>
      <c r="DO39" s="8">
        <f t="shared" si="64"/>
        <v>0.45359507948098426</v>
      </c>
      <c r="DP39" s="8">
        <f t="shared" si="64"/>
        <v>0.44459102379908438</v>
      </c>
      <c r="DQ39" s="8">
        <f t="shared" si="60"/>
        <v>1.1501234675368797</v>
      </c>
      <c r="DR39" s="8">
        <f t="shared" si="60"/>
        <v>1.1270602328189874</v>
      </c>
      <c r="DS39" s="8">
        <f t="shared" si="60"/>
        <v>1.1339876987024606</v>
      </c>
      <c r="DT39" s="8">
        <f t="shared" si="60"/>
        <v>1.1114775594977109</v>
      </c>
      <c r="DU39" s="8">
        <f t="shared" si="60"/>
        <v>1.3626589842521102</v>
      </c>
      <c r="DV39" s="8">
        <f t="shared" si="60"/>
        <v>1.3413999700879413</v>
      </c>
      <c r="DW39" s="8">
        <f t="shared" si="60"/>
        <v>1.3540330886967387</v>
      </c>
      <c r="DX39" s="8">
        <f t="shared" si="60"/>
        <v>1.3329550236111956</v>
      </c>
      <c r="DY39" s="8">
        <f t="shared" si="65"/>
        <v>0.56897976821057006</v>
      </c>
      <c r="DZ39" s="8">
        <f t="shared" si="65"/>
        <v>0.56151300350437772</v>
      </c>
      <c r="EA39" s="8">
        <f t="shared" si="65"/>
        <v>0.56714361598802521</v>
      </c>
      <c r="EB39" s="8">
        <f t="shared" si="65"/>
        <v>0.55914325835480516</v>
      </c>
      <c r="EC39" s="8">
        <f t="shared" si="61"/>
        <v>1.4224494205264253</v>
      </c>
      <c r="ED39" s="8">
        <f t="shared" si="61"/>
        <v>1.4037825087609441</v>
      </c>
      <c r="EE39" s="8">
        <f t="shared" si="61"/>
        <v>1.417859039970063</v>
      </c>
      <c r="EF39" s="8">
        <f t="shared" si="61"/>
        <v>1.3978581458870127</v>
      </c>
    </row>
    <row r="40" spans="1:136" ht="15.75" customHeight="1" x14ac:dyDescent="0.2">
      <c r="A40" s="3" t="s">
        <v>105</v>
      </c>
      <c r="B40" s="3" t="s">
        <v>60</v>
      </c>
      <c r="C40" s="4"/>
      <c r="D40" s="4"/>
      <c r="E40" s="5">
        <v>281.74</v>
      </c>
      <c r="F40" s="5">
        <v>218.393</v>
      </c>
      <c r="G40" s="6">
        <f t="shared" si="49"/>
        <v>77.515794704337324</v>
      </c>
      <c r="H40" s="5">
        <v>194.809</v>
      </c>
      <c r="I40" s="6">
        <f t="shared" si="50"/>
        <v>69.14495634272734</v>
      </c>
      <c r="J40" s="7">
        <f t="shared" si="2"/>
        <v>36.483551534050015</v>
      </c>
      <c r="K40" s="7">
        <v>207.07283090036799</v>
      </c>
      <c r="L40" s="7">
        <v>194.733</v>
      </c>
      <c r="M40" s="7">
        <v>189.25</v>
      </c>
      <c r="N40" s="7">
        <f t="shared" si="3"/>
        <v>8.9940974936407283</v>
      </c>
      <c r="O40" s="8">
        <v>11837179.419260001</v>
      </c>
      <c r="P40" s="8">
        <v>12259669.581215</v>
      </c>
      <c r="Q40" s="8">
        <v>13002404.2932957</v>
      </c>
      <c r="R40" s="8">
        <v>13813730.5038912</v>
      </c>
      <c r="S40" s="8">
        <v>11186291.3752928</v>
      </c>
      <c r="T40" s="8">
        <v>11585908.8167351</v>
      </c>
      <c r="U40" s="8">
        <v>12286547.5118718</v>
      </c>
      <c r="V40" s="8">
        <v>13051136.023426101</v>
      </c>
      <c r="W40" s="8">
        <v>10540661.1985263</v>
      </c>
      <c r="X40" s="8">
        <v>10901627.6505142</v>
      </c>
      <c r="Y40" s="8">
        <v>11573475.132081199</v>
      </c>
      <c r="Z40" s="8">
        <v>12302508.847789699</v>
      </c>
      <c r="AA40" s="8">
        <v>10086560.422050901</v>
      </c>
      <c r="AB40" s="8">
        <v>10436134.278876301</v>
      </c>
      <c r="AC40" s="8">
        <v>11076882.3409284</v>
      </c>
      <c r="AD40" s="8">
        <v>11775985.6209419</v>
      </c>
      <c r="AE40" s="9">
        <f t="shared" si="4"/>
        <v>15.411157659146157</v>
      </c>
      <c r="AF40" s="10">
        <f t="shared" si="62"/>
        <v>94.501324843415361</v>
      </c>
      <c r="AG40" s="10">
        <f t="shared" si="62"/>
        <v>94.504250216398361</v>
      </c>
      <c r="AH40" s="10">
        <f t="shared" si="62"/>
        <v>94.494427605262118</v>
      </c>
      <c r="AI40" s="10">
        <f t="shared" si="62"/>
        <v>94.479445793080416</v>
      </c>
      <c r="AJ40" s="10">
        <f t="shared" si="63"/>
        <v>85.21084343487513</v>
      </c>
      <c r="AK40" s="10">
        <f t="shared" si="63"/>
        <v>85.125738583258155</v>
      </c>
      <c r="AL40" s="10">
        <f t="shared" si="63"/>
        <v>85.191031528221757</v>
      </c>
      <c r="AM40" s="10">
        <f t="shared" si="63"/>
        <v>85.248410033949298</v>
      </c>
      <c r="AN40" s="11">
        <f t="shared" si="38"/>
        <v>42.014550362958758</v>
      </c>
      <c r="AO40" s="11">
        <f t="shared" si="38"/>
        <v>43.514125013185911</v>
      </c>
      <c r="AP40" s="11">
        <f t="shared" si="38"/>
        <v>46.150366626306877</v>
      </c>
      <c r="AQ40" s="11">
        <f t="shared" si="38"/>
        <v>49.030064967314544</v>
      </c>
      <c r="AR40" s="11">
        <f t="shared" si="38"/>
        <v>39.704306719999998</v>
      </c>
      <c r="AS40" s="11">
        <f t="shared" si="38"/>
        <v>41.122697581937601</v>
      </c>
      <c r="AT40" s="11">
        <f t="shared" si="38"/>
        <v>43.609524781258607</v>
      </c>
      <c r="AU40" s="11">
        <f t="shared" si="38"/>
        <v>46.323333653106054</v>
      </c>
      <c r="AV40" s="11">
        <f t="shared" si="51"/>
        <v>48.264647669688593</v>
      </c>
      <c r="AW40" s="11">
        <f t="shared" si="51"/>
        <v>49.917477439818121</v>
      </c>
      <c r="AX40" s="11">
        <f t="shared" si="51"/>
        <v>52.99380077237457</v>
      </c>
      <c r="AY40" s="11">
        <f t="shared" si="51"/>
        <v>56.331974228980322</v>
      </c>
      <c r="AZ40" s="11">
        <f t="shared" si="52"/>
        <v>51.776665462329262</v>
      </c>
      <c r="BA40" s="11">
        <f t="shared" si="52"/>
        <v>53.571109542558617</v>
      </c>
      <c r="BB40" s="11">
        <f t="shared" si="52"/>
        <v>56.860218680494228</v>
      </c>
      <c r="BC40" s="11">
        <f t="shared" si="52"/>
        <v>60.448878752736782</v>
      </c>
      <c r="BD40" s="11">
        <f t="shared" si="53"/>
        <v>15.881722688</v>
      </c>
      <c r="BE40" s="11">
        <f t="shared" si="53"/>
        <v>16.449079032775042</v>
      </c>
      <c r="BF40" s="11">
        <f t="shared" si="53"/>
        <v>17.443809912503443</v>
      </c>
      <c r="BG40" s="12">
        <f t="shared" si="53"/>
        <v>18.529333461242423</v>
      </c>
      <c r="BH40" s="13">
        <f t="shared" si="54"/>
        <v>4216264.4794105208</v>
      </c>
      <c r="BI40" s="13">
        <f t="shared" si="54"/>
        <v>4360651.0602056803</v>
      </c>
      <c r="BJ40" s="13">
        <f t="shared" si="54"/>
        <v>4629390.0528324796</v>
      </c>
      <c r="BK40" s="13">
        <f t="shared" si="54"/>
        <v>4921003.5391158797</v>
      </c>
      <c r="BL40" s="11">
        <f t="shared" si="55"/>
        <v>19.305859067875438</v>
      </c>
      <c r="BM40" s="11">
        <f t="shared" si="55"/>
        <v>19.966990975927253</v>
      </c>
      <c r="BN40" s="11">
        <f t="shared" si="55"/>
        <v>21.197520308949827</v>
      </c>
      <c r="BO40" s="11">
        <f t="shared" si="55"/>
        <v>22.532789691592129</v>
      </c>
      <c r="BP40" s="13">
        <f t="shared" si="56"/>
        <v>4034624.1688203607</v>
      </c>
      <c r="BQ40" s="13">
        <f t="shared" si="56"/>
        <v>4174453.7115505207</v>
      </c>
      <c r="BR40" s="13">
        <f t="shared" si="56"/>
        <v>4430752.93637136</v>
      </c>
      <c r="BS40" s="13">
        <f t="shared" si="56"/>
        <v>4710394.2483767597</v>
      </c>
      <c r="BT40" s="11">
        <f t="shared" si="57"/>
        <v>20.710666184931707</v>
      </c>
      <c r="BU40" s="11">
        <f t="shared" si="57"/>
        <v>21.428443817023449</v>
      </c>
      <c r="BV40" s="11">
        <f t="shared" si="57"/>
        <v>22.744087472197691</v>
      </c>
      <c r="BW40" s="11">
        <f t="shared" si="57"/>
        <v>24.179551501094714</v>
      </c>
      <c r="BX40" s="2">
        <v>34</v>
      </c>
      <c r="BY40" s="2">
        <v>33</v>
      </c>
      <c r="BZ40" s="2">
        <v>31</v>
      </c>
      <c r="CA40" s="2">
        <v>30</v>
      </c>
      <c r="CB40" s="2">
        <v>35</v>
      </c>
      <c r="CC40" s="2">
        <v>35</v>
      </c>
      <c r="CD40" s="2">
        <v>35</v>
      </c>
      <c r="CE40" s="2">
        <v>33</v>
      </c>
      <c r="CF40" s="2">
        <v>34</v>
      </c>
      <c r="CG40" s="2">
        <v>34</v>
      </c>
      <c r="CH40" s="2">
        <v>32</v>
      </c>
      <c r="CI40" s="2">
        <v>31</v>
      </c>
      <c r="CJ40" s="11">
        <f t="shared" si="37"/>
        <v>22.865731574327871</v>
      </c>
      <c r="CK40" s="11">
        <f t="shared" si="37"/>
        <v>23.681850541008302</v>
      </c>
      <c r="CL40" s="11">
        <f t="shared" si="37"/>
        <v>25.116581903594565</v>
      </c>
      <c r="CM40" s="11">
        <f t="shared" si="37"/>
        <v>26.683810606786178</v>
      </c>
      <c r="CN40" s="11">
        <f t="shared" si="37"/>
        <v>21.608419272878972</v>
      </c>
      <c r="CO40" s="11">
        <f t="shared" si="37"/>
        <v>22.380355291147975</v>
      </c>
      <c r="CP40" s="11">
        <f t="shared" si="37"/>
        <v>23.733770303808537</v>
      </c>
      <c r="CQ40" s="11">
        <f t="shared" si="37"/>
        <v>25.21071637776679</v>
      </c>
      <c r="CR40" s="11">
        <f t="shared" si="58"/>
        <v>21.651515045783306</v>
      </c>
      <c r="CS40" s="11">
        <f t="shared" si="58"/>
        <v>22.392974278656826</v>
      </c>
      <c r="CT40" s="11">
        <f t="shared" si="58"/>
        <v>23.773012549657633</v>
      </c>
      <c r="CU40" s="11">
        <f t="shared" si="58"/>
        <v>25.270516754303994</v>
      </c>
      <c r="CV40" s="11">
        <f t="shared" si="59"/>
        <v>21.31901806510098</v>
      </c>
      <c r="CW40" s="11">
        <f t="shared" si="59"/>
        <v>22.05787958547171</v>
      </c>
      <c r="CX40" s="11">
        <f t="shared" si="59"/>
        <v>23.412168752292523</v>
      </c>
      <c r="CY40" s="11">
        <f t="shared" si="59"/>
        <v>24.889797877816434</v>
      </c>
      <c r="CZ40" s="2">
        <v>42</v>
      </c>
      <c r="DA40" s="2">
        <v>40</v>
      </c>
      <c r="DB40" s="2">
        <v>38</v>
      </c>
      <c r="DC40" s="2">
        <v>38</v>
      </c>
      <c r="DD40" s="2">
        <v>35</v>
      </c>
      <c r="DE40" s="2">
        <v>36</v>
      </c>
      <c r="DF40" s="2">
        <v>33</v>
      </c>
      <c r="DG40" s="2">
        <v>32</v>
      </c>
      <c r="DH40" s="2">
        <v>36</v>
      </c>
      <c r="DI40" s="2">
        <v>37</v>
      </c>
      <c r="DJ40" s="2">
        <v>34</v>
      </c>
      <c r="DK40" s="2">
        <v>32</v>
      </c>
      <c r="DL40" s="7">
        <v>52.198990900000005</v>
      </c>
      <c r="DM40" s="8">
        <f t="shared" si="64"/>
        <v>0.4409749067000559</v>
      </c>
      <c r="DN40" s="8">
        <f t="shared" si="64"/>
        <v>0.42577812194859177</v>
      </c>
      <c r="DO40" s="8">
        <f t="shared" si="64"/>
        <v>0.40145645161114435</v>
      </c>
      <c r="DP40" s="8">
        <f t="shared" si="64"/>
        <v>0.37787758263631993</v>
      </c>
      <c r="DQ40" s="8">
        <f t="shared" si="60"/>
        <v>1.1024372667501396</v>
      </c>
      <c r="DR40" s="8">
        <f t="shared" si="60"/>
        <v>1.0644453048714793</v>
      </c>
      <c r="DS40" s="8">
        <f t="shared" si="60"/>
        <v>1.0036411290278606</v>
      </c>
      <c r="DT40" s="8">
        <f t="shared" si="60"/>
        <v>0.94469395659079969</v>
      </c>
      <c r="DU40" s="8">
        <f t="shared" si="60"/>
        <v>1.1665839273436971</v>
      </c>
      <c r="DV40" s="8">
        <f t="shared" si="60"/>
        <v>1.1263464896383855</v>
      </c>
      <c r="DW40" s="8">
        <f t="shared" si="60"/>
        <v>1.0621167347776714</v>
      </c>
      <c r="DX40" s="8">
        <f t="shared" si="60"/>
        <v>0.99989362623884925</v>
      </c>
      <c r="DY40" s="8">
        <f t="shared" si="65"/>
        <v>0.51751031784714563</v>
      </c>
      <c r="DZ40" s="8">
        <f t="shared" si="65"/>
        <v>0.50017553919036462</v>
      </c>
      <c r="EA40" s="8">
        <f t="shared" si="65"/>
        <v>0.47124262309014459</v>
      </c>
      <c r="EB40" s="8">
        <f t="shared" si="65"/>
        <v>0.4432664286475656</v>
      </c>
      <c r="EC40" s="8">
        <f t="shared" si="61"/>
        <v>1.2937757946178639</v>
      </c>
      <c r="ED40" s="8">
        <f t="shared" si="61"/>
        <v>1.2504388479759112</v>
      </c>
      <c r="EE40" s="8">
        <f t="shared" si="61"/>
        <v>1.1781065577253615</v>
      </c>
      <c r="EF40" s="8">
        <f t="shared" si="61"/>
        <v>1.1081660716189139</v>
      </c>
    </row>
    <row r="41" spans="1:136" ht="15.75" customHeight="1" x14ac:dyDescent="0.2">
      <c r="A41" s="3" t="s">
        <v>106</v>
      </c>
      <c r="B41" s="3" t="s">
        <v>57</v>
      </c>
      <c r="C41" s="4"/>
      <c r="D41" s="4"/>
      <c r="E41" s="5">
        <v>729.84</v>
      </c>
      <c r="F41" s="5">
        <v>689.56899999999996</v>
      </c>
      <c r="G41" s="6">
        <f t="shared" si="49"/>
        <v>94.482215280061382</v>
      </c>
      <c r="H41" s="5">
        <v>643.37199999999996</v>
      </c>
      <c r="I41" s="6">
        <f t="shared" si="50"/>
        <v>88.152471774635515</v>
      </c>
      <c r="J41" s="7">
        <f t="shared" si="2"/>
        <v>12.593539817595545</v>
      </c>
      <c r="K41" s="7">
        <v>603.88318445515802</v>
      </c>
      <c r="L41" s="7">
        <v>595.63599999999997</v>
      </c>
      <c r="M41" s="7">
        <v>580.75699999999995</v>
      </c>
      <c r="N41" s="7">
        <f t="shared" si="3"/>
        <v>3.9043390151068209</v>
      </c>
      <c r="O41" s="8">
        <v>21558820.956908401</v>
      </c>
      <c r="P41" s="8">
        <v>23717606.186626799</v>
      </c>
      <c r="Q41" s="8">
        <v>24909889.543682601</v>
      </c>
      <c r="R41" s="8">
        <v>26181065.078231499</v>
      </c>
      <c r="S41" s="8">
        <v>19436424.175490402</v>
      </c>
      <c r="T41" s="8">
        <v>21351644.357155599</v>
      </c>
      <c r="U41" s="8">
        <v>22467076.6928977</v>
      </c>
      <c r="V41" s="8">
        <v>23626435.9062839</v>
      </c>
      <c r="W41" s="8">
        <v>19097500.0326434</v>
      </c>
      <c r="X41" s="8">
        <v>20998529.775680199</v>
      </c>
      <c r="Y41" s="8">
        <v>22097214.642922699</v>
      </c>
      <c r="Z41" s="8">
        <v>23234109.9313295</v>
      </c>
      <c r="AA41" s="8">
        <v>17698932.306425601</v>
      </c>
      <c r="AB41" s="8">
        <v>19401663.407733101</v>
      </c>
      <c r="AC41" s="8">
        <v>20458062.0728742</v>
      </c>
      <c r="AD41" s="8">
        <v>21497377.923751701</v>
      </c>
      <c r="AE41" s="9">
        <f t="shared" si="4"/>
        <v>19.364286365999288</v>
      </c>
      <c r="AF41" s="10">
        <f t="shared" si="62"/>
        <v>90.155320712295776</v>
      </c>
      <c r="AG41" s="10">
        <f t="shared" si="62"/>
        <v>90.024449302116963</v>
      </c>
      <c r="AH41" s="10">
        <f t="shared" si="62"/>
        <v>90.193401514281618</v>
      </c>
      <c r="AI41" s="10">
        <f t="shared" si="62"/>
        <v>90.242455131927883</v>
      </c>
      <c r="AJ41" s="10">
        <f t="shared" si="63"/>
        <v>82.096012308846042</v>
      </c>
      <c r="AK41" s="10">
        <f t="shared" si="63"/>
        <v>81.802789265776539</v>
      </c>
      <c r="AL41" s="10">
        <f t="shared" si="63"/>
        <v>82.128272937535243</v>
      </c>
      <c r="AM41" s="10">
        <f t="shared" si="63"/>
        <v>82.110402535250188</v>
      </c>
      <c r="AN41" s="11">
        <f t="shared" si="38"/>
        <v>29.539105772372576</v>
      </c>
      <c r="AO41" s="11">
        <f t="shared" si="38"/>
        <v>32.496994117377504</v>
      </c>
      <c r="AP41" s="11">
        <f t="shared" si="38"/>
        <v>34.130617044396857</v>
      </c>
      <c r="AQ41" s="11">
        <f t="shared" si="38"/>
        <v>35.872335139525781</v>
      </c>
      <c r="AR41" s="11">
        <f t="shared" si="38"/>
        <v>26.631075544626771</v>
      </c>
      <c r="AS41" s="11">
        <f t="shared" si="38"/>
        <v>29.25523999391044</v>
      </c>
      <c r="AT41" s="11">
        <f t="shared" si="38"/>
        <v>30.78356447015469</v>
      </c>
      <c r="AU41" s="11">
        <f t="shared" si="38"/>
        <v>32.372075943061354</v>
      </c>
      <c r="AV41" s="11">
        <f t="shared" si="51"/>
        <v>27.694835517030789</v>
      </c>
      <c r="AW41" s="11">
        <f t="shared" si="51"/>
        <v>30.451673111291548</v>
      </c>
      <c r="AX41" s="11">
        <f t="shared" si="51"/>
        <v>32.044965250645987</v>
      </c>
      <c r="AY41" s="11">
        <f t="shared" si="51"/>
        <v>33.69366942442236</v>
      </c>
      <c r="AZ41" s="11">
        <f t="shared" si="52"/>
        <v>27.50964031139932</v>
      </c>
      <c r="BA41" s="11">
        <f t="shared" si="52"/>
        <v>30.156213524575364</v>
      </c>
      <c r="BB41" s="11">
        <f t="shared" si="52"/>
        <v>31.798185300066216</v>
      </c>
      <c r="BC41" s="11">
        <f t="shared" si="52"/>
        <v>33.413605074127723</v>
      </c>
      <c r="BD41" s="11">
        <f t="shared" si="53"/>
        <v>10.652430217850709</v>
      </c>
      <c r="BE41" s="11">
        <f t="shared" si="53"/>
        <v>11.702095997564177</v>
      </c>
      <c r="BF41" s="11">
        <f t="shared" si="53"/>
        <v>12.313425788061878</v>
      </c>
      <c r="BG41" s="12">
        <f t="shared" si="53"/>
        <v>12.948830377224542</v>
      </c>
      <c r="BH41" s="13">
        <f t="shared" si="54"/>
        <v>7639000.0130573604</v>
      </c>
      <c r="BI41" s="13">
        <f t="shared" si="54"/>
        <v>8399411.9102720805</v>
      </c>
      <c r="BJ41" s="13">
        <f t="shared" si="54"/>
        <v>8838885.8571690805</v>
      </c>
      <c r="BK41" s="13">
        <f t="shared" si="54"/>
        <v>9293643.9725318011</v>
      </c>
      <c r="BL41" s="11">
        <f t="shared" si="55"/>
        <v>11.077934206812316</v>
      </c>
      <c r="BM41" s="11">
        <f t="shared" si="55"/>
        <v>12.180669244516618</v>
      </c>
      <c r="BN41" s="11">
        <f t="shared" si="55"/>
        <v>12.817986100258393</v>
      </c>
      <c r="BO41" s="11">
        <f t="shared" si="55"/>
        <v>13.477467769768946</v>
      </c>
      <c r="BP41" s="13">
        <f t="shared" si="56"/>
        <v>7079572.9225702407</v>
      </c>
      <c r="BQ41" s="13">
        <f t="shared" si="56"/>
        <v>7760665.3630932411</v>
      </c>
      <c r="BR41" s="13">
        <f t="shared" si="56"/>
        <v>8183224.8291496802</v>
      </c>
      <c r="BS41" s="13">
        <f t="shared" si="56"/>
        <v>8598951.1695006806</v>
      </c>
      <c r="BT41" s="11">
        <f t="shared" si="57"/>
        <v>11.003856124559729</v>
      </c>
      <c r="BU41" s="11">
        <f t="shared" si="57"/>
        <v>12.062485409830145</v>
      </c>
      <c r="BV41" s="11">
        <f t="shared" si="57"/>
        <v>12.719274120026487</v>
      </c>
      <c r="BW41" s="11">
        <f t="shared" si="57"/>
        <v>13.36544202965109</v>
      </c>
      <c r="BX41" s="2">
        <v>52</v>
      </c>
      <c r="BY41" s="2">
        <v>51</v>
      </c>
      <c r="BZ41" s="2">
        <v>47</v>
      </c>
      <c r="CA41" s="2">
        <v>46</v>
      </c>
      <c r="CB41" s="2">
        <v>61</v>
      </c>
      <c r="CC41" s="2">
        <v>61</v>
      </c>
      <c r="CD41" s="2">
        <v>60</v>
      </c>
      <c r="CE41" s="2">
        <v>60</v>
      </c>
      <c r="CF41" s="2">
        <v>63</v>
      </c>
      <c r="CG41" s="2">
        <v>63</v>
      </c>
      <c r="CH41" s="2">
        <v>62</v>
      </c>
      <c r="CI41" s="2">
        <v>62</v>
      </c>
      <c r="CJ41" s="11">
        <f t="shared" si="37"/>
        <v>14.280126694608619</v>
      </c>
      <c r="CK41" s="11">
        <f t="shared" si="37"/>
        <v>15.710062341295728</v>
      </c>
      <c r="CL41" s="11">
        <f t="shared" si="37"/>
        <v>16.499806707588373</v>
      </c>
      <c r="CM41" s="11">
        <f t="shared" si="37"/>
        <v>17.341807655633176</v>
      </c>
      <c r="CN41" s="11">
        <f t="shared" si="37"/>
        <v>12.874294019646563</v>
      </c>
      <c r="CO41" s="11">
        <f t="shared" si="37"/>
        <v>14.142897107770743</v>
      </c>
      <c r="CP41" s="11">
        <f t="shared" si="37"/>
        <v>14.881736912855548</v>
      </c>
      <c r="CQ41" s="11">
        <f t="shared" si="37"/>
        <v>15.649672992700003</v>
      </c>
      <c r="CR41" s="11">
        <f t="shared" si="58"/>
        <v>12.824946801498502</v>
      </c>
      <c r="CS41" s="11">
        <f t="shared" si="58"/>
        <v>14.101585381461298</v>
      </c>
      <c r="CT41" s="11">
        <f t="shared" si="58"/>
        <v>14.839408392321957</v>
      </c>
      <c r="CU41" s="11">
        <f t="shared" si="58"/>
        <v>15.602891652841334</v>
      </c>
      <c r="CV41" s="11">
        <f t="shared" si="59"/>
        <v>12.190249833528036</v>
      </c>
      <c r="CW41" s="11">
        <f t="shared" si="59"/>
        <v>13.363016482097059</v>
      </c>
      <c r="CX41" s="11">
        <f t="shared" si="59"/>
        <v>14.090617640682215</v>
      </c>
      <c r="CY41" s="11">
        <f t="shared" si="59"/>
        <v>14.806452904572277</v>
      </c>
      <c r="CZ41" s="2">
        <v>63</v>
      </c>
      <c r="DA41" s="2">
        <v>65</v>
      </c>
      <c r="DB41" s="2">
        <v>62</v>
      </c>
      <c r="DC41" s="2">
        <v>62</v>
      </c>
      <c r="DD41" s="2">
        <v>57</v>
      </c>
      <c r="DE41" s="2">
        <v>59</v>
      </c>
      <c r="DF41" s="2">
        <v>59</v>
      </c>
      <c r="DG41" s="2">
        <v>59</v>
      </c>
      <c r="DH41" s="2">
        <v>57</v>
      </c>
      <c r="DI41" s="2">
        <v>60</v>
      </c>
      <c r="DJ41" s="2">
        <v>60</v>
      </c>
      <c r="DK41" s="2">
        <v>61</v>
      </c>
      <c r="DL41" s="7">
        <v>89.483984399999997</v>
      </c>
      <c r="DM41" s="8">
        <f t="shared" si="64"/>
        <v>0.4150690085457821</v>
      </c>
      <c r="DN41" s="8">
        <f t="shared" si="64"/>
        <v>0.37728927487823644</v>
      </c>
      <c r="DO41" s="8">
        <f t="shared" si="64"/>
        <v>0.35923075549202521</v>
      </c>
      <c r="DP41" s="8">
        <f t="shared" si="64"/>
        <v>0.34178893842788055</v>
      </c>
      <c r="DQ41" s="8">
        <f t="shared" si="60"/>
        <v>1.0376725213644551</v>
      </c>
      <c r="DR41" s="8">
        <f t="shared" si="60"/>
        <v>0.94322318719559117</v>
      </c>
      <c r="DS41" s="8">
        <f t="shared" si="60"/>
        <v>0.89807688873006286</v>
      </c>
      <c r="DT41" s="8">
        <f t="shared" si="60"/>
        <v>0.85447234606970146</v>
      </c>
      <c r="DU41" s="8">
        <f t="shared" si="60"/>
        <v>1.150983117985773</v>
      </c>
      <c r="DV41" s="8">
        <f t="shared" si="60"/>
        <v>1.0477411353333443</v>
      </c>
      <c r="DW41" s="8">
        <f t="shared" si="60"/>
        <v>0.99572349379445191</v>
      </c>
      <c r="DX41" s="8">
        <f t="shared" si="60"/>
        <v>0.94686292036328701</v>
      </c>
      <c r="DY41" s="8">
        <f t="shared" si="65"/>
        <v>0.50558973191570888</v>
      </c>
      <c r="DZ41" s="8">
        <f t="shared" si="65"/>
        <v>0.46121810547611886</v>
      </c>
      <c r="EA41" s="8">
        <f t="shared" si="65"/>
        <v>0.43740205734661847</v>
      </c>
      <c r="EB41" s="8">
        <f t="shared" si="65"/>
        <v>0.41625534387211133</v>
      </c>
      <c r="EC41" s="8">
        <f t="shared" si="61"/>
        <v>1.2639743297892723</v>
      </c>
      <c r="ED41" s="8">
        <f t="shared" si="61"/>
        <v>1.1530452636902968</v>
      </c>
      <c r="EE41" s="8">
        <f t="shared" si="61"/>
        <v>1.0935051433665461</v>
      </c>
      <c r="EF41" s="8">
        <f t="shared" si="61"/>
        <v>1.0406383596802784</v>
      </c>
    </row>
    <row r="42" spans="1:136" ht="15.75" customHeight="1" x14ac:dyDescent="0.2">
      <c r="A42" s="3" t="s">
        <v>107</v>
      </c>
      <c r="B42" s="3" t="s">
        <v>60</v>
      </c>
      <c r="C42" s="4"/>
      <c r="D42" s="4"/>
      <c r="E42" s="5">
        <v>1318.21</v>
      </c>
      <c r="F42" s="5">
        <v>901.31799999999998</v>
      </c>
      <c r="G42" s="6">
        <f t="shared" si="49"/>
        <v>68.374386478633895</v>
      </c>
      <c r="H42" s="5">
        <v>838.65899999999999</v>
      </c>
      <c r="I42" s="6">
        <f t="shared" si="50"/>
        <v>63.621046722449378</v>
      </c>
      <c r="J42" s="7">
        <f t="shared" si="2"/>
        <v>44.467327408386879</v>
      </c>
      <c r="K42" s="7">
        <v>854.07516278378796</v>
      </c>
      <c r="L42" s="7">
        <v>768.12300000000005</v>
      </c>
      <c r="M42" s="7">
        <v>751.77700000000004</v>
      </c>
      <c r="N42" s="7">
        <f t="shared" si="3"/>
        <v>12.740670051027772</v>
      </c>
      <c r="O42" s="8">
        <v>82661696.324079797</v>
      </c>
      <c r="P42" s="8">
        <v>85876128.763602704</v>
      </c>
      <c r="Q42" s="8">
        <v>89808970.208851203</v>
      </c>
      <c r="R42" s="8">
        <v>95516333.205112502</v>
      </c>
      <c r="S42" s="8">
        <v>76297682.760822296</v>
      </c>
      <c r="T42" s="8">
        <v>79277572.239674807</v>
      </c>
      <c r="U42" s="8">
        <v>82902807.654013306</v>
      </c>
      <c r="V42" s="8">
        <v>88159872.051307097</v>
      </c>
      <c r="W42" s="8">
        <v>68100997.749357998</v>
      </c>
      <c r="X42" s="8">
        <v>70780241.301485196</v>
      </c>
      <c r="Y42" s="8">
        <v>74034574.636225507</v>
      </c>
      <c r="Z42" s="8">
        <v>78714214.025609002</v>
      </c>
      <c r="AA42" s="8">
        <v>65502646.132043697</v>
      </c>
      <c r="AB42" s="8">
        <v>68058196.565298796</v>
      </c>
      <c r="AC42" s="8">
        <v>71150118.627958894</v>
      </c>
      <c r="AD42" s="8">
        <v>75617676.138108999</v>
      </c>
      <c r="AE42" s="9">
        <f t="shared" si="4"/>
        <v>14.428980851341866</v>
      </c>
      <c r="AF42" s="10">
        <f t="shared" si="62"/>
        <v>92.301133600855437</v>
      </c>
      <c r="AG42" s="10">
        <f t="shared" si="62"/>
        <v>92.316192382062056</v>
      </c>
      <c r="AH42" s="10">
        <f t="shared" si="62"/>
        <v>92.310163963825005</v>
      </c>
      <c r="AI42" s="10">
        <f t="shared" si="62"/>
        <v>92.298216538517991</v>
      </c>
      <c r="AJ42" s="10">
        <f t="shared" si="63"/>
        <v>79.241836358205035</v>
      </c>
      <c r="AK42" s="10">
        <f t="shared" si="63"/>
        <v>79.251588939980522</v>
      </c>
      <c r="AL42" s="10">
        <f t="shared" si="63"/>
        <v>79.223844191174834</v>
      </c>
      <c r="AM42" s="10">
        <f t="shared" si="63"/>
        <v>79.167272863926868</v>
      </c>
      <c r="AN42" s="11">
        <f t="shared" si="38"/>
        <v>62.707532429643067</v>
      </c>
      <c r="AO42" s="11">
        <f t="shared" si="38"/>
        <v>65.146015250682893</v>
      </c>
      <c r="AP42" s="11">
        <f t="shared" si="38"/>
        <v>68.129486355627094</v>
      </c>
      <c r="AQ42" s="11">
        <f t="shared" si="38"/>
        <v>72.459117443436554</v>
      </c>
      <c r="AR42" s="11">
        <f t="shared" si="38"/>
        <v>57.879763285684596</v>
      </c>
      <c r="AS42" s="11">
        <f t="shared" si="38"/>
        <v>60.140320768067909</v>
      </c>
      <c r="AT42" s="11">
        <f t="shared" si="38"/>
        <v>62.890440562591166</v>
      </c>
      <c r="AU42" s="11">
        <f t="shared" si="38"/>
        <v>66.878473119842141</v>
      </c>
      <c r="AV42" s="11">
        <f t="shared" si="51"/>
        <v>75.557126063562464</v>
      </c>
      <c r="AW42" s="11">
        <f t="shared" si="51"/>
        <v>78.529710159438949</v>
      </c>
      <c r="AX42" s="11">
        <f t="shared" si="51"/>
        <v>82.140348507658231</v>
      </c>
      <c r="AY42" s="11">
        <f t="shared" si="51"/>
        <v>87.33234443959735</v>
      </c>
      <c r="AZ42" s="11">
        <f t="shared" si="52"/>
        <v>78.104028135444437</v>
      </c>
      <c r="BA42" s="11">
        <f t="shared" si="52"/>
        <v>81.151214695482665</v>
      </c>
      <c r="BB42" s="11">
        <f t="shared" si="52"/>
        <v>84.837959919298413</v>
      </c>
      <c r="BC42" s="11">
        <f t="shared" si="52"/>
        <v>90.164984979722391</v>
      </c>
      <c r="BD42" s="11">
        <f t="shared" si="53"/>
        <v>23.15190531427384</v>
      </c>
      <c r="BE42" s="11">
        <f t="shared" si="53"/>
        <v>24.056128307227166</v>
      </c>
      <c r="BF42" s="11">
        <f t="shared" si="53"/>
        <v>25.156176225036468</v>
      </c>
      <c r="BG42" s="12">
        <f t="shared" si="53"/>
        <v>26.751389247936856</v>
      </c>
      <c r="BH42" s="13">
        <f t="shared" si="54"/>
        <v>27240399.099743202</v>
      </c>
      <c r="BI42" s="13">
        <f t="shared" si="54"/>
        <v>28312096.520594079</v>
      </c>
      <c r="BJ42" s="13">
        <f t="shared" si="54"/>
        <v>29613829.854490206</v>
      </c>
      <c r="BK42" s="13">
        <f t="shared" si="54"/>
        <v>31485685.610243604</v>
      </c>
      <c r="BL42" s="11">
        <f t="shared" si="55"/>
        <v>30.222850425424991</v>
      </c>
      <c r="BM42" s="11">
        <f t="shared" si="55"/>
        <v>31.411884063775581</v>
      </c>
      <c r="BN42" s="11">
        <f t="shared" si="55"/>
        <v>32.856139403063302</v>
      </c>
      <c r="BO42" s="11">
        <f t="shared" si="55"/>
        <v>34.932937775838944</v>
      </c>
      <c r="BP42" s="13">
        <f t="shared" si="56"/>
        <v>26201058.452817481</v>
      </c>
      <c r="BQ42" s="13">
        <f t="shared" si="56"/>
        <v>27223278.626119521</v>
      </c>
      <c r="BR42" s="13">
        <f t="shared" si="56"/>
        <v>28460047.451183558</v>
      </c>
      <c r="BS42" s="13">
        <f t="shared" si="56"/>
        <v>30247070.455243602</v>
      </c>
      <c r="BT42" s="11">
        <f t="shared" si="57"/>
        <v>31.241611254177776</v>
      </c>
      <c r="BU42" s="11">
        <f t="shared" si="57"/>
        <v>32.460485878193069</v>
      </c>
      <c r="BV42" s="11">
        <f t="shared" si="57"/>
        <v>33.935183967719368</v>
      </c>
      <c r="BW42" s="11">
        <f t="shared" si="57"/>
        <v>36.065993991888959</v>
      </c>
      <c r="BX42" s="2">
        <v>13</v>
      </c>
      <c r="BY42" s="2">
        <v>14</v>
      </c>
      <c r="BZ42" s="2">
        <v>13</v>
      </c>
      <c r="CA42" s="2">
        <v>12</v>
      </c>
      <c r="CB42" s="2">
        <v>18</v>
      </c>
      <c r="CC42" s="2">
        <v>17</v>
      </c>
      <c r="CD42" s="2">
        <v>17</v>
      </c>
      <c r="CE42" s="2">
        <v>16</v>
      </c>
      <c r="CF42" s="2">
        <v>17</v>
      </c>
      <c r="CG42" s="2">
        <v>17</v>
      </c>
      <c r="CH42" s="2">
        <v>17</v>
      </c>
      <c r="CI42" s="2">
        <v>16</v>
      </c>
      <c r="CJ42" s="11">
        <f t="shared" si="37"/>
        <v>38.714014843682271</v>
      </c>
      <c r="CK42" s="11">
        <f t="shared" si="37"/>
        <v>40.219471309151061</v>
      </c>
      <c r="CL42" s="11">
        <f t="shared" si="37"/>
        <v>42.061389499315837</v>
      </c>
      <c r="CM42" s="11">
        <f t="shared" si="37"/>
        <v>44.734392178685937</v>
      </c>
      <c r="CN42" s="11">
        <f t="shared" si="37"/>
        <v>35.733474563122179</v>
      </c>
      <c r="CO42" s="11">
        <f t="shared" si="37"/>
        <v>37.129084508804148</v>
      </c>
      <c r="CP42" s="11">
        <f t="shared" si="37"/>
        <v>38.826937612281526</v>
      </c>
      <c r="CQ42" s="11">
        <f t="shared" si="37"/>
        <v>41.289046160273408</v>
      </c>
      <c r="CR42" s="11">
        <f t="shared" si="58"/>
        <v>35.463589945546737</v>
      </c>
      <c r="CS42" s="11">
        <f t="shared" si="58"/>
        <v>36.858805843066897</v>
      </c>
      <c r="CT42" s="11">
        <f t="shared" si="58"/>
        <v>38.553499705763528</v>
      </c>
      <c r="CU42" s="11">
        <f t="shared" si="58"/>
        <v>40.990421599462067</v>
      </c>
      <c r="CV42" s="11">
        <f t="shared" si="59"/>
        <v>34.852168199901669</v>
      </c>
      <c r="CW42" s="11">
        <f t="shared" si="59"/>
        <v>36.211906757082907</v>
      </c>
      <c r="CX42" s="11">
        <f t="shared" si="59"/>
        <v>37.857034002348506</v>
      </c>
      <c r="CY42" s="11">
        <f t="shared" si="59"/>
        <v>40.234099281094792</v>
      </c>
      <c r="CZ42" s="2">
        <v>11</v>
      </c>
      <c r="DA42" s="2">
        <v>11</v>
      </c>
      <c r="DB42" s="2">
        <v>11</v>
      </c>
      <c r="DC42" s="2">
        <v>11</v>
      </c>
      <c r="DD42" s="2">
        <v>13</v>
      </c>
      <c r="DE42" s="2">
        <v>14</v>
      </c>
      <c r="DF42" s="2">
        <v>13</v>
      </c>
      <c r="DG42" s="2">
        <v>11</v>
      </c>
      <c r="DH42" s="2">
        <v>13</v>
      </c>
      <c r="DI42" s="2">
        <v>14</v>
      </c>
      <c r="DJ42" s="2">
        <v>12</v>
      </c>
      <c r="DK42" s="2">
        <v>11</v>
      </c>
      <c r="DL42" s="7">
        <v>287.84014981999997</v>
      </c>
      <c r="DM42" s="8">
        <f t="shared" si="64"/>
        <v>0.34821466606674339</v>
      </c>
      <c r="DN42" s="8">
        <f t="shared" si="64"/>
        <v>0.33518063047806679</v>
      </c>
      <c r="DO42" s="8">
        <f t="shared" si="64"/>
        <v>0.32050267267359406</v>
      </c>
      <c r="DP42" s="8">
        <f t="shared" si="64"/>
        <v>0.30135175855409968</v>
      </c>
      <c r="DQ42" s="8">
        <f t="shared" si="60"/>
        <v>0.87053666516685846</v>
      </c>
      <c r="DR42" s="8">
        <f t="shared" si="60"/>
        <v>0.83795157619516691</v>
      </c>
      <c r="DS42" s="8">
        <f t="shared" si="60"/>
        <v>0.80125668168398512</v>
      </c>
      <c r="DT42" s="8">
        <f t="shared" si="60"/>
        <v>0.75337939638524909</v>
      </c>
      <c r="DU42" s="8">
        <f t="shared" si="60"/>
        <v>0.94314840046427173</v>
      </c>
      <c r="DV42" s="8">
        <f t="shared" si="60"/>
        <v>0.90769728968803209</v>
      </c>
      <c r="DW42" s="8">
        <f t="shared" si="60"/>
        <v>0.86800482988848948</v>
      </c>
      <c r="DX42" s="8">
        <f t="shared" si="60"/>
        <v>0.81624480368030528</v>
      </c>
      <c r="DY42" s="8">
        <f t="shared" si="65"/>
        <v>0.43943285778067132</v>
      </c>
      <c r="DZ42" s="8">
        <f t="shared" si="65"/>
        <v>0.42293237897338376</v>
      </c>
      <c r="EA42" s="8">
        <f t="shared" si="65"/>
        <v>0.40455329572267418</v>
      </c>
      <c r="EB42" s="8">
        <f t="shared" si="65"/>
        <v>0.38065193817155313</v>
      </c>
      <c r="EC42" s="8">
        <f t="shared" si="61"/>
        <v>1.0985821444516781</v>
      </c>
      <c r="ED42" s="8">
        <f t="shared" si="61"/>
        <v>1.0573309474334593</v>
      </c>
      <c r="EE42" s="8">
        <f t="shared" si="61"/>
        <v>1.0113832393066853</v>
      </c>
      <c r="EF42" s="8">
        <f t="shared" si="61"/>
        <v>0.95162984542888285</v>
      </c>
    </row>
    <row r="43" spans="1:136" ht="15.75" customHeight="1" x14ac:dyDescent="0.2">
      <c r="A43" s="3" t="s">
        <v>108</v>
      </c>
      <c r="B43" s="3" t="s">
        <v>60</v>
      </c>
      <c r="C43" s="4" t="s">
        <v>109</v>
      </c>
      <c r="D43" s="4"/>
      <c r="E43" s="5">
        <v>2074.54</v>
      </c>
      <c r="F43" s="5">
        <v>1455.646</v>
      </c>
      <c r="G43" s="6">
        <f t="shared" si="49"/>
        <v>70.16716958940296</v>
      </c>
      <c r="H43" s="5">
        <v>1363.913</v>
      </c>
      <c r="I43" s="6">
        <f t="shared" si="50"/>
        <v>65.745321854483407</v>
      </c>
      <c r="J43" s="7">
        <f t="shared" si="2"/>
        <v>41.334111590299472</v>
      </c>
      <c r="K43" s="7">
        <v>1462.42330158451</v>
      </c>
      <c r="L43" s="7">
        <v>1271.8910000000001</v>
      </c>
      <c r="M43" s="7">
        <v>1255.3589999999999</v>
      </c>
      <c r="N43" s="7">
        <f t="shared" si="3"/>
        <v>15.237740084169976</v>
      </c>
      <c r="O43" s="8">
        <v>103093018.087689</v>
      </c>
      <c r="P43" s="8">
        <v>105773811.604821</v>
      </c>
      <c r="Q43" s="8">
        <v>109542186.873942</v>
      </c>
      <c r="R43" s="8">
        <v>115282927.160969</v>
      </c>
      <c r="S43" s="8">
        <v>96867988.218608201</v>
      </c>
      <c r="T43" s="8">
        <v>99325288.568031207</v>
      </c>
      <c r="U43" s="8">
        <v>102840949.533374</v>
      </c>
      <c r="V43" s="8">
        <v>108206911.548977</v>
      </c>
      <c r="W43" s="8">
        <v>91158022.260387093</v>
      </c>
      <c r="X43" s="8">
        <v>93448484.085191101</v>
      </c>
      <c r="Y43" s="8">
        <v>96840491.445289597</v>
      </c>
      <c r="Z43" s="8">
        <v>101967865.44050901</v>
      </c>
      <c r="AA43" s="8">
        <v>90253029.761787996</v>
      </c>
      <c r="AB43" s="8">
        <v>92505637.204417393</v>
      </c>
      <c r="AC43" s="8">
        <v>95862174.043020993</v>
      </c>
      <c r="AD43" s="8">
        <v>100941900.01489399</v>
      </c>
      <c r="AE43" s="9">
        <f t="shared" si="4"/>
        <v>11.164150025223456</v>
      </c>
      <c r="AF43" s="10">
        <f t="shared" si="62"/>
        <v>93.961734766765773</v>
      </c>
      <c r="AG43" s="10">
        <f t="shared" si="62"/>
        <v>93.903478622022291</v>
      </c>
      <c r="AH43" s="10">
        <f t="shared" si="62"/>
        <v>93.882505423887878</v>
      </c>
      <c r="AI43" s="10">
        <f t="shared" si="62"/>
        <v>93.862043768101245</v>
      </c>
      <c r="AJ43" s="10">
        <f t="shared" si="63"/>
        <v>87.545239664067694</v>
      </c>
      <c r="AK43" s="10">
        <f t="shared" si="63"/>
        <v>87.456087476572648</v>
      </c>
      <c r="AL43" s="10">
        <f t="shared" si="63"/>
        <v>87.511648962546658</v>
      </c>
      <c r="AM43" s="10">
        <f t="shared" si="63"/>
        <v>87.560146589572014</v>
      </c>
      <c r="AN43" s="11">
        <f t="shared" si="38"/>
        <v>49.694398800548072</v>
      </c>
      <c r="AO43" s="11">
        <f t="shared" si="38"/>
        <v>50.986633954910964</v>
      </c>
      <c r="AP43" s="11">
        <f t="shared" si="38"/>
        <v>52.803121113086277</v>
      </c>
      <c r="AQ43" s="11">
        <f t="shared" si="38"/>
        <v>55.57035639754789</v>
      </c>
      <c r="AR43" s="11">
        <f t="shared" si="38"/>
        <v>46.693719194909811</v>
      </c>
      <c r="AS43" s="11">
        <f t="shared" si="38"/>
        <v>47.878222915938572</v>
      </c>
      <c r="AT43" s="11">
        <f t="shared" si="38"/>
        <v>49.572893042975309</v>
      </c>
      <c r="AU43" s="11">
        <f t="shared" si="38"/>
        <v>52.159472243956252</v>
      </c>
      <c r="AV43" s="11">
        <f t="shared" si="51"/>
        <v>62.623757603419442</v>
      </c>
      <c r="AW43" s="11">
        <f t="shared" si="51"/>
        <v>64.197259557056526</v>
      </c>
      <c r="AX43" s="11">
        <f t="shared" si="51"/>
        <v>66.527501497815805</v>
      </c>
      <c r="AY43" s="11">
        <f t="shared" si="51"/>
        <v>70.049905980237639</v>
      </c>
      <c r="AZ43" s="11">
        <f t="shared" si="52"/>
        <v>66.172131038994422</v>
      </c>
      <c r="BA43" s="11">
        <f t="shared" si="52"/>
        <v>67.823708113653424</v>
      </c>
      <c r="BB43" s="11">
        <f t="shared" si="52"/>
        <v>70.284669214987318</v>
      </c>
      <c r="BC43" s="11">
        <f t="shared" si="52"/>
        <v>74.009046042448446</v>
      </c>
      <c r="BD43" s="11">
        <f t="shared" si="53"/>
        <v>18.677487677963924</v>
      </c>
      <c r="BE43" s="11">
        <f t="shared" si="53"/>
        <v>19.151289166375431</v>
      </c>
      <c r="BF43" s="11">
        <f t="shared" si="53"/>
        <v>19.829157217190126</v>
      </c>
      <c r="BG43" s="12">
        <f t="shared" si="53"/>
        <v>20.863788897582502</v>
      </c>
      <c r="BH43" s="13">
        <f t="shared" si="54"/>
        <v>36463208.904154837</v>
      </c>
      <c r="BI43" s="13">
        <f t="shared" si="54"/>
        <v>37379393.634076439</v>
      </c>
      <c r="BJ43" s="13">
        <f t="shared" si="54"/>
        <v>38736196.578115843</v>
      </c>
      <c r="BK43" s="13">
        <f t="shared" si="54"/>
        <v>40787146.176203609</v>
      </c>
      <c r="BL43" s="11">
        <f t="shared" si="55"/>
        <v>25.049503041367778</v>
      </c>
      <c r="BM43" s="11">
        <f t="shared" si="55"/>
        <v>25.678903822822612</v>
      </c>
      <c r="BN43" s="11">
        <f t="shared" si="55"/>
        <v>26.611000599126328</v>
      </c>
      <c r="BO43" s="11">
        <f t="shared" si="55"/>
        <v>28.01996239209506</v>
      </c>
      <c r="BP43" s="13">
        <f t="shared" si="56"/>
        <v>36101211.904715203</v>
      </c>
      <c r="BQ43" s="13">
        <f t="shared" si="56"/>
        <v>37002254.88176696</v>
      </c>
      <c r="BR43" s="13">
        <f t="shared" si="56"/>
        <v>38344869.617208399</v>
      </c>
      <c r="BS43" s="13">
        <f t="shared" si="56"/>
        <v>40376760.005957603</v>
      </c>
      <c r="BT43" s="11">
        <f t="shared" si="57"/>
        <v>26.46885241559777</v>
      </c>
      <c r="BU43" s="11">
        <f t="shared" si="57"/>
        <v>27.129483245461373</v>
      </c>
      <c r="BV43" s="11">
        <f t="shared" si="57"/>
        <v>28.113867685994929</v>
      </c>
      <c r="BW43" s="11">
        <f t="shared" si="57"/>
        <v>29.60361841697938</v>
      </c>
      <c r="BX43" s="2">
        <v>25</v>
      </c>
      <c r="BY43" s="2">
        <v>25</v>
      </c>
      <c r="BZ43" s="2">
        <v>25</v>
      </c>
      <c r="CA43" s="2">
        <v>25</v>
      </c>
      <c r="CB43" s="2">
        <v>25</v>
      </c>
      <c r="CC43" s="2">
        <v>26</v>
      </c>
      <c r="CD43" s="2">
        <v>25</v>
      </c>
      <c r="CE43" s="2">
        <v>24</v>
      </c>
      <c r="CF43" s="2">
        <v>24</v>
      </c>
      <c r="CG43" s="2">
        <v>24</v>
      </c>
      <c r="CH43" s="2">
        <v>23</v>
      </c>
      <c r="CI43" s="2">
        <v>23</v>
      </c>
      <c r="CJ43" s="11">
        <f t="shared" si="37"/>
        <v>28.197859805978069</v>
      </c>
      <c r="CK43" s="11">
        <f t="shared" si="37"/>
        <v>28.931106743230067</v>
      </c>
      <c r="CL43" s="11">
        <f t="shared" si="37"/>
        <v>29.961827537965231</v>
      </c>
      <c r="CM43" s="11">
        <f t="shared" si="37"/>
        <v>31.532026886076551</v>
      </c>
      <c r="CN43" s="11">
        <f t="shared" si="37"/>
        <v>26.495198240797567</v>
      </c>
      <c r="CO43" s="11">
        <f t="shared" si="37"/>
        <v>27.167315635743496</v>
      </c>
      <c r="CP43" s="11">
        <f t="shared" si="37"/>
        <v>28.128914363426141</v>
      </c>
      <c r="CQ43" s="11">
        <f t="shared" si="37"/>
        <v>29.596604876778624</v>
      </c>
      <c r="CR43" s="11">
        <f t="shared" si="58"/>
        <v>28.66850139214354</v>
      </c>
      <c r="CS43" s="11">
        <f t="shared" si="58"/>
        <v>29.388834132859213</v>
      </c>
      <c r="CT43" s="11">
        <f t="shared" si="58"/>
        <v>30.455594526666069</v>
      </c>
      <c r="CU43" s="11">
        <f t="shared" si="58"/>
        <v>32.068114465943701</v>
      </c>
      <c r="CV43" s="11">
        <f t="shared" si="59"/>
        <v>28.757679599791938</v>
      </c>
      <c r="CW43" s="11">
        <f t="shared" si="59"/>
        <v>29.475436812710115</v>
      </c>
      <c r="CX43" s="11">
        <f t="shared" si="59"/>
        <v>30.544943412369207</v>
      </c>
      <c r="CY43" s="11">
        <f t="shared" si="59"/>
        <v>32.163516576499312</v>
      </c>
      <c r="CZ43" s="2">
        <v>25</v>
      </c>
      <c r="DA43" s="2">
        <v>27</v>
      </c>
      <c r="DB43" s="2">
        <v>25</v>
      </c>
      <c r="DC43" s="2">
        <v>26</v>
      </c>
      <c r="DD43" s="2">
        <v>23</v>
      </c>
      <c r="DE43" s="2">
        <v>24</v>
      </c>
      <c r="DF43" s="2">
        <v>22</v>
      </c>
      <c r="DG43" s="2">
        <v>22</v>
      </c>
      <c r="DH43" s="2">
        <v>23</v>
      </c>
      <c r="DI43" s="2">
        <v>22</v>
      </c>
      <c r="DJ43" s="2">
        <v>21</v>
      </c>
      <c r="DK43" s="2">
        <v>22</v>
      </c>
      <c r="DL43" s="7">
        <v>335.56494150000003</v>
      </c>
      <c r="DM43" s="8">
        <f t="shared" si="64"/>
        <v>0.32549725260208673</v>
      </c>
      <c r="DN43" s="8">
        <f t="shared" si="64"/>
        <v>0.31724765932960436</v>
      </c>
      <c r="DO43" s="8">
        <f t="shared" si="64"/>
        <v>0.30633398061165101</v>
      </c>
      <c r="DP43" s="8">
        <f t="shared" si="64"/>
        <v>0.29107947704299036</v>
      </c>
      <c r="DQ43" s="8">
        <f t="shared" si="60"/>
        <v>0.81374313150521693</v>
      </c>
      <c r="DR43" s="8">
        <f t="shared" si="60"/>
        <v>0.79311914832401087</v>
      </c>
      <c r="DS43" s="8">
        <f t="shared" si="60"/>
        <v>0.76583495152912751</v>
      </c>
      <c r="DT43" s="8">
        <f t="shared" si="60"/>
        <v>0.72769869260747577</v>
      </c>
      <c r="DU43" s="8">
        <f t="shared" si="60"/>
        <v>0.86603672604077708</v>
      </c>
      <c r="DV43" s="8">
        <f t="shared" si="60"/>
        <v>0.84461104099929296</v>
      </c>
      <c r="DW43" s="8">
        <f t="shared" si="60"/>
        <v>0.81573765854598201</v>
      </c>
      <c r="DX43" s="8">
        <f t="shared" si="60"/>
        <v>0.77528536924398639</v>
      </c>
      <c r="DY43" s="8">
        <f t="shared" si="65"/>
        <v>0.37180462792848429</v>
      </c>
      <c r="DZ43" s="8">
        <f t="shared" si="65"/>
        <v>0.36275080269808241</v>
      </c>
      <c r="EA43" s="8">
        <f t="shared" si="65"/>
        <v>0.35004937541830139</v>
      </c>
      <c r="EB43" s="8">
        <f t="shared" si="65"/>
        <v>0.33243374797827996</v>
      </c>
      <c r="EC43" s="8">
        <f t="shared" si="61"/>
        <v>0.92951156982121064</v>
      </c>
      <c r="ED43" s="8">
        <f t="shared" si="61"/>
        <v>0.90687700674520599</v>
      </c>
      <c r="EE43" s="8">
        <f t="shared" si="61"/>
        <v>0.87512343854575336</v>
      </c>
      <c r="EF43" s="8">
        <f t="shared" si="61"/>
        <v>0.83108436994569979</v>
      </c>
    </row>
    <row r="44" spans="1:136" ht="15.75" customHeight="1" x14ac:dyDescent="0.2">
      <c r="A44" s="3" t="s">
        <v>110</v>
      </c>
      <c r="B44" s="3" t="s">
        <v>60</v>
      </c>
      <c r="C44" s="4"/>
      <c r="D44" s="4"/>
      <c r="E44" s="5">
        <v>167.16</v>
      </c>
      <c r="F44" s="5">
        <v>141.184</v>
      </c>
      <c r="G44" s="6">
        <f t="shared" si="49"/>
        <v>84.460397224216322</v>
      </c>
      <c r="H44" s="5">
        <v>135.03</v>
      </c>
      <c r="I44" s="6">
        <f t="shared" si="50"/>
        <v>80.778894472361813</v>
      </c>
      <c r="J44" s="7">
        <f t="shared" si="2"/>
        <v>21.264767199444059</v>
      </c>
      <c r="K44" s="7">
        <v>113.73781642865001</v>
      </c>
      <c r="L44" s="7">
        <v>111.05500000000001</v>
      </c>
      <c r="M44" s="7">
        <v>110.015</v>
      </c>
      <c r="N44" s="7">
        <f t="shared" si="3"/>
        <v>3.3276152569343256</v>
      </c>
      <c r="O44" s="8">
        <v>5703955.6973869996</v>
      </c>
      <c r="P44" s="8">
        <v>6126270.55372536</v>
      </c>
      <c r="Q44" s="8">
        <v>6407858.4442063598</v>
      </c>
      <c r="R44" s="8">
        <v>6753754.0442786803</v>
      </c>
      <c r="S44" s="8">
        <v>5172054.8188468302</v>
      </c>
      <c r="T44" s="8">
        <v>5552323.0472030696</v>
      </c>
      <c r="U44" s="8">
        <v>5808053.7022179896</v>
      </c>
      <c r="V44" s="8">
        <v>6123065.7403108301</v>
      </c>
      <c r="W44" s="8">
        <v>5076735.1256513102</v>
      </c>
      <c r="X44" s="8">
        <v>5452961.6726949802</v>
      </c>
      <c r="Y44" s="8">
        <v>5703924.0969637102</v>
      </c>
      <c r="Z44" s="8">
        <v>6013530.8221136099</v>
      </c>
      <c r="AA44" s="8">
        <v>4900047.3963677799</v>
      </c>
      <c r="AB44" s="8">
        <v>5263485.6357083404</v>
      </c>
      <c r="AC44" s="8">
        <v>5505411.8926603096</v>
      </c>
      <c r="AD44" s="8">
        <v>5803369.5425181501</v>
      </c>
      <c r="AE44" s="9">
        <f t="shared" si="4"/>
        <v>16.853793653267694</v>
      </c>
      <c r="AF44" s="10">
        <f t="shared" si="62"/>
        <v>90.674877107060368</v>
      </c>
      <c r="AG44" s="10">
        <f t="shared" si="62"/>
        <v>90.631371868268602</v>
      </c>
      <c r="AH44" s="10">
        <f t="shared" si="62"/>
        <v>90.639544440456845</v>
      </c>
      <c r="AI44" s="10">
        <f t="shared" si="62"/>
        <v>90.661663130860887</v>
      </c>
      <c r="AJ44" s="10">
        <f t="shared" si="63"/>
        <v>85.906126490647665</v>
      </c>
      <c r="AK44" s="10">
        <f t="shared" si="63"/>
        <v>85.916637039603756</v>
      </c>
      <c r="AL44" s="10">
        <f t="shared" si="63"/>
        <v>85.916565426597501</v>
      </c>
      <c r="AM44" s="10">
        <f t="shared" si="63"/>
        <v>85.928055781574812</v>
      </c>
      <c r="AN44" s="11">
        <f t="shared" si="38"/>
        <v>34.122730900855466</v>
      </c>
      <c r="AO44" s="11">
        <f t="shared" si="38"/>
        <v>36.649141862439336</v>
      </c>
      <c r="AP44" s="11">
        <f t="shared" si="38"/>
        <v>38.333682963665709</v>
      </c>
      <c r="AQ44" s="11">
        <f t="shared" si="38"/>
        <v>40.402931588171093</v>
      </c>
      <c r="AR44" s="11">
        <f t="shared" si="38"/>
        <v>30.940744309923609</v>
      </c>
      <c r="AS44" s="11">
        <f t="shared" si="38"/>
        <v>33.215620047876698</v>
      </c>
      <c r="AT44" s="11">
        <f t="shared" si="38"/>
        <v>34.745475605515615</v>
      </c>
      <c r="AU44" s="11">
        <f t="shared" si="38"/>
        <v>36.629969731459859</v>
      </c>
      <c r="AV44" s="11">
        <f t="shared" si="51"/>
        <v>35.958289364597334</v>
      </c>
      <c r="AW44" s="11">
        <f t="shared" si="51"/>
        <v>38.623085283707645</v>
      </c>
      <c r="AX44" s="11">
        <f t="shared" si="51"/>
        <v>40.400640985973695</v>
      </c>
      <c r="AY44" s="11">
        <f t="shared" si="51"/>
        <v>42.593571666149209</v>
      </c>
      <c r="AZ44" s="11">
        <f t="shared" si="52"/>
        <v>36.28858325089076</v>
      </c>
      <c r="BA44" s="11">
        <f t="shared" si="52"/>
        <v>38.980120237786721</v>
      </c>
      <c r="BB44" s="11">
        <f t="shared" si="52"/>
        <v>40.771768441533801</v>
      </c>
      <c r="BC44" s="11">
        <f t="shared" si="52"/>
        <v>42.978371787885287</v>
      </c>
      <c r="BD44" s="11">
        <f t="shared" si="53"/>
        <v>12.376297723969444</v>
      </c>
      <c r="BE44" s="11">
        <f t="shared" si="53"/>
        <v>13.28624801915068</v>
      </c>
      <c r="BF44" s="11">
        <f t="shared" si="53"/>
        <v>13.898190242206248</v>
      </c>
      <c r="BG44" s="12">
        <f t="shared" si="53"/>
        <v>14.651987892583945</v>
      </c>
      <c r="BH44" s="13">
        <f t="shared" si="54"/>
        <v>2030694.0502605243</v>
      </c>
      <c r="BI44" s="13">
        <f t="shared" si="54"/>
        <v>2181184.669077992</v>
      </c>
      <c r="BJ44" s="13">
        <f t="shared" si="54"/>
        <v>2281569.6387854842</v>
      </c>
      <c r="BK44" s="13">
        <f t="shared" si="54"/>
        <v>2405412.3288454441</v>
      </c>
      <c r="BL44" s="11">
        <f t="shared" si="55"/>
        <v>14.383315745838937</v>
      </c>
      <c r="BM44" s="11">
        <f t="shared" si="55"/>
        <v>15.449234113483058</v>
      </c>
      <c r="BN44" s="11">
        <f t="shared" si="55"/>
        <v>16.160256394389478</v>
      </c>
      <c r="BO44" s="11">
        <f t="shared" si="55"/>
        <v>17.037428666459686</v>
      </c>
      <c r="BP44" s="13">
        <f t="shared" si="56"/>
        <v>1960018.9585471121</v>
      </c>
      <c r="BQ44" s="13">
        <f t="shared" si="56"/>
        <v>2105394.2542833365</v>
      </c>
      <c r="BR44" s="13">
        <f t="shared" si="56"/>
        <v>2202164.7570641241</v>
      </c>
      <c r="BS44" s="13">
        <f t="shared" si="56"/>
        <v>2321347.8170072599</v>
      </c>
      <c r="BT44" s="11">
        <f t="shared" si="57"/>
        <v>14.515433300356305</v>
      </c>
      <c r="BU44" s="11">
        <f t="shared" si="57"/>
        <v>15.59204809511469</v>
      </c>
      <c r="BV44" s="11">
        <f t="shared" si="57"/>
        <v>16.308707376613523</v>
      </c>
      <c r="BW44" s="11">
        <f t="shared" si="57"/>
        <v>17.191348715154117</v>
      </c>
      <c r="BX44" s="2">
        <v>43</v>
      </c>
      <c r="BY44" s="2">
        <v>40</v>
      </c>
      <c r="BZ44" s="2">
        <v>40</v>
      </c>
      <c r="CA44" s="2">
        <v>41</v>
      </c>
      <c r="CB44" s="2">
        <v>47</v>
      </c>
      <c r="CC44" s="2">
        <v>47</v>
      </c>
      <c r="CD44" s="2">
        <v>46</v>
      </c>
      <c r="CE44" s="2">
        <v>45</v>
      </c>
      <c r="CF44" s="2">
        <v>50</v>
      </c>
      <c r="CG44" s="2">
        <v>50</v>
      </c>
      <c r="CH44" s="2">
        <v>48</v>
      </c>
      <c r="CI44" s="2">
        <v>46</v>
      </c>
      <c r="CJ44" s="11">
        <f t="shared" si="37"/>
        <v>20.060014783087396</v>
      </c>
      <c r="CK44" s="11">
        <f t="shared" si="37"/>
        <v>21.545237093833222</v>
      </c>
      <c r="CL44" s="11">
        <f t="shared" si="37"/>
        <v>22.535542339081701</v>
      </c>
      <c r="CM44" s="11">
        <f t="shared" si="37"/>
        <v>23.752008808839562</v>
      </c>
      <c r="CN44" s="11">
        <f t="shared" si="37"/>
        <v>18.189393752222639</v>
      </c>
      <c r="CO44" s="11">
        <f t="shared" si="37"/>
        <v>19.52674395041214</v>
      </c>
      <c r="CP44" s="11">
        <f t="shared" si="37"/>
        <v>20.42611291332992</v>
      </c>
      <c r="CQ44" s="11">
        <f t="shared" si="37"/>
        <v>21.533966213082529</v>
      </c>
      <c r="CR44" s="11">
        <f t="shared" si="58"/>
        <v>18.285480620057847</v>
      </c>
      <c r="CS44" s="11">
        <f t="shared" si="58"/>
        <v>19.640580514861934</v>
      </c>
      <c r="CT44" s="11">
        <f t="shared" si="58"/>
        <v>20.54450172243919</v>
      </c>
      <c r="CU44" s="11">
        <f t="shared" si="58"/>
        <v>21.659649082395607</v>
      </c>
      <c r="CV44" s="11">
        <f t="shared" si="59"/>
        <v>17.815924724329516</v>
      </c>
      <c r="CW44" s="11">
        <f t="shared" si="59"/>
        <v>19.137338129194532</v>
      </c>
      <c r="CX44" s="11">
        <f t="shared" si="59"/>
        <v>20.016950025579458</v>
      </c>
      <c r="CY44" s="11">
        <f t="shared" si="59"/>
        <v>21.100284661248562</v>
      </c>
      <c r="CZ44" s="2">
        <v>49</v>
      </c>
      <c r="DA44" s="2">
        <v>48</v>
      </c>
      <c r="DB44" s="2">
        <v>47</v>
      </c>
      <c r="DC44" s="2">
        <v>47</v>
      </c>
      <c r="DD44" s="2">
        <v>45</v>
      </c>
      <c r="DE44" s="2">
        <v>44</v>
      </c>
      <c r="DF44" s="2">
        <v>43</v>
      </c>
      <c r="DG44" s="2">
        <v>41</v>
      </c>
      <c r="DH44" s="2">
        <v>45</v>
      </c>
      <c r="DI44" s="2">
        <v>44</v>
      </c>
      <c r="DJ44" s="2">
        <v>44</v>
      </c>
      <c r="DK44" s="2">
        <v>42</v>
      </c>
      <c r="DL44" s="7">
        <v>17.151097010000001</v>
      </c>
      <c r="DM44" s="8">
        <f t="shared" si="64"/>
        <v>0.30068776687478432</v>
      </c>
      <c r="DN44" s="8">
        <f t="shared" si="64"/>
        <v>0.27995983624279364</v>
      </c>
      <c r="DO44" s="8">
        <f t="shared" si="64"/>
        <v>0.26765723929977103</v>
      </c>
      <c r="DP44" s="8">
        <f t="shared" si="64"/>
        <v>0.25394909109148323</v>
      </c>
      <c r="DQ44" s="8">
        <f t="shared" si="60"/>
        <v>0.75171941718696089</v>
      </c>
      <c r="DR44" s="8">
        <f t="shared" si="60"/>
        <v>0.69989959060698392</v>
      </c>
      <c r="DS44" s="8">
        <f t="shared" si="60"/>
        <v>0.66914309824942741</v>
      </c>
      <c r="DT44" s="8">
        <f t="shared" si="60"/>
        <v>0.63487272772870817</v>
      </c>
      <c r="DU44" s="8">
        <f t="shared" si="60"/>
        <v>0.82902722470679624</v>
      </c>
      <c r="DV44" s="8">
        <f t="shared" si="60"/>
        <v>0.77224869951684927</v>
      </c>
      <c r="DW44" s="8">
        <f t="shared" si="60"/>
        <v>0.73824631663832196</v>
      </c>
      <c r="DX44" s="8">
        <f t="shared" si="60"/>
        <v>0.70026591814484362</v>
      </c>
      <c r="DY44" s="8">
        <f t="shared" si="65"/>
        <v>0.35001900232053801</v>
      </c>
      <c r="DZ44" s="8">
        <f t="shared" si="65"/>
        <v>0.32585055222045589</v>
      </c>
      <c r="EA44" s="8">
        <f t="shared" si="65"/>
        <v>0.31153158645342149</v>
      </c>
      <c r="EB44" s="8">
        <f t="shared" si="65"/>
        <v>0.29553687533325579</v>
      </c>
      <c r="EC44" s="8">
        <f t="shared" si="61"/>
        <v>0.87504750580134494</v>
      </c>
      <c r="ED44" s="8">
        <f t="shared" si="61"/>
        <v>0.81462638055113967</v>
      </c>
      <c r="EE44" s="8">
        <f t="shared" si="61"/>
        <v>0.77882896613355368</v>
      </c>
      <c r="EF44" s="8">
        <f t="shared" si="61"/>
        <v>0.73884218833313953</v>
      </c>
    </row>
    <row r="45" spans="1:136" ht="15.75" customHeight="1" x14ac:dyDescent="0.2">
      <c r="A45" s="3" t="s">
        <v>111</v>
      </c>
      <c r="B45" s="3" t="s">
        <v>60</v>
      </c>
      <c r="C45" s="4" t="s">
        <v>112</v>
      </c>
      <c r="D45" s="4"/>
      <c r="E45" s="5">
        <v>330.38</v>
      </c>
      <c r="F45" s="5">
        <v>257.65499999999997</v>
      </c>
      <c r="G45" s="6">
        <f t="shared" si="49"/>
        <v>77.987468975119555</v>
      </c>
      <c r="H45" s="5">
        <v>242.702</v>
      </c>
      <c r="I45" s="6">
        <f t="shared" si="50"/>
        <v>73.461468611901452</v>
      </c>
      <c r="J45" s="7">
        <f t="shared" si="2"/>
        <v>30.598762480761916</v>
      </c>
      <c r="K45" s="7">
        <v>256.43506214369</v>
      </c>
      <c r="L45" s="7">
        <v>238.321</v>
      </c>
      <c r="M45" s="7">
        <v>235.06700000000001</v>
      </c>
      <c r="N45" s="7">
        <f t="shared" si="3"/>
        <v>8.6950040659007737</v>
      </c>
      <c r="O45" s="8">
        <v>8666778.6680423096</v>
      </c>
      <c r="P45" s="8">
        <v>9222165.6717198398</v>
      </c>
      <c r="Q45" s="8">
        <v>9505392.88807665</v>
      </c>
      <c r="R45" s="8">
        <v>10044851.572854999</v>
      </c>
      <c r="S45" s="8">
        <v>7466900.0707154898</v>
      </c>
      <c r="T45" s="8">
        <v>7954669.7724824697</v>
      </c>
      <c r="U45" s="8">
        <v>8199663.3993480997</v>
      </c>
      <c r="V45" s="8">
        <v>8681760.2478091195</v>
      </c>
      <c r="W45" s="8">
        <v>7105006.4422058398</v>
      </c>
      <c r="X45" s="8">
        <v>7568066.8379595801</v>
      </c>
      <c r="Y45" s="8">
        <v>7804199.3638139097</v>
      </c>
      <c r="Z45" s="8">
        <v>8270841.2308191499</v>
      </c>
      <c r="AA45" s="8">
        <v>6959040.7584920097</v>
      </c>
      <c r="AB45" s="8">
        <v>7411605.3029997097</v>
      </c>
      <c r="AC45" s="8">
        <v>7642835.1399937896</v>
      </c>
      <c r="AD45" s="8">
        <v>8102780.9797907304</v>
      </c>
      <c r="AE45" s="9">
        <f t="shared" si="4"/>
        <v>14.729586755094031</v>
      </c>
      <c r="AF45" s="10">
        <f t="shared" si="62"/>
        <v>86.155425870615275</v>
      </c>
      <c r="AG45" s="10">
        <f t="shared" si="62"/>
        <v>86.255984284426816</v>
      </c>
      <c r="AH45" s="10">
        <f t="shared" si="62"/>
        <v>86.263277024914686</v>
      </c>
      <c r="AI45" s="10">
        <f t="shared" si="62"/>
        <v>86.429950555671027</v>
      </c>
      <c r="AJ45" s="10">
        <f t="shared" si="63"/>
        <v>80.295586457660733</v>
      </c>
      <c r="AK45" s="10">
        <f t="shared" si="63"/>
        <v>80.367297301193688</v>
      </c>
      <c r="AL45" s="10">
        <f t="shared" si="63"/>
        <v>80.405252365536512</v>
      </c>
      <c r="AM45" s="10">
        <f t="shared" si="63"/>
        <v>80.666010055215935</v>
      </c>
      <c r="AN45" s="11">
        <f t="shared" si="38"/>
        <v>26.232758242152396</v>
      </c>
      <c r="AO45" s="11">
        <f t="shared" si="38"/>
        <v>27.913813401900359</v>
      </c>
      <c r="AP45" s="11">
        <f t="shared" si="38"/>
        <v>28.771090526292909</v>
      </c>
      <c r="AQ45" s="11">
        <f t="shared" si="38"/>
        <v>30.403933569995154</v>
      </c>
      <c r="AR45" s="11">
        <f t="shared" si="38"/>
        <v>22.60094458113533</v>
      </c>
      <c r="AS45" s="11">
        <f t="shared" si="38"/>
        <v>24.0773345011274</v>
      </c>
      <c r="AT45" s="11">
        <f t="shared" si="38"/>
        <v>24.818885523785035</v>
      </c>
      <c r="AU45" s="11">
        <f t="shared" si="38"/>
        <v>26.278104751525877</v>
      </c>
      <c r="AV45" s="11">
        <f t="shared" si="51"/>
        <v>27.575659087562205</v>
      </c>
      <c r="AW45" s="11">
        <f t="shared" si="51"/>
        <v>29.372870070286162</v>
      </c>
      <c r="AX45" s="11">
        <f t="shared" si="51"/>
        <v>30.289337927903244</v>
      </c>
      <c r="AY45" s="11">
        <f t="shared" si="51"/>
        <v>32.100449169700376</v>
      </c>
      <c r="AZ45" s="11">
        <f t="shared" si="52"/>
        <v>28.673190820397068</v>
      </c>
      <c r="BA45" s="11">
        <f t="shared" si="52"/>
        <v>30.537883095317344</v>
      </c>
      <c r="BB45" s="11">
        <f t="shared" si="52"/>
        <v>31.490614580818409</v>
      </c>
      <c r="BC45" s="11">
        <f t="shared" si="52"/>
        <v>33.385719853115056</v>
      </c>
      <c r="BD45" s="11">
        <f t="shared" si="53"/>
        <v>9.0403778324541317</v>
      </c>
      <c r="BE45" s="11">
        <f t="shared" si="53"/>
        <v>9.6309338004509613</v>
      </c>
      <c r="BF45" s="11">
        <f t="shared" si="53"/>
        <v>9.9275542095140139</v>
      </c>
      <c r="BG45" s="12">
        <f t="shared" si="53"/>
        <v>10.511241900610351</v>
      </c>
      <c r="BH45" s="13">
        <f t="shared" si="54"/>
        <v>2842002.5768823363</v>
      </c>
      <c r="BI45" s="13">
        <f t="shared" si="54"/>
        <v>3027226.7351838322</v>
      </c>
      <c r="BJ45" s="13">
        <f t="shared" si="54"/>
        <v>3121679.7455255641</v>
      </c>
      <c r="BK45" s="13">
        <f t="shared" si="54"/>
        <v>3308336.4923276603</v>
      </c>
      <c r="BL45" s="11">
        <f t="shared" si="55"/>
        <v>11.030263635024884</v>
      </c>
      <c r="BM45" s="11">
        <f t="shared" si="55"/>
        <v>11.749148028114465</v>
      </c>
      <c r="BN45" s="11">
        <f t="shared" si="55"/>
        <v>12.115735171161299</v>
      </c>
      <c r="BO45" s="11">
        <f t="shared" si="55"/>
        <v>12.840179667880152</v>
      </c>
      <c r="BP45" s="13">
        <f t="shared" si="56"/>
        <v>2783616.3033968043</v>
      </c>
      <c r="BQ45" s="13">
        <f t="shared" si="56"/>
        <v>2964642.121199884</v>
      </c>
      <c r="BR45" s="13">
        <f t="shared" si="56"/>
        <v>3057134.055997516</v>
      </c>
      <c r="BS45" s="13">
        <f t="shared" si="56"/>
        <v>3241112.3919162923</v>
      </c>
      <c r="BT45" s="11">
        <f t="shared" si="57"/>
        <v>11.469276328158827</v>
      </c>
      <c r="BU45" s="11">
        <f t="shared" si="57"/>
        <v>12.215153238126938</v>
      </c>
      <c r="BV45" s="11">
        <f t="shared" si="57"/>
        <v>12.596245832327364</v>
      </c>
      <c r="BW45" s="11">
        <f t="shared" si="57"/>
        <v>13.354287941246023</v>
      </c>
      <c r="BX45" s="2">
        <v>59</v>
      </c>
      <c r="BY45" s="2">
        <v>60</v>
      </c>
      <c r="BZ45" s="2">
        <v>60</v>
      </c>
      <c r="CA45" s="2">
        <v>60</v>
      </c>
      <c r="CB45" s="2">
        <v>62</v>
      </c>
      <c r="CC45" s="2">
        <v>62</v>
      </c>
      <c r="CD45" s="2">
        <v>62</v>
      </c>
      <c r="CE45" s="2">
        <v>62</v>
      </c>
      <c r="CF45" s="2">
        <v>62</v>
      </c>
      <c r="CG45" s="2">
        <v>62</v>
      </c>
      <c r="CH45" s="2">
        <v>63</v>
      </c>
      <c r="CI45" s="2">
        <v>63</v>
      </c>
      <c r="CJ45" s="11">
        <f t="shared" si="37"/>
        <v>13.518866875054698</v>
      </c>
      <c r="CK45" s="11">
        <f t="shared" si="37"/>
        <v>14.385186790958128</v>
      </c>
      <c r="CL45" s="11">
        <f t="shared" si="37"/>
        <v>14.826978508501197</v>
      </c>
      <c r="CM45" s="11">
        <f t="shared" si="37"/>
        <v>15.66845265056071</v>
      </c>
      <c r="CN45" s="11">
        <f t="shared" si="37"/>
        <v>11.647237329084916</v>
      </c>
      <c r="CO45" s="11">
        <f t="shared" si="37"/>
        <v>12.408084457694287</v>
      </c>
      <c r="CP45" s="11">
        <f t="shared" si="37"/>
        <v>12.79023754521295</v>
      </c>
      <c r="CQ45" s="11">
        <f t="shared" si="37"/>
        <v>13.542235878718348</v>
      </c>
      <c r="CR45" s="11">
        <f t="shared" si="58"/>
        <v>11.92510343982417</v>
      </c>
      <c r="CS45" s="11">
        <f t="shared" si="58"/>
        <v>12.702307959365026</v>
      </c>
      <c r="CT45" s="11">
        <f t="shared" si="58"/>
        <v>13.098634805684618</v>
      </c>
      <c r="CU45" s="11">
        <f t="shared" si="58"/>
        <v>13.881850497134787</v>
      </c>
      <c r="CV45" s="11">
        <f t="shared" si="59"/>
        <v>11.841799586487273</v>
      </c>
      <c r="CW45" s="11">
        <f t="shared" si="59"/>
        <v>12.611902654136413</v>
      </c>
      <c r="CX45" s="11">
        <f t="shared" si="59"/>
        <v>13.005373174446076</v>
      </c>
      <c r="CY45" s="11">
        <f t="shared" si="59"/>
        <v>13.788036567941447</v>
      </c>
      <c r="CZ45" s="2">
        <v>65</v>
      </c>
      <c r="DA45" s="2">
        <v>66</v>
      </c>
      <c r="DB45" s="2">
        <v>66</v>
      </c>
      <c r="DC45" s="2">
        <v>66</v>
      </c>
      <c r="DD45" s="2">
        <v>61</v>
      </c>
      <c r="DE45" s="2">
        <v>63</v>
      </c>
      <c r="DF45" s="2">
        <v>63</v>
      </c>
      <c r="DG45" s="2">
        <v>63</v>
      </c>
      <c r="DH45" s="2">
        <v>61</v>
      </c>
      <c r="DI45" s="2">
        <v>63</v>
      </c>
      <c r="DJ45" s="2">
        <v>63</v>
      </c>
      <c r="DK45" s="2">
        <v>63</v>
      </c>
      <c r="DL45" s="7">
        <v>22.370996099999999</v>
      </c>
      <c r="DM45" s="8">
        <f t="shared" si="64"/>
        <v>0.258123542285559</v>
      </c>
      <c r="DN45" s="8">
        <f t="shared" si="64"/>
        <v>0.24257855363194791</v>
      </c>
      <c r="DO45" s="8">
        <f t="shared" si="64"/>
        <v>0.23535056744536745</v>
      </c>
      <c r="DP45" s="8">
        <f t="shared" si="64"/>
        <v>0.22271106683601896</v>
      </c>
      <c r="DQ45" s="8">
        <f t="shared" si="60"/>
        <v>0.64530885571389751</v>
      </c>
      <c r="DR45" s="8">
        <f t="shared" si="60"/>
        <v>0.60644638407986973</v>
      </c>
      <c r="DS45" s="8">
        <f t="shared" si="60"/>
        <v>0.58837641861341861</v>
      </c>
      <c r="DT45" s="8">
        <f t="shared" si="60"/>
        <v>0.55677766709004728</v>
      </c>
      <c r="DU45" s="8">
        <f t="shared" si="60"/>
        <v>0.74900547376203119</v>
      </c>
      <c r="DV45" s="8">
        <f t="shared" si="60"/>
        <v>0.70307746078246447</v>
      </c>
      <c r="DW45" s="8">
        <f t="shared" si="60"/>
        <v>0.68207056224340157</v>
      </c>
      <c r="DX45" s="8">
        <f t="shared" si="60"/>
        <v>0.64419528590545383</v>
      </c>
      <c r="DY45" s="8">
        <f t="shared" si="65"/>
        <v>0.32146666295496285</v>
      </c>
      <c r="DZ45" s="8">
        <f t="shared" si="65"/>
        <v>0.3018373912996386</v>
      </c>
      <c r="EA45" s="8">
        <f t="shared" si="65"/>
        <v>0.29270546453286678</v>
      </c>
      <c r="EB45" s="8">
        <f t="shared" si="65"/>
        <v>0.27609034670683857</v>
      </c>
      <c r="EC45" s="8">
        <f t="shared" si="61"/>
        <v>0.80366665738740717</v>
      </c>
      <c r="ED45" s="8">
        <f t="shared" si="61"/>
        <v>0.75459347824909651</v>
      </c>
      <c r="EE45" s="8">
        <f t="shared" si="61"/>
        <v>0.73176366133216686</v>
      </c>
      <c r="EF45" s="8">
        <f t="shared" si="61"/>
        <v>0.69022586676709641</v>
      </c>
    </row>
    <row r="46" spans="1:136" ht="15.75" customHeight="1" x14ac:dyDescent="0.2">
      <c r="A46" s="3" t="s">
        <v>113</v>
      </c>
      <c r="B46" s="3" t="s">
        <v>60</v>
      </c>
      <c r="C46" s="4" t="s">
        <v>114</v>
      </c>
      <c r="D46" s="4"/>
      <c r="E46" s="5">
        <v>634.70000000000005</v>
      </c>
      <c r="F46" s="5">
        <v>368.57100000000003</v>
      </c>
      <c r="G46" s="6">
        <f t="shared" si="49"/>
        <v>58.070111863872697</v>
      </c>
      <c r="H46" s="5">
        <v>364.77600000000001</v>
      </c>
      <c r="I46" s="6">
        <f t="shared" si="50"/>
        <v>57.472191586576336</v>
      </c>
      <c r="J46" s="7">
        <f t="shared" si="2"/>
        <v>54.013102865901729</v>
      </c>
      <c r="K46" s="7">
        <v>442.03226078572402</v>
      </c>
      <c r="L46" s="7">
        <v>333.209</v>
      </c>
      <c r="M46" s="7">
        <v>333.19200000000001</v>
      </c>
      <c r="N46" s="7">
        <f t="shared" si="3"/>
        <v>28.079683851846841</v>
      </c>
      <c r="O46" s="8">
        <v>40404954.8718099</v>
      </c>
      <c r="P46" s="8">
        <v>40879986.680461101</v>
      </c>
      <c r="Q46" s="8">
        <v>40960518.114337802</v>
      </c>
      <c r="R46" s="8">
        <v>42302040.539246298</v>
      </c>
      <c r="S46" s="8">
        <v>38963597.603534602</v>
      </c>
      <c r="T46" s="8">
        <v>39411997.495035499</v>
      </c>
      <c r="U46" s="8">
        <v>39489560.701383904</v>
      </c>
      <c r="V46" s="8">
        <v>40796075.492513798</v>
      </c>
      <c r="W46" s="8">
        <v>28006907.364696499</v>
      </c>
      <c r="X46" s="8">
        <v>28404908.5496963</v>
      </c>
      <c r="Y46" s="8">
        <v>28490726.854435898</v>
      </c>
      <c r="Z46" s="8">
        <v>29361318.277137499</v>
      </c>
      <c r="AA46" s="8">
        <v>27688373.090976302</v>
      </c>
      <c r="AB46" s="8">
        <v>28083462.518365599</v>
      </c>
      <c r="AC46" s="8">
        <v>28168654.6414195</v>
      </c>
      <c r="AD46" s="8">
        <v>29028406.829085302</v>
      </c>
      <c r="AE46" s="9">
        <f t="shared" si="4"/>
        <v>4.5874853946944318</v>
      </c>
      <c r="AF46" s="10">
        <f t="shared" si="62"/>
        <v>96.432721499508673</v>
      </c>
      <c r="AG46" s="10">
        <f t="shared" si="62"/>
        <v>96.409027241373252</v>
      </c>
      <c r="AH46" s="10">
        <f t="shared" si="62"/>
        <v>96.408840804093714</v>
      </c>
      <c r="AI46" s="10">
        <f t="shared" si="62"/>
        <v>96.439970678635888</v>
      </c>
      <c r="AJ46" s="10">
        <f t="shared" si="63"/>
        <v>68.527172419376171</v>
      </c>
      <c r="AK46" s="10">
        <f t="shared" si="63"/>
        <v>68.69733774103284</v>
      </c>
      <c r="AL46" s="10">
        <f t="shared" si="63"/>
        <v>68.770259601670801</v>
      </c>
      <c r="AM46" s="10">
        <f t="shared" si="63"/>
        <v>68.621764952813095</v>
      </c>
      <c r="AN46" s="11">
        <f t="shared" si="38"/>
        <v>63.659925747297777</v>
      </c>
      <c r="AO46" s="11">
        <f t="shared" si="38"/>
        <v>64.408360927148408</v>
      </c>
      <c r="AP46" s="11">
        <f t="shared" si="38"/>
        <v>64.535242026686305</v>
      </c>
      <c r="AQ46" s="11">
        <f t="shared" si="38"/>
        <v>66.648874333143681</v>
      </c>
      <c r="AR46" s="11">
        <f t="shared" si="38"/>
        <v>61.388998902685678</v>
      </c>
      <c r="AS46" s="11">
        <f t="shared" si="38"/>
        <v>62.095474231976524</v>
      </c>
      <c r="AT46" s="11">
        <f t="shared" si="38"/>
        <v>62.217678748044591</v>
      </c>
      <c r="AU46" s="11">
        <f t="shared" si="38"/>
        <v>64.276154864524642</v>
      </c>
      <c r="AV46" s="11">
        <f t="shared" si="51"/>
        <v>75.987821517961251</v>
      </c>
      <c r="AW46" s="11">
        <f t="shared" si="51"/>
        <v>77.067670949956181</v>
      </c>
      <c r="AX46" s="11">
        <f t="shared" si="51"/>
        <v>77.300511582397689</v>
      </c>
      <c r="AY46" s="11">
        <f t="shared" si="51"/>
        <v>79.662584080509589</v>
      </c>
      <c r="AZ46" s="11">
        <f t="shared" si="52"/>
        <v>75.905139293638555</v>
      </c>
      <c r="BA46" s="11">
        <f t="shared" si="52"/>
        <v>76.988240778904313</v>
      </c>
      <c r="BB46" s="11">
        <f t="shared" si="52"/>
        <v>77.221787182872504</v>
      </c>
      <c r="BC46" s="11">
        <f t="shared" si="52"/>
        <v>79.578719074405399</v>
      </c>
      <c r="BD46" s="11">
        <f t="shared" si="53"/>
        <v>24.555599561074274</v>
      </c>
      <c r="BE46" s="11">
        <f t="shared" si="53"/>
        <v>24.838189692790611</v>
      </c>
      <c r="BF46" s="11">
        <f t="shared" si="53"/>
        <v>24.887071499217839</v>
      </c>
      <c r="BG46" s="12">
        <f t="shared" si="53"/>
        <v>25.710461945809858</v>
      </c>
      <c r="BH46" s="13">
        <f t="shared" si="54"/>
        <v>11202762.945878601</v>
      </c>
      <c r="BI46" s="13">
        <f t="shared" si="54"/>
        <v>11361963.41987852</v>
      </c>
      <c r="BJ46" s="13">
        <f t="shared" si="54"/>
        <v>11396290.74177436</v>
      </c>
      <c r="BK46" s="13">
        <f t="shared" si="54"/>
        <v>11744527.310855001</v>
      </c>
      <c r="BL46" s="11">
        <f t="shared" si="55"/>
        <v>30.395128607184507</v>
      </c>
      <c r="BM46" s="11">
        <f t="shared" si="55"/>
        <v>30.827068379982471</v>
      </c>
      <c r="BN46" s="11">
        <f t="shared" si="55"/>
        <v>30.920204632959074</v>
      </c>
      <c r="BO46" s="11">
        <f t="shared" si="55"/>
        <v>31.865033632203836</v>
      </c>
      <c r="BP46" s="13">
        <f t="shared" si="56"/>
        <v>11075349.236390522</v>
      </c>
      <c r="BQ46" s="13">
        <f t="shared" si="56"/>
        <v>11233385.007346241</v>
      </c>
      <c r="BR46" s="13">
        <f t="shared" si="56"/>
        <v>11267461.8565678</v>
      </c>
      <c r="BS46" s="13">
        <f t="shared" si="56"/>
        <v>11611362.731634121</v>
      </c>
      <c r="BT46" s="11">
        <f t="shared" si="57"/>
        <v>30.362055717455423</v>
      </c>
      <c r="BU46" s="11">
        <f t="shared" si="57"/>
        <v>30.795296311561728</v>
      </c>
      <c r="BV46" s="11">
        <f t="shared" si="57"/>
        <v>30.888714873149002</v>
      </c>
      <c r="BW46" s="11">
        <f t="shared" si="57"/>
        <v>31.831487629762162</v>
      </c>
      <c r="BX46" s="2">
        <v>10</v>
      </c>
      <c r="BY46" s="2">
        <v>13</v>
      </c>
      <c r="BZ46" s="2">
        <v>14</v>
      </c>
      <c r="CA46" s="2">
        <v>14</v>
      </c>
      <c r="CB46" s="2">
        <v>17</v>
      </c>
      <c r="CC46" s="2">
        <v>19</v>
      </c>
      <c r="CD46" s="2">
        <v>19</v>
      </c>
      <c r="CE46" s="2">
        <v>20</v>
      </c>
      <c r="CF46" s="2">
        <v>19</v>
      </c>
      <c r="CG46" s="2">
        <v>19</v>
      </c>
      <c r="CH46" s="2">
        <v>19</v>
      </c>
      <c r="CI46" s="2">
        <v>20</v>
      </c>
      <c r="CJ46" s="11">
        <f t="shared" si="37"/>
        <v>36.56290135927096</v>
      </c>
      <c r="CK46" s="11">
        <f t="shared" si="37"/>
        <v>36.992763023943859</v>
      </c>
      <c r="CL46" s="11">
        <f t="shared" si="37"/>
        <v>37.065636830695929</v>
      </c>
      <c r="CM46" s="11">
        <f t="shared" si="37"/>
        <v>38.27959566937789</v>
      </c>
      <c r="CN46" s="11">
        <f t="shared" si="37"/>
        <v>35.258600839925826</v>
      </c>
      <c r="CO46" s="11">
        <f t="shared" si="37"/>
        <v>35.66436298109069</v>
      </c>
      <c r="CP46" s="11">
        <f t="shared" si="37"/>
        <v>35.734550805129167</v>
      </c>
      <c r="CQ46" s="11">
        <f t="shared" si="37"/>
        <v>36.916830839448409</v>
      </c>
      <c r="CR46" s="11">
        <f t="shared" si="58"/>
        <v>33.620829407004614</v>
      </c>
      <c r="CS46" s="11">
        <f t="shared" si="58"/>
        <v>34.09860904080778</v>
      </c>
      <c r="CT46" s="11">
        <f t="shared" si="58"/>
        <v>34.201629433101623</v>
      </c>
      <c r="CU46" s="11">
        <f t="shared" si="58"/>
        <v>35.246728962468005</v>
      </c>
      <c r="CV46" s="11">
        <f t="shared" si="59"/>
        <v>33.24014152917993</v>
      </c>
      <c r="CW46" s="11">
        <f t="shared" si="59"/>
        <v>33.714449948817013</v>
      </c>
      <c r="CX46" s="11">
        <f t="shared" si="59"/>
        <v>33.8167238606203</v>
      </c>
      <c r="CY46" s="11">
        <f t="shared" si="59"/>
        <v>34.848864113286396</v>
      </c>
      <c r="CZ46" s="2">
        <v>14</v>
      </c>
      <c r="DA46" s="2">
        <v>17</v>
      </c>
      <c r="DB46" s="2">
        <v>18</v>
      </c>
      <c r="DC46" s="2">
        <v>17</v>
      </c>
      <c r="DD46" s="2">
        <v>14</v>
      </c>
      <c r="DE46" s="2">
        <v>18</v>
      </c>
      <c r="DF46" s="2">
        <v>19</v>
      </c>
      <c r="DG46" s="2">
        <v>18</v>
      </c>
      <c r="DH46" s="2">
        <v>14</v>
      </c>
      <c r="DI46" s="2">
        <v>18</v>
      </c>
      <c r="DJ46" s="2">
        <v>18</v>
      </c>
      <c r="DK46" s="2">
        <v>18</v>
      </c>
      <c r="DL46" s="7">
        <v>87.992584660000006</v>
      </c>
      <c r="DM46" s="8">
        <f t="shared" si="64"/>
        <v>0.21777671807620674</v>
      </c>
      <c r="DN46" s="8">
        <f t="shared" si="64"/>
        <v>0.21524611871279481</v>
      </c>
      <c r="DO46" s="8">
        <f t="shared" si="64"/>
        <v>0.21482292878809831</v>
      </c>
      <c r="DP46" s="8">
        <f t="shared" si="64"/>
        <v>0.20801026035224868</v>
      </c>
      <c r="DQ46" s="8">
        <f t="shared" si="60"/>
        <v>0.54444179519051672</v>
      </c>
      <c r="DR46" s="8">
        <f t="shared" si="60"/>
        <v>0.538115296781987</v>
      </c>
      <c r="DS46" s="8">
        <f t="shared" si="60"/>
        <v>0.5370573219702458</v>
      </c>
      <c r="DT46" s="8">
        <f t="shared" si="60"/>
        <v>0.52002565088062169</v>
      </c>
      <c r="DU46" s="8">
        <f t="shared" si="60"/>
        <v>0.56458200777138778</v>
      </c>
      <c r="DV46" s="8">
        <f t="shared" si="60"/>
        <v>0.5581586208050221</v>
      </c>
      <c r="DW46" s="8">
        <f t="shared" si="60"/>
        <v>0.55706231657900107</v>
      </c>
      <c r="DX46" s="8">
        <f t="shared" si="60"/>
        <v>0.53922211632922212</v>
      </c>
      <c r="DY46" s="8">
        <f t="shared" si="65"/>
        <v>0.31779615353665169</v>
      </c>
      <c r="DZ46" s="8">
        <f t="shared" si="65"/>
        <v>0.31332526964029433</v>
      </c>
      <c r="EA46" s="8">
        <f t="shared" si="65"/>
        <v>0.31237766155368574</v>
      </c>
      <c r="EB46" s="8">
        <f t="shared" si="65"/>
        <v>0.30312578013008606</v>
      </c>
      <c r="EC46" s="8">
        <f t="shared" si="61"/>
        <v>0.79449038384162907</v>
      </c>
      <c r="ED46" s="8">
        <f t="shared" si="61"/>
        <v>0.78331317410073575</v>
      </c>
      <c r="EE46" s="8">
        <f t="shared" si="61"/>
        <v>0.78094415388421445</v>
      </c>
      <c r="EF46" s="8">
        <f t="shared" si="61"/>
        <v>0.75781445032521522</v>
      </c>
    </row>
    <row r="47" spans="1:136" ht="15.75" customHeight="1" x14ac:dyDescent="0.2">
      <c r="A47" s="3" t="s">
        <v>115</v>
      </c>
      <c r="B47" s="3" t="s">
        <v>57</v>
      </c>
      <c r="C47" s="4"/>
      <c r="D47" s="4"/>
      <c r="E47" s="5">
        <v>1045.69</v>
      </c>
      <c r="F47" s="5">
        <v>639.94899999999996</v>
      </c>
      <c r="G47" s="6">
        <f t="shared" si="49"/>
        <v>61.198730025150851</v>
      </c>
      <c r="H47" s="5">
        <v>601.23199999999997</v>
      </c>
      <c r="I47" s="6">
        <f t="shared" si="50"/>
        <v>57.49619868220983</v>
      </c>
      <c r="J47" s="7">
        <f t="shared" si="2"/>
        <v>53.974383729162653</v>
      </c>
      <c r="K47" s="7">
        <v>729.060878273968</v>
      </c>
      <c r="L47" s="7">
        <v>643.87300000000005</v>
      </c>
      <c r="M47" s="7">
        <v>634.899</v>
      </c>
      <c r="N47" s="7">
        <f t="shared" si="3"/>
        <v>13.807133153084497</v>
      </c>
      <c r="O47" s="8">
        <v>67761467.5627276</v>
      </c>
      <c r="P47" s="8">
        <v>72934442.560534298</v>
      </c>
      <c r="Q47" s="8">
        <v>73238053.425242394</v>
      </c>
      <c r="R47" s="8">
        <v>72582093.121717706</v>
      </c>
      <c r="S47" s="8">
        <v>64044733.993255697</v>
      </c>
      <c r="T47" s="8">
        <v>68944909.936609</v>
      </c>
      <c r="U47" s="8">
        <v>69223479.487535402</v>
      </c>
      <c r="V47" s="8">
        <v>68598291.877885699</v>
      </c>
      <c r="W47" s="8">
        <v>59248767.162835598</v>
      </c>
      <c r="X47" s="8">
        <v>63832531.712756902</v>
      </c>
      <c r="Y47" s="8">
        <v>64116149.936042704</v>
      </c>
      <c r="Z47" s="8">
        <v>63526847.134093903</v>
      </c>
      <c r="AA47" s="8">
        <v>57729814.608825997</v>
      </c>
      <c r="AB47" s="8">
        <v>62190489.006703302</v>
      </c>
      <c r="AC47" s="8">
        <v>62458111.4297693</v>
      </c>
      <c r="AD47" s="8">
        <v>61868446.909083202</v>
      </c>
      <c r="AE47" s="9">
        <f t="shared" si="4"/>
        <v>6.8697495424517747</v>
      </c>
      <c r="AF47" s="10">
        <f t="shared" si="62"/>
        <v>94.51497480329617</v>
      </c>
      <c r="AG47" s="10">
        <f t="shared" si="62"/>
        <v>94.529974475894491</v>
      </c>
      <c r="AH47" s="10">
        <f t="shared" si="62"/>
        <v>94.518458984160659</v>
      </c>
      <c r="AI47" s="10">
        <f t="shared" si="62"/>
        <v>94.511316672624318</v>
      </c>
      <c r="AJ47" s="10">
        <f t="shared" si="63"/>
        <v>85.195638000881274</v>
      </c>
      <c r="AK47" s="10">
        <f t="shared" si="63"/>
        <v>85.269026297261803</v>
      </c>
      <c r="AL47" s="10">
        <f t="shared" si="63"/>
        <v>85.280955061869989</v>
      </c>
      <c r="AM47" s="10">
        <f t="shared" si="63"/>
        <v>85.239270801038927</v>
      </c>
      <c r="AN47" s="11">
        <f t="shared" si="38"/>
        <v>64.80072254944352</v>
      </c>
      <c r="AO47" s="11">
        <f t="shared" si="38"/>
        <v>69.747671451897119</v>
      </c>
      <c r="AP47" s="11">
        <f t="shared" si="38"/>
        <v>70.038016453482768</v>
      </c>
      <c r="AQ47" s="11">
        <f t="shared" si="38"/>
        <v>69.410717441801779</v>
      </c>
      <c r="AR47" s="11">
        <f t="shared" si="38"/>
        <v>61.246386589960409</v>
      </c>
      <c r="AS47" s="11">
        <f t="shared" si="38"/>
        <v>65.932456021009088</v>
      </c>
      <c r="AT47" s="11">
        <f t="shared" si="38"/>
        <v>66.198853854904797</v>
      </c>
      <c r="AU47" s="11">
        <f t="shared" si="38"/>
        <v>65.600982966161766</v>
      </c>
      <c r="AV47" s="11">
        <f t="shared" si="51"/>
        <v>92.583576445678645</v>
      </c>
      <c r="AW47" s="11">
        <f t="shared" si="51"/>
        <v>99.746279332816997</v>
      </c>
      <c r="AX47" s="11">
        <f t="shared" si="51"/>
        <v>100.1894681233078</v>
      </c>
      <c r="AY47" s="11">
        <f t="shared" si="51"/>
        <v>99.268609114310522</v>
      </c>
      <c r="AZ47" s="11">
        <f t="shared" si="52"/>
        <v>96.019198260947519</v>
      </c>
      <c r="BA47" s="11">
        <f t="shared" si="52"/>
        <v>103.43842145245647</v>
      </c>
      <c r="BB47" s="11">
        <f t="shared" si="52"/>
        <v>103.88354483754907</v>
      </c>
      <c r="BC47" s="11">
        <f t="shared" si="52"/>
        <v>102.90278446437182</v>
      </c>
      <c r="BD47" s="11">
        <f t="shared" si="53"/>
        <v>24.498554635984163</v>
      </c>
      <c r="BE47" s="11">
        <f t="shared" si="53"/>
        <v>26.372982408403637</v>
      </c>
      <c r="BF47" s="11">
        <f t="shared" si="53"/>
        <v>26.479541541961922</v>
      </c>
      <c r="BG47" s="12">
        <f t="shared" si="53"/>
        <v>26.240393186464708</v>
      </c>
      <c r="BH47" s="13">
        <f t="shared" si="54"/>
        <v>23699506.865134239</v>
      </c>
      <c r="BI47" s="13">
        <f t="shared" si="54"/>
        <v>25533012.685102761</v>
      </c>
      <c r="BJ47" s="13">
        <f t="shared" si="54"/>
        <v>25646459.974417083</v>
      </c>
      <c r="BK47" s="13">
        <f t="shared" si="54"/>
        <v>25410738.853637561</v>
      </c>
      <c r="BL47" s="11">
        <f t="shared" si="55"/>
        <v>37.033430578271457</v>
      </c>
      <c r="BM47" s="11">
        <f t="shared" si="55"/>
        <v>39.898511733126796</v>
      </c>
      <c r="BN47" s="11">
        <f t="shared" si="55"/>
        <v>40.075787249323128</v>
      </c>
      <c r="BO47" s="11">
        <f t="shared" si="55"/>
        <v>39.707443645724211</v>
      </c>
      <c r="BP47" s="13">
        <f t="shared" si="56"/>
        <v>23091925.843530402</v>
      </c>
      <c r="BQ47" s="13">
        <f t="shared" si="56"/>
        <v>24876195.602681324</v>
      </c>
      <c r="BR47" s="13">
        <f t="shared" si="56"/>
        <v>24983244.571907721</v>
      </c>
      <c r="BS47" s="13">
        <f t="shared" si="56"/>
        <v>24747378.763633281</v>
      </c>
      <c r="BT47" s="11">
        <f t="shared" si="57"/>
        <v>38.407679304379009</v>
      </c>
      <c r="BU47" s="11">
        <f t="shared" si="57"/>
        <v>41.375368580982588</v>
      </c>
      <c r="BV47" s="11">
        <f t="shared" si="57"/>
        <v>41.553417935019631</v>
      </c>
      <c r="BW47" s="11">
        <f t="shared" si="57"/>
        <v>41.161113785748732</v>
      </c>
      <c r="BX47" s="2">
        <v>11</v>
      </c>
      <c r="BY47" s="2">
        <v>11</v>
      </c>
      <c r="BZ47" s="2">
        <v>11</v>
      </c>
      <c r="CA47" s="2">
        <v>13</v>
      </c>
      <c r="CB47" s="2">
        <v>8</v>
      </c>
      <c r="CC47" s="2">
        <v>8</v>
      </c>
      <c r="CD47" s="2">
        <v>9</v>
      </c>
      <c r="CE47" s="2">
        <v>11</v>
      </c>
      <c r="CF47" s="2">
        <v>8</v>
      </c>
      <c r="CG47" s="2">
        <v>8</v>
      </c>
      <c r="CH47" s="2">
        <v>8</v>
      </c>
      <c r="CI47" s="2">
        <v>10</v>
      </c>
      <c r="CJ47" s="11">
        <f t="shared" si="37"/>
        <v>37.177398805515971</v>
      </c>
      <c r="CK47" s="11">
        <f t="shared" si="37"/>
        <v>40.015556853471345</v>
      </c>
      <c r="CL47" s="11">
        <f t="shared" si="37"/>
        <v>40.182133266363991</v>
      </c>
      <c r="CM47" s="11">
        <f t="shared" si="37"/>
        <v>39.822239971813531</v>
      </c>
      <c r="CN47" s="11">
        <f t="shared" si="37"/>
        <v>35.138209113554346</v>
      </c>
      <c r="CO47" s="11">
        <f t="shared" si="37"/>
        <v>37.826695679973511</v>
      </c>
      <c r="CP47" s="11">
        <f t="shared" si="37"/>
        <v>37.979533150329026</v>
      </c>
      <c r="CQ47" s="11">
        <f t="shared" si="37"/>
        <v>37.636523325893066</v>
      </c>
      <c r="CR47" s="11">
        <f t="shared" si="58"/>
        <v>36.807735166926143</v>
      </c>
      <c r="CS47" s="11">
        <f t="shared" si="58"/>
        <v>39.655355458456498</v>
      </c>
      <c r="CT47" s="11">
        <f t="shared" si="58"/>
        <v>39.831550592146407</v>
      </c>
      <c r="CU47" s="11">
        <f t="shared" si="58"/>
        <v>39.465451810586188</v>
      </c>
      <c r="CV47" s="11">
        <f t="shared" si="59"/>
        <v>36.37102254615364</v>
      </c>
      <c r="CW47" s="11">
        <f t="shared" si="59"/>
        <v>39.181343178491893</v>
      </c>
      <c r="CX47" s="11">
        <f t="shared" si="59"/>
        <v>39.349951050336699</v>
      </c>
      <c r="CY47" s="11">
        <f t="shared" si="59"/>
        <v>38.97844974339742</v>
      </c>
      <c r="CZ47" s="2">
        <v>12</v>
      </c>
      <c r="DA47" s="2">
        <v>12</v>
      </c>
      <c r="DB47" s="2">
        <v>13</v>
      </c>
      <c r="DC47" s="2">
        <v>15</v>
      </c>
      <c r="DD47" s="2">
        <v>11</v>
      </c>
      <c r="DE47" s="2">
        <v>11</v>
      </c>
      <c r="DF47" s="2">
        <v>11</v>
      </c>
      <c r="DG47" s="2">
        <v>15</v>
      </c>
      <c r="DH47" s="2">
        <v>11</v>
      </c>
      <c r="DI47" s="2">
        <v>10</v>
      </c>
      <c r="DJ47" s="2">
        <v>11</v>
      </c>
      <c r="DK47" s="2">
        <v>14</v>
      </c>
      <c r="DL47" s="7">
        <v>155.85127283</v>
      </c>
      <c r="DM47" s="8">
        <f t="shared" si="64"/>
        <v>0.22999984863923822</v>
      </c>
      <c r="DN47" s="8">
        <f t="shared" si="64"/>
        <v>0.21368679509772931</v>
      </c>
      <c r="DO47" s="8">
        <f t="shared" si="64"/>
        <v>0.21280094915286746</v>
      </c>
      <c r="DP47" s="8">
        <f t="shared" si="64"/>
        <v>0.21472413666638507</v>
      </c>
      <c r="DQ47" s="8">
        <f t="shared" si="60"/>
        <v>0.57499962159809559</v>
      </c>
      <c r="DR47" s="8">
        <f t="shared" si="60"/>
        <v>0.53421698774432325</v>
      </c>
      <c r="DS47" s="8">
        <f t="shared" si="60"/>
        <v>0.53200237288216867</v>
      </c>
      <c r="DT47" s="8">
        <f t="shared" si="60"/>
        <v>0.53681034166596264</v>
      </c>
      <c r="DU47" s="8">
        <f t="shared" si="60"/>
        <v>0.60836880377398428</v>
      </c>
      <c r="DV47" s="8">
        <f t="shared" si="60"/>
        <v>0.56512972811660989</v>
      </c>
      <c r="DW47" s="8">
        <f t="shared" si="60"/>
        <v>0.56285552959694496</v>
      </c>
      <c r="DX47" s="8">
        <f t="shared" si="60"/>
        <v>0.56798525358122787</v>
      </c>
      <c r="DY47" s="8">
        <f t="shared" si="65"/>
        <v>0.26996669552126495</v>
      </c>
      <c r="DZ47" s="8">
        <f t="shared" si="65"/>
        <v>0.25060306699502122</v>
      </c>
      <c r="EA47" s="8">
        <f t="shared" si="65"/>
        <v>0.24952927532118249</v>
      </c>
      <c r="EB47" s="8">
        <f t="shared" si="65"/>
        <v>0.25190752413589157</v>
      </c>
      <c r="EC47" s="8">
        <f t="shared" si="61"/>
        <v>0.67491673880316227</v>
      </c>
      <c r="ED47" s="8">
        <f t="shared" si="61"/>
        <v>0.62650766748755304</v>
      </c>
      <c r="EE47" s="8">
        <f t="shared" si="61"/>
        <v>0.62382318830295624</v>
      </c>
      <c r="EF47" s="8">
        <f t="shared" si="61"/>
        <v>0.62976881033972887</v>
      </c>
    </row>
    <row r="48" spans="1:136" ht="15.75" customHeight="1" x14ac:dyDescent="0.2">
      <c r="A48" s="3" t="s">
        <v>116</v>
      </c>
      <c r="B48" s="3" t="s">
        <v>117</v>
      </c>
      <c r="C48" s="4"/>
      <c r="D48" s="4"/>
      <c r="E48" s="5">
        <v>159.88999999999999</v>
      </c>
      <c r="F48" s="5">
        <v>158.15100000000001</v>
      </c>
      <c r="G48" s="6">
        <f t="shared" si="49"/>
        <v>98.912377259365826</v>
      </c>
      <c r="H48" s="5">
        <v>157.54599999999999</v>
      </c>
      <c r="I48" s="6">
        <f t="shared" si="50"/>
        <v>98.533992119582209</v>
      </c>
      <c r="J48" s="7">
        <f t="shared" si="2"/>
        <v>1.4768331254174034</v>
      </c>
      <c r="K48" s="7">
        <v>112.276822175996</v>
      </c>
      <c r="L48" s="7">
        <v>112.277</v>
      </c>
      <c r="M48" s="7">
        <v>112.383</v>
      </c>
      <c r="N48" s="7">
        <f t="shared" si="3"/>
        <v>9.452319776236115E-2</v>
      </c>
      <c r="O48" s="8">
        <v>2565838.03407257</v>
      </c>
      <c r="P48" s="8">
        <v>2665666.60177567</v>
      </c>
      <c r="Q48" s="8">
        <v>2788493.3682726501</v>
      </c>
      <c r="R48" s="8">
        <v>2888247.51416338</v>
      </c>
      <c r="S48" s="8">
        <v>2247604.0874196701</v>
      </c>
      <c r="T48" s="8">
        <v>2334971.7075414001</v>
      </c>
      <c r="U48" s="8">
        <v>2441636.2273059101</v>
      </c>
      <c r="V48" s="8">
        <v>2528144.40413447</v>
      </c>
      <c r="W48" s="8">
        <v>2247604.0874196701</v>
      </c>
      <c r="X48" s="8">
        <v>2334971.7075414001</v>
      </c>
      <c r="Y48" s="8">
        <v>2441636.2273059101</v>
      </c>
      <c r="Z48" s="8">
        <v>2528144.40413447</v>
      </c>
      <c r="AA48" s="8">
        <v>2232649.8902515499</v>
      </c>
      <c r="AB48" s="8">
        <v>2319446.3597474699</v>
      </c>
      <c r="AC48" s="8">
        <v>2425478.48209112</v>
      </c>
      <c r="AD48" s="8">
        <v>2511465.6523188599</v>
      </c>
      <c r="AE48" s="9">
        <f t="shared" si="4"/>
        <v>11.822677779415798</v>
      </c>
      <c r="AF48" s="10">
        <f t="shared" si="62"/>
        <v>87.5972706606196</v>
      </c>
      <c r="AG48" s="10">
        <f t="shared" si="62"/>
        <v>87.594289022716282</v>
      </c>
      <c r="AH48" s="10">
        <f t="shared" si="62"/>
        <v>87.561127277071378</v>
      </c>
      <c r="AI48" s="10">
        <f t="shared" si="62"/>
        <v>87.532124298106822</v>
      </c>
      <c r="AJ48" s="10">
        <f t="shared" si="63"/>
        <v>87.01445144251079</v>
      </c>
      <c r="AK48" s="10">
        <f t="shared" si="63"/>
        <v>87.011870059159918</v>
      </c>
      <c r="AL48" s="10">
        <f t="shared" si="63"/>
        <v>86.981683718100356</v>
      </c>
      <c r="AM48" s="10">
        <f t="shared" si="63"/>
        <v>86.954654682576262</v>
      </c>
      <c r="AN48" s="11">
        <f t="shared" si="38"/>
        <v>16.047520383217023</v>
      </c>
      <c r="AO48" s="11">
        <f t="shared" si="38"/>
        <v>16.671878177344862</v>
      </c>
      <c r="AP48" s="11">
        <f t="shared" si="38"/>
        <v>17.440073602305649</v>
      </c>
      <c r="AQ48" s="11">
        <f t="shared" si="38"/>
        <v>18.06396594010495</v>
      </c>
      <c r="AR48" s="11">
        <f t="shared" si="38"/>
        <v>14.057189864404718</v>
      </c>
      <c r="AS48" s="11">
        <f t="shared" si="38"/>
        <v>14.603613156178625</v>
      </c>
      <c r="AT48" s="11">
        <f t="shared" si="38"/>
        <v>15.270725044129778</v>
      </c>
      <c r="AU48" s="11">
        <f t="shared" si="38"/>
        <v>15.811773119860341</v>
      </c>
      <c r="AV48" s="11">
        <f t="shared" si="51"/>
        <v>14.21176020018634</v>
      </c>
      <c r="AW48" s="11">
        <f t="shared" si="51"/>
        <v>14.764191864366333</v>
      </c>
      <c r="AX48" s="11">
        <f t="shared" si="51"/>
        <v>15.438639194857508</v>
      </c>
      <c r="AY48" s="11">
        <f t="shared" si="51"/>
        <v>15.985636538083664</v>
      </c>
      <c r="AZ48" s="11">
        <f t="shared" si="52"/>
        <v>14.171415905523149</v>
      </c>
      <c r="BA48" s="11">
        <f t="shared" si="52"/>
        <v>14.722343694841317</v>
      </c>
      <c r="BB48" s="11">
        <f t="shared" si="52"/>
        <v>15.395366953722215</v>
      </c>
      <c r="BC48" s="11">
        <f t="shared" si="52"/>
        <v>15.941157835291662</v>
      </c>
      <c r="BD48" s="11">
        <f t="shared" si="53"/>
        <v>5.6228759457618871</v>
      </c>
      <c r="BE48" s="11">
        <f t="shared" si="53"/>
        <v>5.8414452624714501</v>
      </c>
      <c r="BF48" s="11">
        <f t="shared" si="53"/>
        <v>6.1082900176519113</v>
      </c>
      <c r="BG48" s="12">
        <f t="shared" si="53"/>
        <v>6.3247092479441367</v>
      </c>
      <c r="BH48" s="13">
        <f t="shared" si="54"/>
        <v>899041.6349678681</v>
      </c>
      <c r="BI48" s="13">
        <f t="shared" si="54"/>
        <v>933988.68301656004</v>
      </c>
      <c r="BJ48" s="13">
        <f t="shared" si="54"/>
        <v>976654.49092236406</v>
      </c>
      <c r="BK48" s="13">
        <f t="shared" si="54"/>
        <v>1011257.761653788</v>
      </c>
      <c r="BL48" s="11">
        <f t="shared" si="55"/>
        <v>5.6847040800745363</v>
      </c>
      <c r="BM48" s="11">
        <f t="shared" si="55"/>
        <v>5.9056767457465327</v>
      </c>
      <c r="BN48" s="11">
        <f t="shared" si="55"/>
        <v>6.1754556779430034</v>
      </c>
      <c r="BO48" s="11">
        <f t="shared" si="55"/>
        <v>6.3942546152334669</v>
      </c>
      <c r="BP48" s="13">
        <f t="shared" si="56"/>
        <v>893059.95610061998</v>
      </c>
      <c r="BQ48" s="13">
        <f t="shared" si="56"/>
        <v>927778.54389898805</v>
      </c>
      <c r="BR48" s="13">
        <f t="shared" si="56"/>
        <v>970191.39283644804</v>
      </c>
      <c r="BS48" s="13">
        <f t="shared" si="56"/>
        <v>1004586.260927544</v>
      </c>
      <c r="BT48" s="11">
        <f t="shared" si="57"/>
        <v>5.6685663622092601</v>
      </c>
      <c r="BU48" s="11">
        <f t="shared" si="57"/>
        <v>5.8889374779365271</v>
      </c>
      <c r="BV48" s="11">
        <f t="shared" si="57"/>
        <v>6.1581467814888864</v>
      </c>
      <c r="BW48" s="11">
        <f t="shared" si="57"/>
        <v>6.3764631341166655</v>
      </c>
      <c r="BX48" s="2">
        <v>81</v>
      </c>
      <c r="BY48" s="2">
        <v>81</v>
      </c>
      <c r="BZ48" s="2">
        <v>80</v>
      </c>
      <c r="CA48" s="2">
        <v>80</v>
      </c>
      <c r="CB48" s="2">
        <v>82</v>
      </c>
      <c r="CC48" s="2">
        <v>81</v>
      </c>
      <c r="CD48" s="2">
        <v>81</v>
      </c>
      <c r="CE48" s="2">
        <v>81</v>
      </c>
      <c r="CF48" s="2">
        <v>82</v>
      </c>
      <c r="CG48" s="2">
        <v>82</v>
      </c>
      <c r="CH48" s="2">
        <v>82</v>
      </c>
      <c r="CI48" s="2">
        <v>82</v>
      </c>
      <c r="CJ48" s="11">
        <f t="shared" si="37"/>
        <v>9.141113844674269</v>
      </c>
      <c r="CK48" s="11">
        <f t="shared" si="37"/>
        <v>9.4967654057653608</v>
      </c>
      <c r="CL48" s="11">
        <f t="shared" si="37"/>
        <v>9.9343508810808174</v>
      </c>
      <c r="CM48" s="11">
        <f t="shared" si="37"/>
        <v>10.2897373053042</v>
      </c>
      <c r="CN48" s="11">
        <f t="shared" si="37"/>
        <v>8.0073662359146898</v>
      </c>
      <c r="CO48" s="11">
        <f t="shared" si="37"/>
        <v>8.3186241373354459</v>
      </c>
      <c r="CP48" s="11">
        <f t="shared" si="37"/>
        <v>8.6986296191340369</v>
      </c>
      <c r="CQ48" s="11">
        <f t="shared" si="37"/>
        <v>9.0068256480275402</v>
      </c>
      <c r="CR48" s="11">
        <f t="shared" si="58"/>
        <v>8.007353553870054</v>
      </c>
      <c r="CS48" s="11">
        <f t="shared" si="58"/>
        <v>8.3186109623214026</v>
      </c>
      <c r="CT48" s="11">
        <f t="shared" si="58"/>
        <v>8.698615842268353</v>
      </c>
      <c r="CU48" s="11">
        <f t="shared" si="58"/>
        <v>9.0068113830418337</v>
      </c>
      <c r="CV48" s="11">
        <f t="shared" si="59"/>
        <v>7.9465751590598233</v>
      </c>
      <c r="CW48" s="11">
        <f t="shared" si="59"/>
        <v>8.2555061165744643</v>
      </c>
      <c r="CX48" s="11">
        <f t="shared" si="59"/>
        <v>8.6329017096575829</v>
      </c>
      <c r="CY48" s="11">
        <f t="shared" si="59"/>
        <v>8.9389521629387385</v>
      </c>
      <c r="CZ48" s="2">
        <v>77</v>
      </c>
      <c r="DA48" s="2">
        <v>77</v>
      </c>
      <c r="DB48" s="2">
        <v>76</v>
      </c>
      <c r="DC48" s="2">
        <v>76</v>
      </c>
      <c r="DD48" s="2">
        <v>77</v>
      </c>
      <c r="DE48" s="2">
        <v>77</v>
      </c>
      <c r="DF48" s="2">
        <v>77</v>
      </c>
      <c r="DG48" s="2">
        <v>76</v>
      </c>
      <c r="DH48" s="2">
        <v>76</v>
      </c>
      <c r="DI48" s="2">
        <v>77</v>
      </c>
      <c r="DJ48" s="2">
        <v>77</v>
      </c>
      <c r="DK48" s="2">
        <v>76</v>
      </c>
      <c r="DL48" s="7">
        <v>5.9655989600000003</v>
      </c>
      <c r="DM48" s="8">
        <f t="shared" si="64"/>
        <v>0.23250099502700236</v>
      </c>
      <c r="DN48" s="8">
        <f t="shared" si="64"/>
        <v>0.22379388915426107</v>
      </c>
      <c r="DO48" s="8">
        <f t="shared" si="64"/>
        <v>0.21393627927813319</v>
      </c>
      <c r="DP48" s="8">
        <f t="shared" si="64"/>
        <v>0.2065473589346451</v>
      </c>
      <c r="DQ48" s="8">
        <f t="shared" si="60"/>
        <v>0.5812524875675058</v>
      </c>
      <c r="DR48" s="8">
        <f t="shared" si="60"/>
        <v>0.55948472288565265</v>
      </c>
      <c r="DS48" s="8">
        <f t="shared" si="60"/>
        <v>0.53484069819533298</v>
      </c>
      <c r="DT48" s="8">
        <f t="shared" si="60"/>
        <v>0.51636839733661266</v>
      </c>
      <c r="DU48" s="8">
        <f t="shared" si="60"/>
        <v>0.66355091110026421</v>
      </c>
      <c r="DV48" s="8">
        <f t="shared" si="60"/>
        <v>0.63872283128019736</v>
      </c>
      <c r="DW48" s="8">
        <f t="shared" si="60"/>
        <v>0.61081979507062101</v>
      </c>
      <c r="DX48" s="8">
        <f t="shared" si="60"/>
        <v>0.58991873152538232</v>
      </c>
      <c r="DY48" s="8">
        <f t="shared" si="65"/>
        <v>0.26719813912820267</v>
      </c>
      <c r="DZ48" s="8">
        <f t="shared" si="65"/>
        <v>0.25719926373505381</v>
      </c>
      <c r="EA48" s="8">
        <f t="shared" si="65"/>
        <v>0.24595555079329232</v>
      </c>
      <c r="EB48" s="8">
        <f t="shared" si="65"/>
        <v>0.23753456291516098</v>
      </c>
      <c r="EC48" s="8">
        <f t="shared" si="61"/>
        <v>0.66799534782050662</v>
      </c>
      <c r="ED48" s="8">
        <f t="shared" si="61"/>
        <v>0.64299815933763449</v>
      </c>
      <c r="EE48" s="8">
        <f t="shared" si="61"/>
        <v>0.6148888769832308</v>
      </c>
      <c r="EF48" s="8">
        <f t="shared" si="61"/>
        <v>0.59383640728790232</v>
      </c>
    </row>
    <row r="49" spans="1:136" ht="15.75" customHeight="1" x14ac:dyDescent="0.2">
      <c r="A49" s="3" t="s">
        <v>118</v>
      </c>
      <c r="B49" s="3" t="s">
        <v>57</v>
      </c>
      <c r="C49" s="4"/>
      <c r="D49" s="4"/>
      <c r="E49" s="5">
        <v>9998.17</v>
      </c>
      <c r="F49" s="5">
        <v>8982.4040000000005</v>
      </c>
      <c r="G49" s="6">
        <f t="shared" si="49"/>
        <v>89.840480807987859</v>
      </c>
      <c r="H49" s="5">
        <v>8970.9079999999994</v>
      </c>
      <c r="I49" s="6">
        <f t="shared" si="50"/>
        <v>89.725499766457247</v>
      </c>
      <c r="J49" s="7">
        <f t="shared" si="2"/>
        <v>10.83091123353492</v>
      </c>
      <c r="K49" s="7">
        <v>7403.0280546512204</v>
      </c>
      <c r="L49" s="7">
        <v>7173.7150000000001</v>
      </c>
      <c r="M49" s="7">
        <v>7179.89</v>
      </c>
      <c r="N49" s="7">
        <f t="shared" si="3"/>
        <v>3.0602661801291569</v>
      </c>
      <c r="O49" s="8">
        <v>164325547.95335999</v>
      </c>
      <c r="P49" s="8">
        <v>164814349.67298099</v>
      </c>
      <c r="Q49" s="8">
        <v>168490206.27705601</v>
      </c>
      <c r="R49" s="8">
        <v>172695344.53431401</v>
      </c>
      <c r="S49" s="8">
        <v>153613425.763901</v>
      </c>
      <c r="T49" s="8">
        <v>154058456.97072899</v>
      </c>
      <c r="U49" s="8">
        <v>157522313.153631</v>
      </c>
      <c r="V49" s="8">
        <v>161484721.42928299</v>
      </c>
      <c r="W49" s="8">
        <v>143114889.196251</v>
      </c>
      <c r="X49" s="8">
        <v>143477622.088025</v>
      </c>
      <c r="Y49" s="8">
        <v>146556267.05068099</v>
      </c>
      <c r="Z49" s="8">
        <v>150058293.52560899</v>
      </c>
      <c r="AA49" s="8">
        <v>142854235.471219</v>
      </c>
      <c r="AB49" s="8">
        <v>143217231.078376</v>
      </c>
      <c r="AC49" s="8">
        <v>146283187.94446</v>
      </c>
      <c r="AD49" s="8">
        <v>149775099.11428601</v>
      </c>
      <c r="AE49" s="9">
        <f t="shared" si="4"/>
        <v>4.9669303995805709</v>
      </c>
      <c r="AF49" s="10">
        <f t="shared" si="62"/>
        <v>93.481158393885664</v>
      </c>
      <c r="AG49" s="10">
        <f t="shared" si="62"/>
        <v>93.473934324533346</v>
      </c>
      <c r="AH49" s="10">
        <f t="shared" si="62"/>
        <v>93.490486262809839</v>
      </c>
      <c r="AI49" s="10">
        <f t="shared" si="62"/>
        <v>93.508439306652249</v>
      </c>
      <c r="AJ49" s="10">
        <f t="shared" si="63"/>
        <v>86.933673582981058</v>
      </c>
      <c r="AK49" s="10">
        <f t="shared" si="63"/>
        <v>86.896093308952004</v>
      </c>
      <c r="AL49" s="10">
        <f t="shared" si="63"/>
        <v>86.819994572218633</v>
      </c>
      <c r="AM49" s="10">
        <f t="shared" si="63"/>
        <v>86.727930922611634</v>
      </c>
      <c r="AN49" s="11">
        <f t="shared" si="38"/>
        <v>16.435562503274099</v>
      </c>
      <c r="AO49" s="11">
        <f t="shared" si="38"/>
        <v>16.484451621944913</v>
      </c>
      <c r="AP49" s="11">
        <f t="shared" si="38"/>
        <v>16.852104562840601</v>
      </c>
      <c r="AQ49" s="11">
        <f t="shared" si="38"/>
        <v>17.272695356681673</v>
      </c>
      <c r="AR49" s="11">
        <f t="shared" si="38"/>
        <v>15.364154216611739</v>
      </c>
      <c r="AS49" s="11">
        <f t="shared" si="38"/>
        <v>15.408665482856263</v>
      </c>
      <c r="AT49" s="11">
        <f t="shared" si="38"/>
        <v>15.755114501316841</v>
      </c>
      <c r="AU49" s="11">
        <f t="shared" si="38"/>
        <v>16.151427854225624</v>
      </c>
      <c r="AV49" s="11">
        <f t="shared" si="51"/>
        <v>15.932804758754003</v>
      </c>
      <c r="AW49" s="11">
        <f t="shared" si="51"/>
        <v>15.973187365879445</v>
      </c>
      <c r="AX49" s="11">
        <f t="shared" si="51"/>
        <v>16.315929126621448</v>
      </c>
      <c r="AY49" s="11">
        <f t="shared" si="51"/>
        <v>16.705805430885651</v>
      </c>
      <c r="AZ49" s="11">
        <f t="shared" si="52"/>
        <v>15.92416681468799</v>
      </c>
      <c r="BA49" s="11">
        <f t="shared" si="52"/>
        <v>15.964630456401515</v>
      </c>
      <c r="BB49" s="11">
        <f t="shared" si="52"/>
        <v>16.306397072008764</v>
      </c>
      <c r="BC49" s="11">
        <f t="shared" si="52"/>
        <v>16.695645425667728</v>
      </c>
      <c r="BD49" s="11">
        <f t="shared" si="53"/>
        <v>6.1456616866446963</v>
      </c>
      <c r="BE49" s="11">
        <f t="shared" si="53"/>
        <v>6.1634661931425052</v>
      </c>
      <c r="BF49" s="11">
        <f t="shared" si="53"/>
        <v>6.302045800526737</v>
      </c>
      <c r="BG49" s="12">
        <f t="shared" si="53"/>
        <v>6.4605711416902496</v>
      </c>
      <c r="BH49" s="13">
        <f t="shared" si="54"/>
        <v>57245955.678500406</v>
      </c>
      <c r="BI49" s="13">
        <f t="shared" si="54"/>
        <v>57391048.835210003</v>
      </c>
      <c r="BJ49" s="13">
        <f t="shared" si="54"/>
        <v>58622506.820272401</v>
      </c>
      <c r="BK49" s="13">
        <f t="shared" si="54"/>
        <v>60023317.410243601</v>
      </c>
      <c r="BL49" s="11">
        <f t="shared" si="55"/>
        <v>6.3731219035016027</v>
      </c>
      <c r="BM49" s="11">
        <f t="shared" si="55"/>
        <v>6.3892749463517777</v>
      </c>
      <c r="BN49" s="11">
        <f t="shared" si="55"/>
        <v>6.5263716506485787</v>
      </c>
      <c r="BO49" s="11">
        <f t="shared" si="55"/>
        <v>6.6823221723542607</v>
      </c>
      <c r="BP49" s="13">
        <f t="shared" si="56"/>
        <v>57141694.188487604</v>
      </c>
      <c r="BQ49" s="13">
        <f t="shared" si="56"/>
        <v>57286892.431350403</v>
      </c>
      <c r="BR49" s="13">
        <f t="shared" si="56"/>
        <v>58513275.177784003</v>
      </c>
      <c r="BS49" s="13">
        <f t="shared" si="56"/>
        <v>59910039.645714402</v>
      </c>
      <c r="BT49" s="11">
        <f t="shared" si="57"/>
        <v>6.369666725875196</v>
      </c>
      <c r="BU49" s="11">
        <f t="shared" si="57"/>
        <v>6.3858521825606065</v>
      </c>
      <c r="BV49" s="11">
        <f t="shared" si="57"/>
        <v>6.5225588288035059</v>
      </c>
      <c r="BW49" s="11">
        <f t="shared" si="57"/>
        <v>6.6782581702670916</v>
      </c>
      <c r="BX49" s="2">
        <v>78</v>
      </c>
      <c r="BY49" s="2">
        <v>79</v>
      </c>
      <c r="BZ49" s="2">
        <v>79</v>
      </c>
      <c r="CA49" s="2">
        <v>78</v>
      </c>
      <c r="CB49" s="2">
        <v>78</v>
      </c>
      <c r="CC49" s="2">
        <v>80</v>
      </c>
      <c r="CD49" s="2">
        <v>79</v>
      </c>
      <c r="CE49" s="2">
        <v>79</v>
      </c>
      <c r="CF49" s="2">
        <v>80</v>
      </c>
      <c r="CG49" s="2">
        <v>80</v>
      </c>
      <c r="CH49" s="2">
        <v>79</v>
      </c>
      <c r="CI49" s="2">
        <v>79</v>
      </c>
      <c r="CJ49" s="11">
        <f t="shared" si="37"/>
        <v>8.8788288651758673</v>
      </c>
      <c r="CK49" s="11">
        <f t="shared" si="37"/>
        <v>8.9052397724971701</v>
      </c>
      <c r="CL49" s="11">
        <f t="shared" si="37"/>
        <v>9.1038534520314798</v>
      </c>
      <c r="CM49" s="11">
        <f t="shared" si="37"/>
        <v>9.3310652484053147</v>
      </c>
      <c r="CN49" s="11">
        <f t="shared" si="37"/>
        <v>8.3000320749770946</v>
      </c>
      <c r="CO49" s="11">
        <f t="shared" si="37"/>
        <v>8.324077976386226</v>
      </c>
      <c r="CP49" s="11">
        <f t="shared" si="37"/>
        <v>8.5112368609578297</v>
      </c>
      <c r="CQ49" s="11">
        <f t="shared" si="37"/>
        <v>8.7253334844692034</v>
      </c>
      <c r="CR49" s="11">
        <f t="shared" si="58"/>
        <v>7.9799595716445939</v>
      </c>
      <c r="CS49" s="11">
        <f t="shared" si="58"/>
        <v>8.0001852366883828</v>
      </c>
      <c r="CT49" s="11">
        <f t="shared" si="58"/>
        <v>8.1718477553502478</v>
      </c>
      <c r="CU49" s="11">
        <f t="shared" si="58"/>
        <v>8.3671176524636959</v>
      </c>
      <c r="CV49" s="11">
        <f t="shared" si="59"/>
        <v>7.9585751576260355</v>
      </c>
      <c r="CW49" s="11">
        <f t="shared" si="59"/>
        <v>7.9787980639467184</v>
      </c>
      <c r="CX49" s="11">
        <f t="shared" si="59"/>
        <v>8.1496060772217955</v>
      </c>
      <c r="CY49" s="11">
        <f t="shared" si="59"/>
        <v>8.3441444988313744</v>
      </c>
      <c r="CZ49" s="2">
        <v>79</v>
      </c>
      <c r="DA49" s="2">
        <v>78</v>
      </c>
      <c r="DB49" s="2">
        <v>79</v>
      </c>
      <c r="DC49" s="2">
        <v>78</v>
      </c>
      <c r="DD49" s="2">
        <v>78</v>
      </c>
      <c r="DE49" s="2">
        <v>79</v>
      </c>
      <c r="DF49" s="2">
        <v>79</v>
      </c>
      <c r="DG49" s="2">
        <v>79</v>
      </c>
      <c r="DH49" s="2">
        <v>75</v>
      </c>
      <c r="DI49" s="2">
        <v>79</v>
      </c>
      <c r="DJ49" s="2">
        <v>79</v>
      </c>
      <c r="DK49" s="2">
        <v>79</v>
      </c>
      <c r="DL49" s="7">
        <v>308.71974618000002</v>
      </c>
      <c r="DM49" s="8">
        <f t="shared" si="64"/>
        <v>0.18787081499197128</v>
      </c>
      <c r="DN49" s="8">
        <f t="shared" si="64"/>
        <v>0.1873136330620187</v>
      </c>
      <c r="DO49" s="8">
        <f t="shared" si="64"/>
        <v>0.18322711628256794</v>
      </c>
      <c r="DP49" s="8">
        <f t="shared" si="64"/>
        <v>0.17876552897965262</v>
      </c>
      <c r="DQ49" s="8">
        <f t="shared" si="60"/>
        <v>0.46967703747992823</v>
      </c>
      <c r="DR49" s="8">
        <f t="shared" si="60"/>
        <v>0.46828408265504667</v>
      </c>
      <c r="DS49" s="8">
        <f t="shared" si="60"/>
        <v>0.45806779070641979</v>
      </c>
      <c r="DT49" s="8">
        <f t="shared" si="60"/>
        <v>0.44691382244913147</v>
      </c>
      <c r="DU49" s="8">
        <f t="shared" si="60"/>
        <v>0.50242962918894296</v>
      </c>
      <c r="DV49" s="8">
        <f t="shared" si="60"/>
        <v>0.50097825242832428</v>
      </c>
      <c r="DW49" s="8">
        <f t="shared" si="60"/>
        <v>0.48996192983610304</v>
      </c>
      <c r="DX49" s="8">
        <f t="shared" si="60"/>
        <v>0.47793955899907503</v>
      </c>
      <c r="DY49" s="8">
        <f t="shared" si="65"/>
        <v>0.2161082204959881</v>
      </c>
      <c r="DZ49" s="8">
        <f t="shared" si="65"/>
        <v>0.21556047680537288</v>
      </c>
      <c r="EA49" s="8">
        <f t="shared" si="65"/>
        <v>0.21104253367599091</v>
      </c>
      <c r="EB49" s="8">
        <f t="shared" si="65"/>
        <v>0.20612221123915342</v>
      </c>
      <c r="EC49" s="8">
        <f t="shared" si="61"/>
        <v>0.54027055123997025</v>
      </c>
      <c r="ED49" s="8">
        <f t="shared" si="61"/>
        <v>0.53890119201343223</v>
      </c>
      <c r="EE49" s="8">
        <f t="shared" si="61"/>
        <v>0.52760633418997716</v>
      </c>
      <c r="EF49" s="8">
        <f t="shared" si="61"/>
        <v>0.51530552809788355</v>
      </c>
    </row>
    <row r="50" spans="1:136" ht="15.75" customHeight="1" x14ac:dyDescent="0.2">
      <c r="A50" s="3" t="s">
        <v>119</v>
      </c>
      <c r="B50" s="3" t="s">
        <v>60</v>
      </c>
      <c r="C50" s="4"/>
      <c r="D50" s="4"/>
      <c r="E50" s="5">
        <v>5012.46</v>
      </c>
      <c r="F50" s="5">
        <v>3239.9679999999998</v>
      </c>
      <c r="G50" s="6">
        <f t="shared" si="49"/>
        <v>64.638281402744354</v>
      </c>
      <c r="H50" s="5">
        <v>3196.41</v>
      </c>
      <c r="I50" s="6">
        <f t="shared" si="50"/>
        <v>63.769286936953108</v>
      </c>
      <c r="J50" s="7">
        <f t="shared" si="2"/>
        <v>44.24604117253655</v>
      </c>
      <c r="K50" s="7">
        <v>3663.8953354465302</v>
      </c>
      <c r="L50" s="7">
        <v>3201.39</v>
      </c>
      <c r="M50" s="7">
        <v>3202.183</v>
      </c>
      <c r="N50" s="7">
        <f t="shared" si="3"/>
        <v>13.449084408574642</v>
      </c>
      <c r="O50" s="8">
        <v>212370771.463967</v>
      </c>
      <c r="P50" s="8">
        <v>208753884.99295399</v>
      </c>
      <c r="Q50" s="8">
        <v>209176666.95507199</v>
      </c>
      <c r="R50" s="8">
        <v>215308875.274104</v>
      </c>
      <c r="S50" s="8">
        <v>202201880.18423599</v>
      </c>
      <c r="T50" s="8">
        <v>198755448.82060099</v>
      </c>
      <c r="U50" s="8">
        <v>199176060.243168</v>
      </c>
      <c r="V50" s="8">
        <v>205024722.257121</v>
      </c>
      <c r="W50" s="8">
        <v>185614652.49240601</v>
      </c>
      <c r="X50" s="8">
        <v>182331314.61202601</v>
      </c>
      <c r="Y50" s="8">
        <v>182554611.59638199</v>
      </c>
      <c r="Z50" s="8">
        <v>187757976.64655599</v>
      </c>
      <c r="AA50" s="8">
        <v>184356336.95541301</v>
      </c>
      <c r="AB50" s="8">
        <v>181107608.08708501</v>
      </c>
      <c r="AC50" s="8">
        <v>181353030.98842999</v>
      </c>
      <c r="AD50" s="8">
        <v>186534531.714791</v>
      </c>
      <c r="AE50" s="9">
        <f t="shared" si="4"/>
        <v>1.3739741100826441</v>
      </c>
      <c r="AF50" s="10">
        <f t="shared" si="62"/>
        <v>95.2117274850808</v>
      </c>
      <c r="AG50" s="10">
        <f t="shared" si="62"/>
        <v>95.21041911498294</v>
      </c>
      <c r="AH50" s="10">
        <f t="shared" si="62"/>
        <v>95.219062021840145</v>
      </c>
      <c r="AI50" s="10">
        <f t="shared" si="62"/>
        <v>95.22353502432702</v>
      </c>
      <c r="AJ50" s="10">
        <f t="shared" si="63"/>
        <v>86.808714628930375</v>
      </c>
      <c r="AK50" s="10">
        <f t="shared" si="63"/>
        <v>86.756521007117016</v>
      </c>
      <c r="AL50" s="10">
        <f t="shared" si="63"/>
        <v>86.698499229544524</v>
      </c>
      <c r="AM50" s="10">
        <f t="shared" si="63"/>
        <v>86.635783813982982</v>
      </c>
      <c r="AN50" s="11">
        <f t="shared" si="38"/>
        <v>42.368571811838294</v>
      </c>
      <c r="AO50" s="11">
        <f t="shared" si="38"/>
        <v>41.646992692800339</v>
      </c>
      <c r="AP50" s="11">
        <f t="shared" si="38"/>
        <v>41.731338894489333</v>
      </c>
      <c r="AQ50" s="11">
        <f t="shared" si="38"/>
        <v>42.954731863018161</v>
      </c>
      <c r="AR50" s="11">
        <f t="shared" si="38"/>
        <v>40.33984913280824</v>
      </c>
      <c r="AS50" s="11">
        <f t="shared" si="38"/>
        <v>39.652276291601524</v>
      </c>
      <c r="AT50" s="11">
        <f t="shared" si="38"/>
        <v>39.736189464488099</v>
      </c>
      <c r="AU50" s="11">
        <f t="shared" si="38"/>
        <v>40.903014140186855</v>
      </c>
      <c r="AV50" s="11">
        <f t="shared" si="51"/>
        <v>57.289038809150597</v>
      </c>
      <c r="AW50" s="11">
        <f t="shared" si="51"/>
        <v>56.275652911394808</v>
      </c>
      <c r="AX50" s="11">
        <f t="shared" si="51"/>
        <v>56.344572414413349</v>
      </c>
      <c r="AY50" s="11">
        <f t="shared" si="51"/>
        <v>57.950565143407587</v>
      </c>
      <c r="AZ50" s="11">
        <f t="shared" si="52"/>
        <v>57.676060629084823</v>
      </c>
      <c r="BA50" s="11">
        <f t="shared" si="52"/>
        <v>56.65969261987199</v>
      </c>
      <c r="BB50" s="11">
        <f t="shared" si="52"/>
        <v>56.736473414996823</v>
      </c>
      <c r="BC50" s="11">
        <f t="shared" si="52"/>
        <v>58.357510993518041</v>
      </c>
      <c r="BD50" s="11">
        <f t="shared" si="53"/>
        <v>16.135939653123298</v>
      </c>
      <c r="BE50" s="11">
        <f t="shared" si="53"/>
        <v>15.86091051664061</v>
      </c>
      <c r="BF50" s="11">
        <f t="shared" si="53"/>
        <v>15.89447578579524</v>
      </c>
      <c r="BG50" s="12">
        <f t="shared" si="53"/>
        <v>16.361205656074741</v>
      </c>
      <c r="BH50" s="13">
        <f t="shared" si="54"/>
        <v>74245860.996962413</v>
      </c>
      <c r="BI50" s="13">
        <f t="shared" si="54"/>
        <v>72932525.844810411</v>
      </c>
      <c r="BJ50" s="13">
        <f t="shared" si="54"/>
        <v>73021844.6385528</v>
      </c>
      <c r="BK50" s="13">
        <f t="shared" si="54"/>
        <v>75103190.658622399</v>
      </c>
      <c r="BL50" s="11">
        <f t="shared" si="55"/>
        <v>22.915615523660236</v>
      </c>
      <c r="BM50" s="11">
        <f t="shared" si="55"/>
        <v>22.510261164557928</v>
      </c>
      <c r="BN50" s="11">
        <f t="shared" si="55"/>
        <v>22.537828965765339</v>
      </c>
      <c r="BO50" s="11">
        <f t="shared" si="55"/>
        <v>23.180226057363033</v>
      </c>
      <c r="BP50" s="13">
        <f t="shared" si="56"/>
        <v>73742534.782165214</v>
      </c>
      <c r="BQ50" s="13">
        <f t="shared" si="56"/>
        <v>72443043.234834</v>
      </c>
      <c r="BR50" s="13">
        <f t="shared" si="56"/>
        <v>72541212.395372003</v>
      </c>
      <c r="BS50" s="13">
        <f t="shared" si="56"/>
        <v>74613812.685916409</v>
      </c>
      <c r="BT50" s="11">
        <f t="shared" si="57"/>
        <v>23.070424251633931</v>
      </c>
      <c r="BU50" s="11">
        <f t="shared" si="57"/>
        <v>22.663877047948798</v>
      </c>
      <c r="BV50" s="11">
        <f t="shared" si="57"/>
        <v>22.694589365998731</v>
      </c>
      <c r="BW50" s="11">
        <f t="shared" si="57"/>
        <v>23.343004397407217</v>
      </c>
      <c r="BX50" s="2">
        <v>33</v>
      </c>
      <c r="BY50" s="2">
        <v>34</v>
      </c>
      <c r="BZ50" s="2">
        <v>36</v>
      </c>
      <c r="CA50" s="2">
        <v>36</v>
      </c>
      <c r="CB50" s="2">
        <v>29</v>
      </c>
      <c r="CC50" s="2">
        <v>30</v>
      </c>
      <c r="CD50" s="2">
        <v>30</v>
      </c>
      <c r="CE50" s="2">
        <v>32</v>
      </c>
      <c r="CF50" s="2">
        <v>31</v>
      </c>
      <c r="CG50" s="2">
        <v>31</v>
      </c>
      <c r="CH50" s="2">
        <v>33</v>
      </c>
      <c r="CI50" s="2">
        <v>34</v>
      </c>
      <c r="CJ50" s="11">
        <f t="shared" si="37"/>
        <v>23.185244339201049</v>
      </c>
      <c r="CK50" s="11">
        <f t="shared" si="37"/>
        <v>22.790376457903104</v>
      </c>
      <c r="CL50" s="11">
        <f t="shared" si="37"/>
        <v>22.83653301243432</v>
      </c>
      <c r="CM50" s="11">
        <f t="shared" si="37"/>
        <v>23.506007193064502</v>
      </c>
      <c r="CN50" s="11">
        <f t="shared" si="37"/>
        <v>22.075071656990225</v>
      </c>
      <c r="CO50" s="11">
        <f t="shared" si="37"/>
        <v>21.698812943451951</v>
      </c>
      <c r="CP50" s="11">
        <f t="shared" si="37"/>
        <v>21.744732532747832</v>
      </c>
      <c r="CQ50" s="11">
        <f t="shared" si="37"/>
        <v>22.383250992308604</v>
      </c>
      <c r="CR50" s="11">
        <f t="shared" si="58"/>
        <v>23.191757641825088</v>
      </c>
      <c r="CS50" s="11">
        <f t="shared" si="58"/>
        <v>22.781518604359484</v>
      </c>
      <c r="CT50" s="11">
        <f t="shared" si="58"/>
        <v>22.809418608339755</v>
      </c>
      <c r="CU50" s="11">
        <f t="shared" si="58"/>
        <v>23.459556835818944</v>
      </c>
      <c r="CV50" s="11">
        <f t="shared" si="59"/>
        <v>23.028832138002485</v>
      </c>
      <c r="CW50" s="11">
        <f t="shared" si="59"/>
        <v>22.623017870881839</v>
      </c>
      <c r="CX50" s="11">
        <f t="shared" si="59"/>
        <v>22.653674819762642</v>
      </c>
      <c r="CY50" s="11">
        <f t="shared" si="59"/>
        <v>23.300920867394652</v>
      </c>
      <c r="CZ50" s="2">
        <v>40</v>
      </c>
      <c r="DA50" s="2">
        <v>45</v>
      </c>
      <c r="DB50" s="2">
        <v>46</v>
      </c>
      <c r="DC50" s="2">
        <v>48</v>
      </c>
      <c r="DD50" s="2">
        <v>33</v>
      </c>
      <c r="DE50" s="2">
        <v>34</v>
      </c>
      <c r="DF50" s="2">
        <v>37</v>
      </c>
      <c r="DG50" s="2">
        <v>37</v>
      </c>
      <c r="DH50" s="2">
        <v>32</v>
      </c>
      <c r="DI50" s="2">
        <v>35</v>
      </c>
      <c r="DJ50" s="2">
        <v>36</v>
      </c>
      <c r="DK50" s="2">
        <v>37</v>
      </c>
      <c r="DL50" s="7">
        <v>333.32784189000006</v>
      </c>
      <c r="DM50" s="8">
        <f t="shared" si="64"/>
        <v>0.15695561097801819</v>
      </c>
      <c r="DN50" s="8">
        <f t="shared" si="64"/>
        <v>0.15967503641968187</v>
      </c>
      <c r="DO50" s="8">
        <f t="shared" si="64"/>
        <v>0.15935230575291356</v>
      </c>
      <c r="DP50" s="8">
        <f t="shared" si="64"/>
        <v>0.15481379551383995</v>
      </c>
      <c r="DQ50" s="8">
        <f t="shared" si="60"/>
        <v>0.39238902744504539</v>
      </c>
      <c r="DR50" s="8">
        <f t="shared" si="60"/>
        <v>0.3991875910492047</v>
      </c>
      <c r="DS50" s="8">
        <f t="shared" si="60"/>
        <v>0.39838076438228393</v>
      </c>
      <c r="DT50" s="8">
        <f t="shared" si="60"/>
        <v>0.38703448878459978</v>
      </c>
      <c r="DU50" s="8">
        <f t="shared" si="60"/>
        <v>0.41212257965441373</v>
      </c>
      <c r="DV50" s="8">
        <f t="shared" si="60"/>
        <v>0.41926880982124121</v>
      </c>
      <c r="DW50" s="8">
        <f t="shared" si="60"/>
        <v>0.41838341601276047</v>
      </c>
      <c r="DX50" s="8">
        <f t="shared" si="60"/>
        <v>0.4064483519601777</v>
      </c>
      <c r="DY50" s="8">
        <f t="shared" si="65"/>
        <v>0.18080628384942152</v>
      </c>
      <c r="DZ50" s="8">
        <f t="shared" si="65"/>
        <v>0.18404960752930957</v>
      </c>
      <c r="EA50" s="8">
        <f t="shared" si="65"/>
        <v>0.18380053538298227</v>
      </c>
      <c r="EB50" s="8">
        <f t="shared" si="65"/>
        <v>0.17869497879333904</v>
      </c>
      <c r="EC50" s="8">
        <f t="shared" si="61"/>
        <v>0.45201570962355381</v>
      </c>
      <c r="ED50" s="8">
        <f t="shared" si="61"/>
        <v>0.46012401882327397</v>
      </c>
      <c r="EE50" s="8">
        <f t="shared" si="61"/>
        <v>0.45950133845745567</v>
      </c>
      <c r="EF50" s="8">
        <f t="shared" si="61"/>
        <v>0.44673744698334755</v>
      </c>
    </row>
    <row r="51" spans="1:136" ht="15.75" customHeight="1" x14ac:dyDescent="0.2">
      <c r="A51" s="3" t="s">
        <v>120</v>
      </c>
      <c r="B51" s="3" t="s">
        <v>57</v>
      </c>
      <c r="C51" s="4" t="s">
        <v>87</v>
      </c>
      <c r="D51" s="4"/>
      <c r="E51" s="5">
        <v>1347.7</v>
      </c>
      <c r="F51" s="5">
        <v>1347.18</v>
      </c>
      <c r="G51" s="6">
        <f t="shared" si="49"/>
        <v>99.961415745343913</v>
      </c>
      <c r="H51" s="5">
        <v>1339.172</v>
      </c>
      <c r="I51" s="6">
        <f t="shared" si="50"/>
        <v>99.367218223640279</v>
      </c>
      <c r="J51" s="7">
        <f t="shared" si="2"/>
        <v>0.63479019469479891</v>
      </c>
      <c r="K51" s="7">
        <v>986.08580149112697</v>
      </c>
      <c r="L51" s="7">
        <v>986.08600000000001</v>
      </c>
      <c r="M51" s="7">
        <v>984.39300000000003</v>
      </c>
      <c r="N51" s="7">
        <f t="shared" si="3"/>
        <v>0.1718162600730283</v>
      </c>
      <c r="O51" s="8">
        <v>6441065.5365025001</v>
      </c>
      <c r="P51" s="8">
        <v>6344552.0218161698</v>
      </c>
      <c r="Q51" s="8">
        <v>6616880.6032377696</v>
      </c>
      <c r="R51" s="8">
        <v>6766037.2171745803</v>
      </c>
      <c r="S51" s="8">
        <v>5601932.6099670501</v>
      </c>
      <c r="T51" s="8">
        <v>5519754.9442877099</v>
      </c>
      <c r="U51" s="8">
        <v>5756584.4711091397</v>
      </c>
      <c r="V51" s="8">
        <v>5884653.7058865996</v>
      </c>
      <c r="W51" s="8">
        <v>5601932.6099670501</v>
      </c>
      <c r="X51" s="8">
        <v>5519754.9442877099</v>
      </c>
      <c r="Y51" s="8">
        <v>5756584.4711091397</v>
      </c>
      <c r="Z51" s="8">
        <v>5884653.7058865996</v>
      </c>
      <c r="AA51" s="8">
        <v>5585047.9858505996</v>
      </c>
      <c r="AB51" s="8">
        <v>5502879.9105543401</v>
      </c>
      <c r="AC51" s="8">
        <v>5739289.3184765801</v>
      </c>
      <c r="AD51" s="8">
        <v>5867630.3937629396</v>
      </c>
      <c r="AE51" s="9">
        <f t="shared" si="4"/>
        <v>4.9211653264619697</v>
      </c>
      <c r="AF51" s="10">
        <f t="shared" si="62"/>
        <v>86.972141149939304</v>
      </c>
      <c r="AG51" s="10">
        <f t="shared" si="62"/>
        <v>86.999916232188824</v>
      </c>
      <c r="AH51" s="10">
        <f t="shared" si="62"/>
        <v>86.998463721596096</v>
      </c>
      <c r="AI51" s="10">
        <f t="shared" si="62"/>
        <v>86.973416151913568</v>
      </c>
      <c r="AJ51" s="10">
        <f t="shared" si="63"/>
        <v>86.71000091831516</v>
      </c>
      <c r="AK51" s="10">
        <f t="shared" si="63"/>
        <v>86.733939474880444</v>
      </c>
      <c r="AL51" s="10">
        <f t="shared" si="63"/>
        <v>86.737084475549295</v>
      </c>
      <c r="AM51" s="10">
        <f t="shared" si="63"/>
        <v>86.721816706370333</v>
      </c>
      <c r="AN51" s="11">
        <f t="shared" si="38"/>
        <v>4.7793021714791868</v>
      </c>
      <c r="AO51" s="11">
        <f t="shared" si="38"/>
        <v>4.7076886709328258</v>
      </c>
      <c r="AP51" s="11">
        <f t="shared" si="38"/>
        <v>4.909757812003984</v>
      </c>
      <c r="AQ51" s="11">
        <f t="shared" si="38"/>
        <v>5.0204327499996886</v>
      </c>
      <c r="AR51" s="11">
        <f t="shared" si="38"/>
        <v>4.1566614305609928</v>
      </c>
      <c r="AS51" s="11">
        <f t="shared" si="38"/>
        <v>4.0956852001838016</v>
      </c>
      <c r="AT51" s="11">
        <f t="shared" si="38"/>
        <v>4.2714138688945162</v>
      </c>
      <c r="AU51" s="11">
        <f t="shared" si="38"/>
        <v>4.3664418682841877</v>
      </c>
      <c r="AV51" s="11">
        <f t="shared" si="51"/>
        <v>4.1582658664521812</v>
      </c>
      <c r="AW51" s="11">
        <f t="shared" si="51"/>
        <v>4.0972660997696737</v>
      </c>
      <c r="AX51" s="11">
        <f t="shared" si="51"/>
        <v>4.2730625982490382</v>
      </c>
      <c r="AY51" s="11">
        <f t="shared" si="51"/>
        <v>4.3681272776366926</v>
      </c>
      <c r="AZ51" s="11">
        <f t="shared" si="52"/>
        <v>4.1705232679973889</v>
      </c>
      <c r="BA51" s="11">
        <f t="shared" si="52"/>
        <v>4.1091658954595376</v>
      </c>
      <c r="BB51" s="11">
        <f t="shared" si="52"/>
        <v>4.2856999089561159</v>
      </c>
      <c r="BC51" s="11">
        <f t="shared" si="52"/>
        <v>4.3815360489637927</v>
      </c>
      <c r="BD51" s="11">
        <f t="shared" si="53"/>
        <v>1.6626645722243971</v>
      </c>
      <c r="BE51" s="11">
        <f t="shared" si="53"/>
        <v>1.6382740800735207</v>
      </c>
      <c r="BF51" s="11">
        <f t="shared" si="53"/>
        <v>1.7085655475578065</v>
      </c>
      <c r="BG51" s="12">
        <f t="shared" si="53"/>
        <v>1.7465767473136751</v>
      </c>
      <c r="BH51" s="13">
        <f t="shared" si="54"/>
        <v>2240773.0439868202</v>
      </c>
      <c r="BI51" s="13">
        <f t="shared" si="54"/>
        <v>2207901.9777150839</v>
      </c>
      <c r="BJ51" s="13">
        <f t="shared" si="54"/>
        <v>2302633.7884436562</v>
      </c>
      <c r="BK51" s="13">
        <f t="shared" si="54"/>
        <v>2353861.48235464</v>
      </c>
      <c r="BL51" s="11">
        <f t="shared" si="55"/>
        <v>1.6633063465808726</v>
      </c>
      <c r="BM51" s="11">
        <f t="shared" si="55"/>
        <v>1.6389064399078697</v>
      </c>
      <c r="BN51" s="11">
        <f t="shared" si="55"/>
        <v>1.7092250392996156</v>
      </c>
      <c r="BO51" s="11">
        <f t="shared" si="55"/>
        <v>1.747250911054677</v>
      </c>
      <c r="BP51" s="13">
        <f t="shared" si="56"/>
        <v>2234019.1943402397</v>
      </c>
      <c r="BQ51" s="13">
        <f t="shared" si="56"/>
        <v>2201151.964221736</v>
      </c>
      <c r="BR51" s="13">
        <f t="shared" si="56"/>
        <v>2295715.727390632</v>
      </c>
      <c r="BS51" s="13">
        <f t="shared" si="56"/>
        <v>2347052.157505176</v>
      </c>
      <c r="BT51" s="11">
        <f t="shared" si="57"/>
        <v>1.6682093071989557</v>
      </c>
      <c r="BU51" s="11">
        <f t="shared" si="57"/>
        <v>1.6436663581838151</v>
      </c>
      <c r="BV51" s="11">
        <f t="shared" si="57"/>
        <v>1.7142799635824464</v>
      </c>
      <c r="BW51" s="11">
        <f t="shared" si="57"/>
        <v>1.7526144195855171</v>
      </c>
      <c r="BX51" s="2">
        <v>100</v>
      </c>
      <c r="BY51" s="2">
        <v>100</v>
      </c>
      <c r="BZ51" s="2">
        <v>100</v>
      </c>
      <c r="CA51" s="2">
        <v>100</v>
      </c>
      <c r="CB51" s="2">
        <v>100</v>
      </c>
      <c r="CC51" s="2">
        <v>100</v>
      </c>
      <c r="CD51" s="2">
        <v>99</v>
      </c>
      <c r="CE51" s="2">
        <v>100</v>
      </c>
      <c r="CF51" s="2">
        <v>100</v>
      </c>
      <c r="CG51" s="2">
        <v>100</v>
      </c>
      <c r="CH51" s="2">
        <v>99</v>
      </c>
      <c r="CI51" s="2">
        <v>100</v>
      </c>
      <c r="CJ51" s="11">
        <f t="shared" si="37"/>
        <v>2.6127809676450187</v>
      </c>
      <c r="CK51" s="11">
        <f t="shared" si="37"/>
        <v>2.5736308188281973</v>
      </c>
      <c r="CL51" s="11">
        <f t="shared" si="37"/>
        <v>2.6840993322211668</v>
      </c>
      <c r="CM51" s="11">
        <f t="shared" si="37"/>
        <v>2.74460384966225</v>
      </c>
      <c r="CN51" s="11">
        <f t="shared" si="37"/>
        <v>2.2723915511189752</v>
      </c>
      <c r="CO51" s="11">
        <f t="shared" si="37"/>
        <v>2.2390566565063263</v>
      </c>
      <c r="CP51" s="11">
        <f t="shared" si="37"/>
        <v>2.3351251837940348</v>
      </c>
      <c r="CQ51" s="11">
        <f t="shared" si="37"/>
        <v>2.3870757278881887</v>
      </c>
      <c r="CR51" s="11">
        <f t="shared" si="58"/>
        <v>2.2723910936640617</v>
      </c>
      <c r="CS51" s="11">
        <f t="shared" si="58"/>
        <v>2.2390562057620573</v>
      </c>
      <c r="CT51" s="11">
        <f t="shared" si="58"/>
        <v>2.3351247137102198</v>
      </c>
      <c r="CU51" s="11">
        <f t="shared" si="58"/>
        <v>2.3870752473462153</v>
      </c>
      <c r="CV51" s="11">
        <f t="shared" si="59"/>
        <v>2.2694383181719497</v>
      </c>
      <c r="CW51" s="11">
        <f t="shared" si="59"/>
        <v>2.2360499965173832</v>
      </c>
      <c r="CX51" s="11">
        <f t="shared" si="59"/>
        <v>2.3321130152191571</v>
      </c>
      <c r="CY51" s="11">
        <f t="shared" si="59"/>
        <v>2.3842633556975477</v>
      </c>
      <c r="CZ51" s="2">
        <v>101</v>
      </c>
      <c r="DA51" s="2">
        <v>103</v>
      </c>
      <c r="DB51" s="2">
        <v>101</v>
      </c>
      <c r="DC51" s="2">
        <v>101</v>
      </c>
      <c r="DD51" s="2">
        <v>101</v>
      </c>
      <c r="DE51" s="2">
        <v>102</v>
      </c>
      <c r="DF51" s="2">
        <v>101</v>
      </c>
      <c r="DG51" s="2">
        <v>100</v>
      </c>
      <c r="DH51" s="2">
        <v>101</v>
      </c>
      <c r="DI51" s="2">
        <v>102</v>
      </c>
      <c r="DJ51" s="2">
        <v>101</v>
      </c>
      <c r="DK51" s="2">
        <v>100</v>
      </c>
      <c r="DL51" s="7">
        <v>9.6940983100000011</v>
      </c>
      <c r="DM51" s="8">
        <f t="shared" si="64"/>
        <v>0.15050457498160932</v>
      </c>
      <c r="DN51" s="8">
        <f t="shared" si="64"/>
        <v>0.15279405506750027</v>
      </c>
      <c r="DO51" s="8">
        <f t="shared" si="64"/>
        <v>0.14650556495241107</v>
      </c>
      <c r="DP51" s="8">
        <f t="shared" si="64"/>
        <v>0.14327586442168797</v>
      </c>
      <c r="DQ51" s="8">
        <f t="shared" si="60"/>
        <v>0.37626143745402318</v>
      </c>
      <c r="DR51" s="8">
        <f t="shared" si="60"/>
        <v>0.38198513766875064</v>
      </c>
      <c r="DS51" s="8">
        <f t="shared" si="60"/>
        <v>0.36626391238102768</v>
      </c>
      <c r="DT51" s="8">
        <f t="shared" si="60"/>
        <v>0.3581896610542199</v>
      </c>
      <c r="DU51" s="8">
        <f t="shared" si="60"/>
        <v>0.43262294394402845</v>
      </c>
      <c r="DV51" s="8">
        <f t="shared" si="60"/>
        <v>0.43906379938262663</v>
      </c>
      <c r="DW51" s="8">
        <f t="shared" si="60"/>
        <v>0.42100043691933386</v>
      </c>
      <c r="DX51" s="8">
        <f t="shared" si="60"/>
        <v>0.41183809594023757</v>
      </c>
      <c r="DY51" s="8">
        <f t="shared" si="65"/>
        <v>0.17357233697113161</v>
      </c>
      <c r="DZ51" s="8">
        <f t="shared" si="65"/>
        <v>0.17616408985060794</v>
      </c>
      <c r="EA51" s="8">
        <f t="shared" si="65"/>
        <v>0.16890764295139549</v>
      </c>
      <c r="EB51" s="8">
        <f t="shared" si="65"/>
        <v>0.16521317225952825</v>
      </c>
      <c r="EC51" s="8">
        <f t="shared" si="61"/>
        <v>0.43393084242782903</v>
      </c>
      <c r="ED51" s="8">
        <f t="shared" si="61"/>
        <v>0.44041022462651985</v>
      </c>
      <c r="EE51" s="8">
        <f t="shared" si="61"/>
        <v>0.42226910737848877</v>
      </c>
      <c r="EF51" s="8">
        <f t="shared" si="61"/>
        <v>0.41303293064882057</v>
      </c>
    </row>
    <row r="52" spans="1:136" ht="15.75" customHeight="1" x14ac:dyDescent="0.2">
      <c r="A52" s="3" t="s">
        <v>121</v>
      </c>
      <c r="B52" s="3" t="s">
        <v>57</v>
      </c>
      <c r="C52" s="4"/>
      <c r="D52" s="4"/>
      <c r="E52" s="5">
        <v>331.44</v>
      </c>
      <c r="F52" s="5">
        <v>315.012</v>
      </c>
      <c r="G52" s="6">
        <f t="shared" si="49"/>
        <v>95.043446777697326</v>
      </c>
      <c r="H52" s="5">
        <v>304.63799999999998</v>
      </c>
      <c r="I52" s="6">
        <f t="shared" si="50"/>
        <v>91.913468501086157</v>
      </c>
      <c r="J52" s="7">
        <f t="shared" si="2"/>
        <v>8.4272683538811339</v>
      </c>
      <c r="K52" s="7">
        <v>250.92597421071099</v>
      </c>
      <c r="L52" s="7">
        <v>249.286</v>
      </c>
      <c r="M52" s="7">
        <v>247.24</v>
      </c>
      <c r="N52" s="7">
        <f t="shared" si="3"/>
        <v>1.479817732052455</v>
      </c>
      <c r="O52" s="8">
        <v>6160630.9129277701</v>
      </c>
      <c r="P52" s="8">
        <v>6393469.7081030104</v>
      </c>
      <c r="Q52" s="8">
        <v>6093898.3305284698</v>
      </c>
      <c r="R52" s="8">
        <v>5780061.7186018201</v>
      </c>
      <c r="S52" s="8">
        <v>5733387.42069769</v>
      </c>
      <c r="T52" s="8">
        <v>5952290.7270345204</v>
      </c>
      <c r="U52" s="8">
        <v>5673825.2889309498</v>
      </c>
      <c r="V52" s="8">
        <v>5380271.2293300098</v>
      </c>
      <c r="W52" s="8">
        <v>5724074.0705862502</v>
      </c>
      <c r="X52" s="8">
        <v>5943035.0069395704</v>
      </c>
      <c r="Y52" s="8">
        <v>5665042.0221648896</v>
      </c>
      <c r="Z52" s="8">
        <v>5371690.7016076697</v>
      </c>
      <c r="AA52" s="8">
        <v>5672589.64923565</v>
      </c>
      <c r="AB52" s="8">
        <v>5889578.2990214601</v>
      </c>
      <c r="AC52" s="8">
        <v>5614123.5482905405</v>
      </c>
      <c r="AD52" s="8">
        <v>5322853.9274653103</v>
      </c>
      <c r="AE52" s="9">
        <f t="shared" si="4"/>
        <v>6.374323601983539</v>
      </c>
      <c r="AF52" s="10">
        <f t="shared" si="62"/>
        <v>93.064939317602509</v>
      </c>
      <c r="AG52" s="10">
        <f t="shared" si="62"/>
        <v>93.099537477915234</v>
      </c>
      <c r="AH52" s="10">
        <f t="shared" si="62"/>
        <v>93.10666146999715</v>
      </c>
      <c r="AI52" s="10">
        <f t="shared" si="62"/>
        <v>93.083283384584377</v>
      </c>
      <c r="AJ52" s="10">
        <f t="shared" si="63"/>
        <v>92.078063584883978</v>
      </c>
      <c r="AK52" s="10">
        <f t="shared" si="63"/>
        <v>92.118654938758453</v>
      </c>
      <c r="AL52" s="10">
        <f t="shared" si="63"/>
        <v>92.126964445166209</v>
      </c>
      <c r="AM52" s="10">
        <f t="shared" si="63"/>
        <v>92.089915066735543</v>
      </c>
      <c r="AN52" s="11">
        <f t="shared" si="38"/>
        <v>18.587469565917722</v>
      </c>
      <c r="AO52" s="11">
        <f t="shared" si="38"/>
        <v>19.289976189062909</v>
      </c>
      <c r="AP52" s="11">
        <f t="shared" si="38"/>
        <v>18.386128199760048</v>
      </c>
      <c r="AQ52" s="11">
        <f t="shared" si="38"/>
        <v>17.439240039228277</v>
      </c>
      <c r="AR52" s="11">
        <f t="shared" si="38"/>
        <v>17.29841727219916</v>
      </c>
      <c r="AS52" s="11">
        <f t="shared" si="38"/>
        <v>17.95887861161755</v>
      </c>
      <c r="AT52" s="11">
        <f t="shared" si="38"/>
        <v>17.118710140390267</v>
      </c>
      <c r="AU52" s="11">
        <f t="shared" si="38"/>
        <v>16.233017225832761</v>
      </c>
      <c r="AV52" s="11">
        <f t="shared" si="51"/>
        <v>18.170971488661543</v>
      </c>
      <c r="AW52" s="11">
        <f t="shared" si="51"/>
        <v>18.866059092795101</v>
      </c>
      <c r="AX52" s="11">
        <f t="shared" si="51"/>
        <v>17.983575299242215</v>
      </c>
      <c r="AY52" s="11">
        <f t="shared" si="51"/>
        <v>17.052336741481813</v>
      </c>
      <c r="AZ52" s="11">
        <f t="shared" si="52"/>
        <v>18.620755287375999</v>
      </c>
      <c r="BA52" s="11">
        <f t="shared" si="52"/>
        <v>19.333038882284747</v>
      </c>
      <c r="BB52" s="11">
        <f t="shared" si="52"/>
        <v>18.428835366206911</v>
      </c>
      <c r="BC52" s="11">
        <f t="shared" si="52"/>
        <v>17.472718201489343</v>
      </c>
      <c r="BD52" s="11">
        <f t="shared" si="53"/>
        <v>6.9193669088796641</v>
      </c>
      <c r="BE52" s="11">
        <f t="shared" si="53"/>
        <v>7.1835514446470201</v>
      </c>
      <c r="BF52" s="11">
        <f t="shared" si="53"/>
        <v>6.847484056156107</v>
      </c>
      <c r="BG52" s="12">
        <f t="shared" si="53"/>
        <v>6.4932068903331048</v>
      </c>
      <c r="BH52" s="13">
        <f t="shared" si="54"/>
        <v>2289629.6282345001</v>
      </c>
      <c r="BI52" s="13">
        <f t="shared" si="54"/>
        <v>2377214.0027758284</v>
      </c>
      <c r="BJ52" s="13">
        <f t="shared" si="54"/>
        <v>2266016.808865956</v>
      </c>
      <c r="BK52" s="13">
        <f t="shared" si="54"/>
        <v>2148676.2806430678</v>
      </c>
      <c r="BL52" s="11">
        <f t="shared" si="55"/>
        <v>7.2683885954646179</v>
      </c>
      <c r="BM52" s="11">
        <f t="shared" si="55"/>
        <v>7.5464236371180409</v>
      </c>
      <c r="BN52" s="11">
        <f t="shared" si="55"/>
        <v>7.1934301196968882</v>
      </c>
      <c r="BO52" s="11">
        <f t="shared" si="55"/>
        <v>6.820934696592726</v>
      </c>
      <c r="BP52" s="13">
        <f t="shared" si="56"/>
        <v>2269035.8596942602</v>
      </c>
      <c r="BQ52" s="13">
        <f t="shared" si="56"/>
        <v>2355831.319608584</v>
      </c>
      <c r="BR52" s="13">
        <f t="shared" si="56"/>
        <v>2245649.4193162164</v>
      </c>
      <c r="BS52" s="13">
        <f t="shared" si="56"/>
        <v>2129141.5709861242</v>
      </c>
      <c r="BT52" s="11">
        <f t="shared" si="57"/>
        <v>7.4483021149504003</v>
      </c>
      <c r="BU52" s="11">
        <f t="shared" si="57"/>
        <v>7.7332155529138991</v>
      </c>
      <c r="BV52" s="11">
        <f t="shared" si="57"/>
        <v>7.3715341464827651</v>
      </c>
      <c r="BW52" s="11">
        <f t="shared" si="57"/>
        <v>6.9890872805957374</v>
      </c>
      <c r="BX52" s="2">
        <v>66</v>
      </c>
      <c r="BY52" s="2">
        <v>71</v>
      </c>
      <c r="BZ52" s="2">
        <v>76</v>
      </c>
      <c r="CA52" s="2">
        <v>77</v>
      </c>
      <c r="CB52" s="2">
        <v>72</v>
      </c>
      <c r="CC52" s="2">
        <v>73</v>
      </c>
      <c r="CD52" s="2">
        <v>76</v>
      </c>
      <c r="CE52" s="2">
        <v>78</v>
      </c>
      <c r="CF52" s="2">
        <v>74</v>
      </c>
      <c r="CG52" s="2">
        <v>74</v>
      </c>
      <c r="CH52" s="2">
        <v>76</v>
      </c>
      <c r="CI52" s="2">
        <v>78</v>
      </c>
      <c r="CJ52" s="11">
        <f t="shared" si="37"/>
        <v>9.8206348422973235</v>
      </c>
      <c r="CK52" s="11">
        <f t="shared" si="37"/>
        <v>10.191802149161648</v>
      </c>
      <c r="CL52" s="11">
        <f t="shared" si="37"/>
        <v>9.7142567240348257</v>
      </c>
      <c r="CM52" s="11">
        <f t="shared" si="37"/>
        <v>9.213971151106275</v>
      </c>
      <c r="CN52" s="11">
        <f t="shared" si="37"/>
        <v>9.1395678565873322</v>
      </c>
      <c r="CO52" s="11">
        <f t="shared" si="37"/>
        <v>9.4885206615337179</v>
      </c>
      <c r="CP52" s="11">
        <f t="shared" si="37"/>
        <v>9.0446201223735372</v>
      </c>
      <c r="CQ52" s="11">
        <f t="shared" si="37"/>
        <v>8.5766668775581039</v>
      </c>
      <c r="CR52" s="11">
        <f t="shared" si="58"/>
        <v>9.1847501593932268</v>
      </c>
      <c r="CS52" s="11">
        <f t="shared" si="58"/>
        <v>9.5360910872484954</v>
      </c>
      <c r="CT52" s="11">
        <f t="shared" si="58"/>
        <v>9.0900283564498441</v>
      </c>
      <c r="CU52" s="11">
        <f t="shared" si="58"/>
        <v>8.6193219059356228</v>
      </c>
      <c r="CV52" s="11">
        <f t="shared" si="59"/>
        <v>9.1774626261699552</v>
      </c>
      <c r="CW52" s="11">
        <f t="shared" si="59"/>
        <v>9.5285201407886433</v>
      </c>
      <c r="CX52" s="11">
        <f t="shared" si="59"/>
        <v>9.082872590665815</v>
      </c>
      <c r="CY52" s="11">
        <f t="shared" si="59"/>
        <v>8.6116387760318887</v>
      </c>
      <c r="CZ52" s="2">
        <v>75</v>
      </c>
      <c r="DA52" s="2">
        <v>75</v>
      </c>
      <c r="DB52" s="2">
        <v>77</v>
      </c>
      <c r="DC52" s="2">
        <v>79</v>
      </c>
      <c r="DD52" s="2">
        <v>73</v>
      </c>
      <c r="DE52" s="2">
        <v>74</v>
      </c>
      <c r="DF52" s="2">
        <v>75</v>
      </c>
      <c r="DG52" s="2">
        <v>77</v>
      </c>
      <c r="DH52" s="2">
        <v>71</v>
      </c>
      <c r="DI52" s="2">
        <v>74</v>
      </c>
      <c r="DJ52" s="2">
        <v>75</v>
      </c>
      <c r="DK52" s="2">
        <v>77</v>
      </c>
      <c r="DL52" s="7">
        <v>9.6940983100000011</v>
      </c>
      <c r="DM52" s="8">
        <f t="shared" si="64"/>
        <v>0.15735560930386902</v>
      </c>
      <c r="DN52" s="8">
        <f t="shared" si="64"/>
        <v>0.15162499788985959</v>
      </c>
      <c r="DO52" s="8">
        <f t="shared" si="64"/>
        <v>0.15907876673025026</v>
      </c>
      <c r="DP52" s="8">
        <f t="shared" si="64"/>
        <v>0.16771617297444663</v>
      </c>
      <c r="DQ52" s="8">
        <f t="shared" si="60"/>
        <v>0.39338902325967257</v>
      </c>
      <c r="DR52" s="8">
        <f t="shared" si="60"/>
        <v>0.37906249472464892</v>
      </c>
      <c r="DS52" s="8">
        <f t="shared" si="60"/>
        <v>0.39769691682562563</v>
      </c>
      <c r="DT52" s="8">
        <f t="shared" si="60"/>
        <v>0.41929043243611652</v>
      </c>
      <c r="DU52" s="8">
        <f t="shared" si="60"/>
        <v>0.42270378742434334</v>
      </c>
      <c r="DV52" s="8">
        <f t="shared" si="60"/>
        <v>0.40715830066778674</v>
      </c>
      <c r="DW52" s="8">
        <f t="shared" si="60"/>
        <v>0.42714120616791768</v>
      </c>
      <c r="DX52" s="8">
        <f t="shared" si="60"/>
        <v>0.4504465433430937</v>
      </c>
      <c r="DY52" s="8">
        <f t="shared" si="65"/>
        <v>0.17089369951704911</v>
      </c>
      <c r="DZ52" s="8">
        <f t="shared" si="65"/>
        <v>0.16459749438445623</v>
      </c>
      <c r="EA52" s="8">
        <f t="shared" si="65"/>
        <v>0.17267340532524944</v>
      </c>
      <c r="EB52" s="8">
        <f t="shared" si="65"/>
        <v>0.18212219313364161</v>
      </c>
      <c r="EC52" s="8">
        <f t="shared" si="61"/>
        <v>0.42723424879262273</v>
      </c>
      <c r="ED52" s="8">
        <f t="shared" si="61"/>
        <v>0.41149373596114058</v>
      </c>
      <c r="EE52" s="8">
        <f t="shared" si="61"/>
        <v>0.4316835133131236</v>
      </c>
      <c r="EF52" s="8">
        <f t="shared" si="61"/>
        <v>0.45530548283410399</v>
      </c>
    </row>
    <row r="53" spans="1:136" ht="15.75" customHeight="1" x14ac:dyDescent="0.2">
      <c r="A53" s="3" t="s">
        <v>122</v>
      </c>
      <c r="B53" s="3" t="s">
        <v>57</v>
      </c>
      <c r="C53" s="4" t="s">
        <v>123</v>
      </c>
      <c r="D53" s="4"/>
      <c r="E53" s="5">
        <v>1298.97</v>
      </c>
      <c r="F53" s="5">
        <v>776.86300000000006</v>
      </c>
      <c r="G53" s="6">
        <f t="shared" si="49"/>
        <v>59.80607712264333</v>
      </c>
      <c r="H53" s="5">
        <v>774.83100000000002</v>
      </c>
      <c r="I53" s="6">
        <f t="shared" si="50"/>
        <v>59.649645488348455</v>
      </c>
      <c r="J53" s="7">
        <f t="shared" si="2"/>
        <v>50.548630268767361</v>
      </c>
      <c r="K53" s="7">
        <v>936.11219233492204</v>
      </c>
      <c r="L53" s="7">
        <v>663.899</v>
      </c>
      <c r="M53" s="7">
        <v>671.80499999999995</v>
      </c>
      <c r="N53" s="7">
        <f t="shared" si="3"/>
        <v>32.875721908428737</v>
      </c>
      <c r="O53" s="8">
        <v>74131165.579197794</v>
      </c>
      <c r="P53" s="8">
        <v>77098597.667032301</v>
      </c>
      <c r="Q53" s="8">
        <v>75307972.347290501</v>
      </c>
      <c r="R53" s="8">
        <v>74739507.745629206</v>
      </c>
      <c r="S53" s="8">
        <v>69075801.553326905</v>
      </c>
      <c r="T53" s="8">
        <v>71822335.780020297</v>
      </c>
      <c r="U53" s="8">
        <v>70173702.494807795</v>
      </c>
      <c r="V53" s="8">
        <v>69660676.452097103</v>
      </c>
      <c r="W53" s="8">
        <v>48727846.872789599</v>
      </c>
      <c r="X53" s="8">
        <v>50213516.493452102</v>
      </c>
      <c r="Y53" s="8">
        <v>49247204.109415799</v>
      </c>
      <c r="Z53" s="8">
        <v>48966880.763451599</v>
      </c>
      <c r="AA53" s="8">
        <v>48307639.008876599</v>
      </c>
      <c r="AB53" s="8">
        <v>49767370.576889202</v>
      </c>
      <c r="AC53" s="8">
        <v>48814036.043158397</v>
      </c>
      <c r="AD53" s="8">
        <v>48536488.216558203</v>
      </c>
      <c r="AE53" s="9">
        <f t="shared" si="4"/>
        <v>0.81727603274023686</v>
      </c>
      <c r="AF53" s="10">
        <f t="shared" si="62"/>
        <v>93.180514583343495</v>
      </c>
      <c r="AG53" s="10">
        <f t="shared" si="62"/>
        <v>93.15647489491478</v>
      </c>
      <c r="AH53" s="10">
        <f t="shared" si="62"/>
        <v>93.182302361288535</v>
      </c>
      <c r="AI53" s="10">
        <f t="shared" si="62"/>
        <v>93.204623034423022</v>
      </c>
      <c r="AJ53" s="10">
        <f t="shared" si="63"/>
        <v>65.165087627372174</v>
      </c>
      <c r="AK53" s="10">
        <f t="shared" si="63"/>
        <v>64.550292849450813</v>
      </c>
      <c r="AL53" s="10">
        <f t="shared" si="63"/>
        <v>64.819214382837743</v>
      </c>
      <c r="AM53" s="10">
        <f t="shared" si="63"/>
        <v>64.940872211453154</v>
      </c>
      <c r="AN53" s="11">
        <f t="shared" si="38"/>
        <v>57.069189880596007</v>
      </c>
      <c r="AO53" s="11">
        <f t="shared" si="38"/>
        <v>59.353639935512213</v>
      </c>
      <c r="AP53" s="11">
        <f t="shared" si="38"/>
        <v>57.975143650192464</v>
      </c>
      <c r="AQ53" s="11">
        <f t="shared" si="38"/>
        <v>57.537516451980572</v>
      </c>
      <c r="AR53" s="11">
        <f t="shared" si="38"/>
        <v>53.177364799284746</v>
      </c>
      <c r="AS53" s="11">
        <f t="shared" si="38"/>
        <v>55.291758685743545</v>
      </c>
      <c r="AT53" s="11">
        <f t="shared" si="38"/>
        <v>54.022573650513706</v>
      </c>
      <c r="AU53" s="11">
        <f t="shared" si="38"/>
        <v>53.62762531243763</v>
      </c>
      <c r="AV53" s="11">
        <f t="shared" si="51"/>
        <v>62.72386105759908</v>
      </c>
      <c r="AW53" s="11">
        <f t="shared" si="51"/>
        <v>64.636256963521362</v>
      </c>
      <c r="AX53" s="11">
        <f t="shared" si="51"/>
        <v>63.3923923644398</v>
      </c>
      <c r="AY53" s="11">
        <f t="shared" si="51"/>
        <v>63.031552234372846</v>
      </c>
      <c r="AZ53" s="11">
        <f t="shared" si="52"/>
        <v>62.346032888302865</v>
      </c>
      <c r="BA53" s="11">
        <f t="shared" si="52"/>
        <v>64.229968311656606</v>
      </c>
      <c r="BB53" s="11">
        <f t="shared" si="52"/>
        <v>62.999590934227456</v>
      </c>
      <c r="BC53" s="11">
        <f t="shared" si="52"/>
        <v>62.641386594700265</v>
      </c>
      <c r="BD53" s="11">
        <f t="shared" si="53"/>
        <v>21.270945919713899</v>
      </c>
      <c r="BE53" s="11">
        <f t="shared" si="53"/>
        <v>22.11670347429742</v>
      </c>
      <c r="BF53" s="11">
        <f t="shared" si="53"/>
        <v>21.609029460205484</v>
      </c>
      <c r="BG53" s="12">
        <f t="shared" si="53"/>
        <v>21.451050124975055</v>
      </c>
      <c r="BH53" s="13">
        <f t="shared" si="54"/>
        <v>19491138.74911584</v>
      </c>
      <c r="BI53" s="13">
        <f t="shared" si="54"/>
        <v>20085406.597380843</v>
      </c>
      <c r="BJ53" s="13">
        <f t="shared" si="54"/>
        <v>19698881.643766321</v>
      </c>
      <c r="BK53" s="13">
        <f t="shared" si="54"/>
        <v>19586752.305380639</v>
      </c>
      <c r="BL53" s="11">
        <f t="shared" si="55"/>
        <v>25.08954442303963</v>
      </c>
      <c r="BM53" s="11">
        <f t="shared" si="55"/>
        <v>25.854502785408549</v>
      </c>
      <c r="BN53" s="11">
        <f t="shared" si="55"/>
        <v>25.356956945775924</v>
      </c>
      <c r="BO53" s="11">
        <f t="shared" si="55"/>
        <v>25.21262089374914</v>
      </c>
      <c r="BP53" s="13">
        <f t="shared" si="56"/>
        <v>19323055.603550639</v>
      </c>
      <c r="BQ53" s="13">
        <f t="shared" si="56"/>
        <v>19906948.230755683</v>
      </c>
      <c r="BR53" s="13">
        <f t="shared" si="56"/>
        <v>19525614.417263359</v>
      </c>
      <c r="BS53" s="13">
        <f t="shared" si="56"/>
        <v>19414595.28662328</v>
      </c>
      <c r="BT53" s="11">
        <f t="shared" si="57"/>
        <v>24.938413155321147</v>
      </c>
      <c r="BU53" s="11">
        <f t="shared" si="57"/>
        <v>25.691987324662644</v>
      </c>
      <c r="BV53" s="11">
        <f t="shared" si="57"/>
        <v>25.199836373690985</v>
      </c>
      <c r="BW53" s="11">
        <f t="shared" si="57"/>
        <v>25.056554637880108</v>
      </c>
      <c r="BX53" s="2">
        <v>18</v>
      </c>
      <c r="BY53" s="2">
        <v>19</v>
      </c>
      <c r="BZ53" s="2">
        <v>22</v>
      </c>
      <c r="CA53" s="2">
        <v>23</v>
      </c>
      <c r="CB53" s="2">
        <v>24</v>
      </c>
      <c r="CC53" s="2">
        <v>25</v>
      </c>
      <c r="CD53" s="2">
        <v>27</v>
      </c>
      <c r="CE53" s="2">
        <v>28</v>
      </c>
      <c r="CF53" s="2">
        <v>27</v>
      </c>
      <c r="CG53" s="2">
        <v>27</v>
      </c>
      <c r="CH53" s="2">
        <v>28</v>
      </c>
      <c r="CI53" s="2">
        <v>30</v>
      </c>
      <c r="CJ53" s="11">
        <f t="shared" ref="CJ53:CQ84" si="66">((O53/1000)/$K53)*0.4</f>
        <v>31.676188468091297</v>
      </c>
      <c r="CK53" s="11">
        <f t="shared" si="66"/>
        <v>32.944169854139872</v>
      </c>
      <c r="CL53" s="11">
        <f t="shared" si="66"/>
        <v>32.17903707009804</v>
      </c>
      <c r="CM53" s="11">
        <f t="shared" si="66"/>
        <v>31.936132595050708</v>
      </c>
      <c r="CN53" s="11">
        <f t="shared" si="66"/>
        <v>29.51603541495718</v>
      </c>
      <c r="CO53" s="11">
        <f t="shared" si="66"/>
        <v>30.689627319509892</v>
      </c>
      <c r="CP53" s="11">
        <f t="shared" si="66"/>
        <v>29.985167619609879</v>
      </c>
      <c r="CQ53" s="11">
        <f t="shared" si="66"/>
        <v>29.765951996990516</v>
      </c>
      <c r="CR53" s="11">
        <f t="shared" si="58"/>
        <v>29.358590311351335</v>
      </c>
      <c r="CS53" s="11">
        <f t="shared" si="58"/>
        <v>30.253708165520422</v>
      </c>
      <c r="CT53" s="11">
        <f t="shared" si="58"/>
        <v>29.67150371331531</v>
      </c>
      <c r="CU53" s="11">
        <f t="shared" si="58"/>
        <v>29.502608537414034</v>
      </c>
      <c r="CV53" s="11">
        <f t="shared" si="59"/>
        <v>28.762893404411461</v>
      </c>
      <c r="CW53" s="11">
        <f t="shared" si="59"/>
        <v>29.632033448330517</v>
      </c>
      <c r="CX53" s="11">
        <f t="shared" si="59"/>
        <v>29.06440770352016</v>
      </c>
      <c r="CY53" s="11">
        <f t="shared" si="59"/>
        <v>28.899152710419369</v>
      </c>
      <c r="CZ53" s="2">
        <v>19</v>
      </c>
      <c r="DA53" s="2">
        <v>21</v>
      </c>
      <c r="DB53" s="2">
        <v>22</v>
      </c>
      <c r="DC53" s="2">
        <v>23</v>
      </c>
      <c r="DD53" s="2">
        <v>22</v>
      </c>
      <c r="DE53" s="2">
        <v>21</v>
      </c>
      <c r="DF53" s="2">
        <v>23</v>
      </c>
      <c r="DG53" s="2">
        <v>23</v>
      </c>
      <c r="DH53" s="2">
        <v>22</v>
      </c>
      <c r="DI53" s="2">
        <v>21</v>
      </c>
      <c r="DJ53" s="2">
        <v>23</v>
      </c>
      <c r="DK53" s="2">
        <v>23</v>
      </c>
      <c r="DL53" s="7">
        <v>79.04418622</v>
      </c>
      <c r="DM53" s="8">
        <f t="shared" si="64"/>
        <v>0.10662746984000054</v>
      </c>
      <c r="DN53" s="8">
        <f t="shared" si="64"/>
        <v>0.10252350705698976</v>
      </c>
      <c r="DO53" s="8">
        <f t="shared" si="64"/>
        <v>0.10496124614201477</v>
      </c>
      <c r="DP53" s="8">
        <f t="shared" si="64"/>
        <v>0.10575957563036335</v>
      </c>
      <c r="DQ53" s="8">
        <f t="shared" si="60"/>
        <v>0.26656867460000133</v>
      </c>
      <c r="DR53" s="8">
        <f t="shared" si="60"/>
        <v>0.2563087676424744</v>
      </c>
      <c r="DS53" s="8">
        <f t="shared" si="60"/>
        <v>0.26240311535503691</v>
      </c>
      <c r="DT53" s="8">
        <f t="shared" si="60"/>
        <v>0.26439893907590839</v>
      </c>
      <c r="DU53" s="8">
        <f t="shared" si="60"/>
        <v>0.28607770175123282</v>
      </c>
      <c r="DV53" s="8">
        <f t="shared" si="60"/>
        <v>0.2751378988219591</v>
      </c>
      <c r="DW53" s="8">
        <f t="shared" si="60"/>
        <v>0.28160188008409753</v>
      </c>
      <c r="DX53" s="8">
        <f t="shared" si="60"/>
        <v>0.28367577751830891</v>
      </c>
      <c r="DY53" s="8">
        <f t="shared" si="65"/>
        <v>0.16362668066943928</v>
      </c>
      <c r="DZ53" s="8">
        <f t="shared" si="65"/>
        <v>0.15882733064604837</v>
      </c>
      <c r="EA53" s="8">
        <f t="shared" si="65"/>
        <v>0.16192921673207672</v>
      </c>
      <c r="EB53" s="8">
        <f t="shared" si="65"/>
        <v>0.16285518199694166</v>
      </c>
      <c r="EC53" s="8">
        <f t="shared" si="61"/>
        <v>0.40906670167359827</v>
      </c>
      <c r="ED53" s="8">
        <f t="shared" si="61"/>
        <v>0.39706832661512087</v>
      </c>
      <c r="EE53" s="8">
        <f t="shared" si="61"/>
        <v>0.4048230418301918</v>
      </c>
      <c r="EF53" s="8">
        <f t="shared" si="61"/>
        <v>0.40713795499235417</v>
      </c>
    </row>
    <row r="54" spans="1:136" ht="15.75" customHeight="1" x14ac:dyDescent="0.2">
      <c r="A54" s="3" t="s">
        <v>124</v>
      </c>
      <c r="B54" s="3" t="s">
        <v>60</v>
      </c>
      <c r="C54" s="4" t="s">
        <v>125</v>
      </c>
      <c r="D54" s="4"/>
      <c r="E54" s="5">
        <v>241.54</v>
      </c>
      <c r="F54" s="5">
        <v>241.501</v>
      </c>
      <c r="G54" s="6">
        <f t="shared" si="49"/>
        <v>99.983853606027992</v>
      </c>
      <c r="H54" s="5">
        <v>216.34</v>
      </c>
      <c r="I54" s="6">
        <f t="shared" si="50"/>
        <v>89.566945433468575</v>
      </c>
      <c r="J54" s="7">
        <f t="shared" si="2"/>
        <v>11.00725080807198</v>
      </c>
      <c r="K54" s="7">
        <v>191.04081756206301</v>
      </c>
      <c r="L54" s="7">
        <v>191.041</v>
      </c>
      <c r="M54" s="7">
        <v>187.429</v>
      </c>
      <c r="N54" s="7">
        <f t="shared" si="3"/>
        <v>1.9086423246792878</v>
      </c>
      <c r="O54" s="8">
        <v>4381280.61601076</v>
      </c>
      <c r="P54" s="8">
        <v>4824706.9788634405</v>
      </c>
      <c r="Q54" s="8">
        <v>5144128.6774176899</v>
      </c>
      <c r="R54" s="8">
        <v>5437274.18021343</v>
      </c>
      <c r="S54" s="8">
        <v>4027748.6520605399</v>
      </c>
      <c r="T54" s="8">
        <v>4432369.0071596298</v>
      </c>
      <c r="U54" s="8">
        <v>4725284.1765903598</v>
      </c>
      <c r="V54" s="8">
        <v>4994469.1820328804</v>
      </c>
      <c r="W54" s="8">
        <v>4027748.6520605399</v>
      </c>
      <c r="X54" s="8">
        <v>4432369.0071596298</v>
      </c>
      <c r="Y54" s="8">
        <v>4725284.1765903598</v>
      </c>
      <c r="Z54" s="8">
        <v>4994469.1820328804</v>
      </c>
      <c r="AA54" s="8">
        <v>3991667.2387847099</v>
      </c>
      <c r="AB54" s="8">
        <v>4392522.7177662496</v>
      </c>
      <c r="AC54" s="8">
        <v>4683356.0928780502</v>
      </c>
      <c r="AD54" s="8">
        <v>4950270.74099195</v>
      </c>
      <c r="AE54" s="9">
        <f t="shared" si="4"/>
        <v>21.510162872620754</v>
      </c>
      <c r="AF54" s="10">
        <f t="shared" si="62"/>
        <v>91.930853215420896</v>
      </c>
      <c r="AG54" s="10">
        <f t="shared" si="62"/>
        <v>91.868149228075325</v>
      </c>
      <c r="AH54" s="10">
        <f t="shared" si="62"/>
        <v>91.857814469804694</v>
      </c>
      <c r="AI54" s="10">
        <f t="shared" si="62"/>
        <v>91.856121587689216</v>
      </c>
      <c r="AJ54" s="10">
        <f t="shared" si="63"/>
        <v>91.107317440424524</v>
      </c>
      <c r="AK54" s="10">
        <f t="shared" si="63"/>
        <v>91.042269240587103</v>
      </c>
      <c r="AL54" s="10">
        <f t="shared" si="63"/>
        <v>91.042747694815759</v>
      </c>
      <c r="AM54" s="10">
        <f t="shared" si="63"/>
        <v>91.043242936070527</v>
      </c>
      <c r="AN54" s="11">
        <f t="shared" si="38"/>
        <v>18.138944340526457</v>
      </c>
      <c r="AO54" s="11">
        <f t="shared" si="38"/>
        <v>19.974774276987002</v>
      </c>
      <c r="AP54" s="11">
        <f t="shared" si="38"/>
        <v>21.297212376491224</v>
      </c>
      <c r="AQ54" s="11">
        <f t="shared" si="38"/>
        <v>22.510864371174257</v>
      </c>
      <c r="AR54" s="11">
        <f t="shared" si="38"/>
        <v>16.675286296516269</v>
      </c>
      <c r="AS54" s="11">
        <f t="shared" si="38"/>
        <v>18.350455440753624</v>
      </c>
      <c r="AT54" s="11">
        <f t="shared" si="38"/>
        <v>19.563153832037592</v>
      </c>
      <c r="AU54" s="11">
        <f t="shared" si="38"/>
        <v>20.677606947225641</v>
      </c>
      <c r="AV54" s="11">
        <f t="shared" si="51"/>
        <v>16.677979188742654</v>
      </c>
      <c r="AW54" s="11">
        <f t="shared" si="51"/>
        <v>18.353418856069457</v>
      </c>
      <c r="AX54" s="11">
        <f t="shared" si="51"/>
        <v>19.56631308603426</v>
      </c>
      <c r="AY54" s="11">
        <f t="shared" si="51"/>
        <v>20.680946174272076</v>
      </c>
      <c r="AZ54" s="11">
        <f t="shared" si="52"/>
        <v>18.450897840365673</v>
      </c>
      <c r="BA54" s="11">
        <f t="shared" si="52"/>
        <v>20.303793647805534</v>
      </c>
      <c r="BB54" s="11">
        <f t="shared" si="52"/>
        <v>21.648128376065682</v>
      </c>
      <c r="BC54" s="11">
        <f t="shared" si="52"/>
        <v>22.881902288027874</v>
      </c>
      <c r="BD54" s="11">
        <f t="shared" si="53"/>
        <v>6.6701145186065078</v>
      </c>
      <c r="BE54" s="11">
        <f t="shared" si="53"/>
        <v>7.3401821763014503</v>
      </c>
      <c r="BF54" s="11">
        <f t="shared" si="53"/>
        <v>7.8252615328150377</v>
      </c>
      <c r="BG54" s="12">
        <f t="shared" si="53"/>
        <v>8.2710427788902567</v>
      </c>
      <c r="BH54" s="13">
        <f t="shared" si="54"/>
        <v>1611099.460824216</v>
      </c>
      <c r="BI54" s="13">
        <f t="shared" si="54"/>
        <v>1772947.6028638519</v>
      </c>
      <c r="BJ54" s="13">
        <f t="shared" si="54"/>
        <v>1890113.670636144</v>
      </c>
      <c r="BK54" s="13">
        <f t="shared" si="54"/>
        <v>1997787.6728131522</v>
      </c>
      <c r="BL54" s="11">
        <f t="shared" si="55"/>
        <v>6.6711916754970622</v>
      </c>
      <c r="BM54" s="11">
        <f t="shared" si="55"/>
        <v>7.3413675424277827</v>
      </c>
      <c r="BN54" s="11">
        <f t="shared" si="55"/>
        <v>7.8265252344137037</v>
      </c>
      <c r="BO54" s="11">
        <f t="shared" si="55"/>
        <v>8.2723784697088298</v>
      </c>
      <c r="BP54" s="13">
        <f t="shared" si="56"/>
        <v>1596666.895513884</v>
      </c>
      <c r="BQ54" s="13">
        <f t="shared" si="56"/>
        <v>1757009.0871064998</v>
      </c>
      <c r="BR54" s="13">
        <f t="shared" si="56"/>
        <v>1873342.4371512202</v>
      </c>
      <c r="BS54" s="13">
        <f t="shared" si="56"/>
        <v>1980108.2963967801</v>
      </c>
      <c r="BT54" s="11">
        <f t="shared" si="57"/>
        <v>7.3803591361462697</v>
      </c>
      <c r="BU54" s="11">
        <f t="shared" si="57"/>
        <v>8.1215174591222148</v>
      </c>
      <c r="BV54" s="11">
        <f t="shared" si="57"/>
        <v>8.6592513504262723</v>
      </c>
      <c r="BW54" s="11">
        <f t="shared" si="57"/>
        <v>9.1527609152111502</v>
      </c>
      <c r="BX54" s="2">
        <v>70</v>
      </c>
      <c r="BY54" s="2">
        <v>68</v>
      </c>
      <c r="BZ54" s="2">
        <v>68</v>
      </c>
      <c r="CA54" s="2">
        <v>67</v>
      </c>
      <c r="CB54" s="2">
        <v>73</v>
      </c>
      <c r="CC54" s="2">
        <v>74</v>
      </c>
      <c r="CD54" s="2">
        <v>73</v>
      </c>
      <c r="CE54" s="2">
        <v>73</v>
      </c>
      <c r="CF54" s="2">
        <v>73</v>
      </c>
      <c r="CG54" s="2">
        <v>73</v>
      </c>
      <c r="CH54" s="2">
        <v>71</v>
      </c>
      <c r="CI54" s="2">
        <v>71</v>
      </c>
      <c r="CJ54" s="11">
        <f t="shared" si="66"/>
        <v>9.1734963698790146</v>
      </c>
      <c r="CK54" s="11">
        <f t="shared" si="66"/>
        <v>10.101939554977143</v>
      </c>
      <c r="CL54" s="11">
        <f t="shared" si="66"/>
        <v>10.770742594307686</v>
      </c>
      <c r="CM54" s="11">
        <f t="shared" si="66"/>
        <v>11.384528708786611</v>
      </c>
      <c r="CN54" s="11">
        <f t="shared" si="66"/>
        <v>8.4332734825154407</v>
      </c>
      <c r="CO54" s="11">
        <f t="shared" si="66"/>
        <v>9.2804649052963697</v>
      </c>
      <c r="CP54" s="11">
        <f t="shared" si="66"/>
        <v>9.8937687492993831</v>
      </c>
      <c r="CQ54" s="11">
        <f t="shared" si="66"/>
        <v>10.457386532928417</v>
      </c>
      <c r="CR54" s="11">
        <f t="shared" si="58"/>
        <v>8.4332654290137512</v>
      </c>
      <c r="CS54" s="11">
        <f t="shared" si="58"/>
        <v>9.2804560427544462</v>
      </c>
      <c r="CT54" s="11">
        <f t="shared" si="58"/>
        <v>9.8937593010722509</v>
      </c>
      <c r="CU54" s="11">
        <f t="shared" si="58"/>
        <v>10.457376546464646</v>
      </c>
      <c r="CV54" s="11">
        <f t="shared" si="59"/>
        <v>8.518782555068233</v>
      </c>
      <c r="CW54" s="11">
        <f t="shared" si="59"/>
        <v>9.3742648528589481</v>
      </c>
      <c r="CX54" s="11">
        <f t="shared" si="59"/>
        <v>9.9949444170924462</v>
      </c>
      <c r="CY54" s="11">
        <f t="shared" si="59"/>
        <v>10.564578034331829</v>
      </c>
      <c r="CZ54" s="2">
        <v>76</v>
      </c>
      <c r="DA54" s="2">
        <v>76</v>
      </c>
      <c r="DB54" s="2">
        <v>75</v>
      </c>
      <c r="DC54" s="2">
        <v>75</v>
      </c>
      <c r="DD54" s="2">
        <v>75</v>
      </c>
      <c r="DE54" s="2">
        <v>75</v>
      </c>
      <c r="DF54" s="2">
        <v>72</v>
      </c>
      <c r="DG54" s="2">
        <v>72</v>
      </c>
      <c r="DH54" s="2">
        <v>74</v>
      </c>
      <c r="DI54" s="2">
        <v>75</v>
      </c>
      <c r="DJ54" s="2">
        <v>72</v>
      </c>
      <c r="DK54" s="2">
        <v>71</v>
      </c>
      <c r="DL54" s="7">
        <v>5.9655989600000003</v>
      </c>
      <c r="DM54" s="8">
        <f t="shared" si="64"/>
        <v>0.13616107898224042</v>
      </c>
      <c r="DN54" s="8">
        <f t="shared" si="64"/>
        <v>0.12364686572956021</v>
      </c>
      <c r="DO54" s="8">
        <f t="shared" si="64"/>
        <v>0.11596908503063889</v>
      </c>
      <c r="DP54" s="8">
        <f t="shared" si="64"/>
        <v>0.10971672132535043</v>
      </c>
      <c r="DQ54" s="8">
        <f t="shared" si="60"/>
        <v>0.34040269745560098</v>
      </c>
      <c r="DR54" s="8">
        <f t="shared" si="60"/>
        <v>0.30911716432390057</v>
      </c>
      <c r="DS54" s="8">
        <f t="shared" si="60"/>
        <v>0.28992271257659724</v>
      </c>
      <c r="DT54" s="8">
        <f t="shared" si="60"/>
        <v>0.27429180331337605</v>
      </c>
      <c r="DU54" s="8">
        <f t="shared" si="60"/>
        <v>0.37028123372023741</v>
      </c>
      <c r="DV54" s="8">
        <f t="shared" si="60"/>
        <v>0.33647914638671417</v>
      </c>
      <c r="DW54" s="8">
        <f t="shared" si="60"/>
        <v>0.31562117414833551</v>
      </c>
      <c r="DX54" s="8">
        <f t="shared" si="60"/>
        <v>0.29861025979801142</v>
      </c>
      <c r="DY54" s="8">
        <f t="shared" si="65"/>
        <v>0.14945130951888333</v>
      </c>
      <c r="DZ54" s="8">
        <f t="shared" si="65"/>
        <v>0.13581259206403637</v>
      </c>
      <c r="EA54" s="8">
        <f t="shared" si="65"/>
        <v>0.12737871820321006</v>
      </c>
      <c r="EB54" s="8">
        <f t="shared" si="65"/>
        <v>0.12051055936396311</v>
      </c>
      <c r="EC54" s="8">
        <f t="shared" si="61"/>
        <v>0.37362827379720825</v>
      </c>
      <c r="ED54" s="8">
        <f t="shared" si="61"/>
        <v>0.33953148016009094</v>
      </c>
      <c r="EE54" s="8">
        <f t="shared" si="61"/>
        <v>0.31844679550802513</v>
      </c>
      <c r="EF54" s="8">
        <f t="shared" si="61"/>
        <v>0.30127639840990772</v>
      </c>
    </row>
    <row r="55" spans="1:136" ht="15.75" customHeight="1" x14ac:dyDescent="0.2">
      <c r="A55" s="3" t="s">
        <v>126</v>
      </c>
      <c r="B55" s="3" t="s">
        <v>57</v>
      </c>
      <c r="C55" s="4" t="s">
        <v>127</v>
      </c>
      <c r="D55" s="4"/>
      <c r="E55" s="5">
        <v>2293.27</v>
      </c>
      <c r="F55" s="5">
        <v>1654.258</v>
      </c>
      <c r="G55" s="6">
        <f t="shared" si="49"/>
        <v>72.135335132801643</v>
      </c>
      <c r="H55" s="5">
        <v>1600.8330000000001</v>
      </c>
      <c r="I55" s="6">
        <f t="shared" si="50"/>
        <v>69.805692308363177</v>
      </c>
      <c r="J55" s="7">
        <f t="shared" si="2"/>
        <v>35.563363372771597</v>
      </c>
      <c r="K55" s="7">
        <v>1686.94417295481</v>
      </c>
      <c r="L55" s="7">
        <v>1503.2270000000001</v>
      </c>
      <c r="M55" s="7">
        <v>1496.0329999999999</v>
      </c>
      <c r="N55" s="7">
        <f t="shared" si="3"/>
        <v>11.995761363100454</v>
      </c>
      <c r="O55" s="8">
        <v>122519849.07098199</v>
      </c>
      <c r="P55" s="8">
        <v>131087686.55945399</v>
      </c>
      <c r="Q55" s="8">
        <v>130753969.43515299</v>
      </c>
      <c r="R55" s="8">
        <v>130947843.985883</v>
      </c>
      <c r="S55" s="8">
        <v>116416100.765606</v>
      </c>
      <c r="T55" s="8">
        <v>124599002.612481</v>
      </c>
      <c r="U55" s="8">
        <v>124264951.161268</v>
      </c>
      <c r="V55" s="8">
        <v>124416070.998227</v>
      </c>
      <c r="W55" s="8">
        <v>103266979.824246</v>
      </c>
      <c r="X55" s="8">
        <v>110677593.97643</v>
      </c>
      <c r="Y55" s="8">
        <v>110373017.61773901</v>
      </c>
      <c r="Z55" s="8">
        <v>110507681.81917</v>
      </c>
      <c r="AA55" s="8">
        <v>101582072.363793</v>
      </c>
      <c r="AB55" s="8">
        <v>108860622.852277</v>
      </c>
      <c r="AC55" s="8">
        <v>108573017.41249301</v>
      </c>
      <c r="AD55" s="8">
        <v>108718833.001092</v>
      </c>
      <c r="AE55" s="9">
        <f t="shared" si="4"/>
        <v>6.6501531719943499</v>
      </c>
      <c r="AF55" s="10">
        <f t="shared" si="62"/>
        <v>95.018155546502697</v>
      </c>
      <c r="AG55" s="10">
        <f t="shared" si="62"/>
        <v>95.050119414511073</v>
      </c>
      <c r="AH55" s="10">
        <f t="shared" si="62"/>
        <v>95.03723037861333</v>
      </c>
      <c r="AI55" s="10">
        <f t="shared" si="62"/>
        <v>95.01192781122829</v>
      </c>
      <c r="AJ55" s="10">
        <f t="shared" si="63"/>
        <v>82.910706415367301</v>
      </c>
      <c r="AK55" s="10">
        <f t="shared" si="63"/>
        <v>83.044125431951954</v>
      </c>
      <c r="AL55" s="10">
        <f t="shared" si="63"/>
        <v>83.036115753517862</v>
      </c>
      <c r="AM55" s="10">
        <f t="shared" si="63"/>
        <v>83.024530753490353</v>
      </c>
      <c r="AN55" s="11">
        <f>((O56/1000)/$E55)</f>
        <v>250.87671097859038</v>
      </c>
      <c r="AO55" s="11">
        <f>((P56/1000)/$E55)</f>
        <v>253.49146883438146</v>
      </c>
      <c r="AP55" s="11">
        <f>((Q56/1000)/$E55)</f>
        <v>256.07085191670888</v>
      </c>
      <c r="AQ55" s="11">
        <f>((R56/1000)/$E55)</f>
        <v>267.04163583751063</v>
      </c>
      <c r="AR55" s="11">
        <f t="shared" ref="AR55:AU86" si="67">((S55/1000)/$E55)</f>
        <v>50.764236555488885</v>
      </c>
      <c r="AS55" s="11">
        <f t="shared" si="67"/>
        <v>54.332460901891622</v>
      </c>
      <c r="AT55" s="11">
        <f t="shared" si="67"/>
        <v>54.186794909133241</v>
      </c>
      <c r="AU55" s="11">
        <f t="shared" si="67"/>
        <v>54.252692006709637</v>
      </c>
      <c r="AV55" s="11">
        <f t="shared" si="51"/>
        <v>62.424954163284085</v>
      </c>
      <c r="AW55" s="11">
        <f t="shared" si="51"/>
        <v>66.904675072709338</v>
      </c>
      <c r="AX55" s="11">
        <f t="shared" si="51"/>
        <v>66.720558472583477</v>
      </c>
      <c r="AY55" s="11">
        <f t="shared" si="51"/>
        <v>66.801963066927897</v>
      </c>
      <c r="AZ55" s="11">
        <f t="shared" si="52"/>
        <v>63.455758573063527</v>
      </c>
      <c r="BA55" s="11">
        <f t="shared" si="52"/>
        <v>68.002485488665585</v>
      </c>
      <c r="BB55" s="11">
        <f t="shared" si="52"/>
        <v>67.822825624217515</v>
      </c>
      <c r="BC55" s="11">
        <f t="shared" si="52"/>
        <v>67.913912944755637</v>
      </c>
      <c r="BD55" s="11">
        <f t="shared" si="53"/>
        <v>20.305694622195556</v>
      </c>
      <c r="BE55" s="11">
        <f t="shared" si="53"/>
        <v>21.73298436075665</v>
      </c>
      <c r="BF55" s="11">
        <f t="shared" si="53"/>
        <v>21.674717963653297</v>
      </c>
      <c r="BG55" s="12">
        <f t="shared" si="53"/>
        <v>21.701076802683858</v>
      </c>
      <c r="BH55" s="13">
        <f t="shared" si="54"/>
        <v>41306791.929698408</v>
      </c>
      <c r="BI55" s="13">
        <f t="shared" si="54"/>
        <v>44271037.590572</v>
      </c>
      <c r="BJ55" s="13">
        <f t="shared" si="54"/>
        <v>44149207.047095604</v>
      </c>
      <c r="BK55" s="13">
        <f t="shared" si="54"/>
        <v>44203072.727668002</v>
      </c>
      <c r="BL55" s="11">
        <f t="shared" si="55"/>
        <v>24.969981665313639</v>
      </c>
      <c r="BM55" s="11">
        <f t="shared" si="55"/>
        <v>26.761870029083735</v>
      </c>
      <c r="BN55" s="11">
        <f t="shared" si="55"/>
        <v>26.688223389033393</v>
      </c>
      <c r="BO55" s="11">
        <f t="shared" si="55"/>
        <v>26.720785226771159</v>
      </c>
      <c r="BP55" s="13">
        <f t="shared" si="56"/>
        <v>40632828.945517205</v>
      </c>
      <c r="BQ55" s="13">
        <f t="shared" si="56"/>
        <v>43544249.140910804</v>
      </c>
      <c r="BR55" s="13">
        <f t="shared" si="56"/>
        <v>43429206.964997202</v>
      </c>
      <c r="BS55" s="13">
        <f t="shared" si="56"/>
        <v>43487533.200436801</v>
      </c>
      <c r="BT55" s="11">
        <f t="shared" si="57"/>
        <v>25.382303429225413</v>
      </c>
      <c r="BU55" s="11">
        <f t="shared" si="57"/>
        <v>27.200994195466237</v>
      </c>
      <c r="BV55" s="11">
        <f t="shared" si="57"/>
        <v>27.129130249687009</v>
      </c>
      <c r="BW55" s="11">
        <f t="shared" si="57"/>
        <v>27.165565177902256</v>
      </c>
      <c r="BX55" s="2">
        <v>20</v>
      </c>
      <c r="BY55" s="2">
        <v>20</v>
      </c>
      <c r="BZ55" s="2">
        <v>21</v>
      </c>
      <c r="CA55" s="2">
        <v>22</v>
      </c>
      <c r="CB55" s="2">
        <v>26</v>
      </c>
      <c r="CC55" s="2">
        <v>24</v>
      </c>
      <c r="CD55" s="2">
        <v>24</v>
      </c>
      <c r="CE55" s="2">
        <v>25</v>
      </c>
      <c r="CF55" s="2">
        <v>23</v>
      </c>
      <c r="CG55" s="2">
        <v>23</v>
      </c>
      <c r="CH55" s="2">
        <v>25</v>
      </c>
      <c r="CI55" s="2">
        <v>26</v>
      </c>
      <c r="CJ55" s="11">
        <f t="shared" si="66"/>
        <v>29.051310893443315</v>
      </c>
      <c r="CK55" s="11">
        <f t="shared" si="66"/>
        <v>31.08287486001247</v>
      </c>
      <c r="CL55" s="11">
        <f t="shared" si="66"/>
        <v>31.00374547810377</v>
      </c>
      <c r="CM55" s="11">
        <f t="shared" si="66"/>
        <v>31.049716068912456</v>
      </c>
      <c r="CN55" s="11">
        <f t="shared" si="66"/>
        <v>27.604019773030046</v>
      </c>
      <c r="CO55" s="11">
        <f t="shared" si="66"/>
        <v>29.544309671904895</v>
      </c>
      <c r="CP55" s="11">
        <f t="shared" si="66"/>
        <v>29.465101016024391</v>
      </c>
      <c r="CQ55" s="11">
        <f t="shared" si="66"/>
        <v>29.500933816986461</v>
      </c>
      <c r="CR55" s="11">
        <f t="shared" si="58"/>
        <v>27.478745345645336</v>
      </c>
      <c r="CS55" s="11">
        <f t="shared" si="58"/>
        <v>29.450666859078503</v>
      </c>
      <c r="CT55" s="11">
        <f t="shared" si="58"/>
        <v>29.369620853733736</v>
      </c>
      <c r="CU55" s="11">
        <f t="shared" si="58"/>
        <v>29.405454217937809</v>
      </c>
      <c r="CV55" s="11">
        <f t="shared" si="59"/>
        <v>27.160382789361734</v>
      </c>
      <c r="CW55" s="11">
        <f t="shared" si="59"/>
        <v>29.106476355074257</v>
      </c>
      <c r="CX55" s="11">
        <f t="shared" si="59"/>
        <v>29.029578201147441</v>
      </c>
      <c r="CY55" s="11">
        <f t="shared" si="59"/>
        <v>29.068565466428083</v>
      </c>
      <c r="CZ55" s="2">
        <v>23</v>
      </c>
      <c r="DA55" s="2">
        <v>23</v>
      </c>
      <c r="DB55" s="2">
        <v>24</v>
      </c>
      <c r="DC55" s="2">
        <v>27</v>
      </c>
      <c r="DD55" s="2">
        <v>24</v>
      </c>
      <c r="DE55" s="2">
        <v>23</v>
      </c>
      <c r="DF55" s="2">
        <v>24</v>
      </c>
      <c r="DG55" s="2">
        <v>24</v>
      </c>
      <c r="DH55" s="2">
        <v>24</v>
      </c>
      <c r="DI55" s="2">
        <v>24</v>
      </c>
      <c r="DJ55" s="2">
        <v>24</v>
      </c>
      <c r="DK55" s="2">
        <v>24</v>
      </c>
      <c r="DL55" s="7">
        <v>131.98887699000002</v>
      </c>
      <c r="DM55" s="8">
        <f t="shared" si="64"/>
        <v>0.10772856642480202</v>
      </c>
      <c r="DN55" s="8">
        <f t="shared" si="64"/>
        <v>0.10068747145837936</v>
      </c>
      <c r="DO55" s="8">
        <f t="shared" si="64"/>
        <v>0.10094445129289899</v>
      </c>
      <c r="DP55" s="8">
        <f t="shared" si="64"/>
        <v>0.10079499820113821</v>
      </c>
      <c r="DQ55" s="8">
        <f t="shared" si="60"/>
        <v>0.26932141606200505</v>
      </c>
      <c r="DR55" s="8">
        <f t="shared" si="60"/>
        <v>0.25171867864594838</v>
      </c>
      <c r="DS55" s="8">
        <f t="shared" si="60"/>
        <v>0.25236112823224743</v>
      </c>
      <c r="DT55" s="8">
        <f t="shared" si="60"/>
        <v>0.25198749550284549</v>
      </c>
      <c r="DU55" s="8">
        <f t="shared" si="60"/>
        <v>0.2834420585339576</v>
      </c>
      <c r="DV55" s="8">
        <f t="shared" si="60"/>
        <v>0.2648273144699691</v>
      </c>
      <c r="DW55" s="8">
        <f t="shared" si="60"/>
        <v>0.2655392283917371</v>
      </c>
      <c r="DX55" s="8">
        <f t="shared" si="60"/>
        <v>0.26521669574319084</v>
      </c>
      <c r="DY55" s="8">
        <f t="shared" si="65"/>
        <v>0.12993323912246246</v>
      </c>
      <c r="DZ55" s="8">
        <f t="shared" si="65"/>
        <v>0.1212457484917277</v>
      </c>
      <c r="EA55" s="8">
        <f t="shared" si="65"/>
        <v>0.12156692347284129</v>
      </c>
      <c r="EB55" s="8">
        <f t="shared" si="65"/>
        <v>0.12140387580197286</v>
      </c>
      <c r="EC55" s="8">
        <f t="shared" si="61"/>
        <v>0.3248330978061561</v>
      </c>
      <c r="ED55" s="8">
        <f t="shared" si="61"/>
        <v>0.30311437122931922</v>
      </c>
      <c r="EE55" s="8">
        <f t="shared" si="61"/>
        <v>0.3039173086821032</v>
      </c>
      <c r="EF55" s="8">
        <f t="shared" si="61"/>
        <v>0.30350968950493218</v>
      </c>
    </row>
    <row r="56" spans="1:136" ht="15.75" customHeight="1" x14ac:dyDescent="0.2">
      <c r="A56" s="3" t="s">
        <v>128</v>
      </c>
      <c r="B56" s="3" t="s">
        <v>60</v>
      </c>
      <c r="C56" s="4"/>
      <c r="D56" s="4"/>
      <c r="E56" s="5">
        <v>5036.82</v>
      </c>
      <c r="F56" s="5">
        <v>1779.809</v>
      </c>
      <c r="G56" s="6">
        <f t="shared" si="49"/>
        <v>35.335965946767999</v>
      </c>
      <c r="H56" s="5">
        <v>1713.8869999999999</v>
      </c>
      <c r="I56" s="6">
        <f t="shared" si="50"/>
        <v>34.027163964564942</v>
      </c>
      <c r="J56" s="7">
        <f t="shared" si="2"/>
        <v>98.44696266628074</v>
      </c>
      <c r="K56" s="7">
        <v>3169.70720818371</v>
      </c>
      <c r="L56" s="7">
        <v>1680.008</v>
      </c>
      <c r="M56" s="7">
        <v>1676.232</v>
      </c>
      <c r="N56" s="7">
        <f t="shared" si="3"/>
        <v>61.638214761818041</v>
      </c>
      <c r="O56" s="8">
        <v>575328034.98587203</v>
      </c>
      <c r="P56" s="8">
        <v>581324380.73382199</v>
      </c>
      <c r="Q56" s="8">
        <v>587239602.57503104</v>
      </c>
      <c r="R56" s="8">
        <v>612398572.21708798</v>
      </c>
      <c r="S56" s="8">
        <v>540958818.26100099</v>
      </c>
      <c r="T56" s="8">
        <v>547034043.77688396</v>
      </c>
      <c r="U56" s="8">
        <v>552495442.65753996</v>
      </c>
      <c r="V56" s="8">
        <v>576159650.38292003</v>
      </c>
      <c r="W56" s="8">
        <v>372441904.953282</v>
      </c>
      <c r="X56" s="8">
        <v>377982626.24442297</v>
      </c>
      <c r="Y56" s="8">
        <v>382761891.83220398</v>
      </c>
      <c r="Z56" s="8">
        <v>399075254.59405798</v>
      </c>
      <c r="AA56" s="8">
        <v>362483427.11945403</v>
      </c>
      <c r="AB56" s="8">
        <v>367976581.63350302</v>
      </c>
      <c r="AC56" s="8">
        <v>372694899.38330901</v>
      </c>
      <c r="AD56" s="8">
        <v>388598245.89755601</v>
      </c>
      <c r="AE56" s="9">
        <f t="shared" si="4"/>
        <v>6.242267708141239</v>
      </c>
      <c r="AF56" s="10">
        <f t="shared" si="62"/>
        <v>94.026152971023734</v>
      </c>
      <c r="AG56" s="10">
        <f t="shared" si="62"/>
        <v>94.101342022907701</v>
      </c>
      <c r="AH56" s="10">
        <f t="shared" si="62"/>
        <v>94.083478061571668</v>
      </c>
      <c r="AI56" s="10">
        <f t="shared" si="62"/>
        <v>94.082461410226529</v>
      </c>
      <c r="AJ56" s="10">
        <f t="shared" si="63"/>
        <v>63.004652142208805</v>
      </c>
      <c r="AK56" s="10">
        <f t="shared" si="63"/>
        <v>63.299698727412036</v>
      </c>
      <c r="AL56" s="10">
        <f t="shared" si="63"/>
        <v>63.465559500594161</v>
      </c>
      <c r="AM56" s="10">
        <f t="shared" si="63"/>
        <v>63.45511951321182</v>
      </c>
      <c r="AN56" s="11">
        <f t="shared" ref="AN56:AU87" si="68">((O56/1000)/$E56)</f>
        <v>114.22445808781573</v>
      </c>
      <c r="AO56" s="11">
        <f t="shared" si="68"/>
        <v>115.41496037853686</v>
      </c>
      <c r="AP56" s="11">
        <f t="shared" si="68"/>
        <v>116.58935649378597</v>
      </c>
      <c r="AQ56" s="11">
        <f t="shared" si="68"/>
        <v>121.58436716362466</v>
      </c>
      <c r="AR56" s="11">
        <f t="shared" si="67"/>
        <v>107.40086369197253</v>
      </c>
      <c r="AS56" s="11">
        <f t="shared" si="67"/>
        <v>108.60702661141038</v>
      </c>
      <c r="AT56" s="11">
        <f t="shared" si="67"/>
        <v>109.69132163895871</v>
      </c>
      <c r="AU56" s="11">
        <f t="shared" si="67"/>
        <v>114.38956531758532</v>
      </c>
      <c r="AV56" s="11">
        <f t="shared" si="51"/>
        <v>209.25947950217241</v>
      </c>
      <c r="AW56" s="11">
        <f t="shared" si="51"/>
        <v>212.37257831847293</v>
      </c>
      <c r="AX56" s="11">
        <f t="shared" si="51"/>
        <v>215.05784712415996</v>
      </c>
      <c r="AY56" s="11">
        <f t="shared" si="51"/>
        <v>224.22364118512604</v>
      </c>
      <c r="AZ56" s="11">
        <f t="shared" si="52"/>
        <v>211.49785669618478</v>
      </c>
      <c r="BA56" s="11">
        <f t="shared" si="52"/>
        <v>214.70294227886848</v>
      </c>
      <c r="BB56" s="11">
        <f t="shared" si="52"/>
        <v>217.45593459971926</v>
      </c>
      <c r="BC56" s="11">
        <f t="shared" si="52"/>
        <v>226.73504489943389</v>
      </c>
      <c r="BD56" s="11">
        <f t="shared" si="53"/>
        <v>42.960345476789016</v>
      </c>
      <c r="BE56" s="11">
        <f t="shared" si="53"/>
        <v>43.442810644564155</v>
      </c>
      <c r="BF56" s="11">
        <f t="shared" si="53"/>
        <v>43.876528655583485</v>
      </c>
      <c r="BG56" s="12">
        <f t="shared" si="53"/>
        <v>45.755826127034133</v>
      </c>
      <c r="BH56" s="13">
        <f t="shared" si="54"/>
        <v>148976761.98131281</v>
      </c>
      <c r="BI56" s="13">
        <f t="shared" si="54"/>
        <v>151193050.49776921</v>
      </c>
      <c r="BJ56" s="13">
        <f t="shared" si="54"/>
        <v>153104756.73288161</v>
      </c>
      <c r="BK56" s="13">
        <f t="shared" si="54"/>
        <v>159630101.83762321</v>
      </c>
      <c r="BL56" s="11">
        <f t="shared" si="55"/>
        <v>83.703791800868984</v>
      </c>
      <c r="BM56" s="11">
        <f t="shared" si="55"/>
        <v>84.949031327389179</v>
      </c>
      <c r="BN56" s="11">
        <f t="shared" si="55"/>
        <v>86.023138849663979</v>
      </c>
      <c r="BO56" s="11">
        <f t="shared" si="55"/>
        <v>89.689456474050417</v>
      </c>
      <c r="BP56" s="13">
        <f t="shared" si="56"/>
        <v>144993370.84778163</v>
      </c>
      <c r="BQ56" s="13">
        <f t="shared" si="56"/>
        <v>147190632.65340123</v>
      </c>
      <c r="BR56" s="13">
        <f t="shared" si="56"/>
        <v>149077959.75332361</v>
      </c>
      <c r="BS56" s="13">
        <f t="shared" si="56"/>
        <v>155439298.35902241</v>
      </c>
      <c r="BT56" s="11">
        <f t="shared" si="57"/>
        <v>84.599142678473925</v>
      </c>
      <c r="BU56" s="11">
        <f t="shared" si="57"/>
        <v>85.881176911547399</v>
      </c>
      <c r="BV56" s="11">
        <f t="shared" si="57"/>
        <v>86.982373839887714</v>
      </c>
      <c r="BW56" s="11">
        <f t="shared" si="57"/>
        <v>90.694017959773561</v>
      </c>
      <c r="BX56" s="2">
        <v>1</v>
      </c>
      <c r="BY56" s="2">
        <v>1</v>
      </c>
      <c r="BZ56" s="2">
        <v>1</v>
      </c>
      <c r="CA56" s="2">
        <v>1</v>
      </c>
      <c r="CB56" s="2">
        <v>3</v>
      </c>
      <c r="CC56" s="2">
        <v>3</v>
      </c>
      <c r="CD56" s="2">
        <v>4</v>
      </c>
      <c r="CE56" s="2">
        <v>3</v>
      </c>
      <c r="CF56" s="2">
        <v>3</v>
      </c>
      <c r="CG56" s="2">
        <v>3</v>
      </c>
      <c r="CH56" s="2">
        <v>3</v>
      </c>
      <c r="CI56" s="2">
        <v>3</v>
      </c>
      <c r="CJ56" s="11">
        <f t="shared" si="66"/>
        <v>72.603303358803757</v>
      </c>
      <c r="CK56" s="11">
        <f t="shared" si="66"/>
        <v>73.360009938196114</v>
      </c>
      <c r="CL56" s="11">
        <f t="shared" si="66"/>
        <v>74.106479116918578</v>
      </c>
      <c r="CM56" s="11">
        <f t="shared" si="66"/>
        <v>77.281405757095342</v>
      </c>
      <c r="CN56" s="11">
        <f t="shared" si="66"/>
        <v>68.266093078165241</v>
      </c>
      <c r="CO56" s="11">
        <f t="shared" si="66"/>
        <v>69.032753859981</v>
      </c>
      <c r="CP56" s="11">
        <f t="shared" si="66"/>
        <v>69.721953022169288</v>
      </c>
      <c r="CQ56" s="11">
        <f t="shared" si="66"/>
        <v>72.708248748699816</v>
      </c>
      <c r="CR56" s="11">
        <f t="shared" si="58"/>
        <v>88.676221768773004</v>
      </c>
      <c r="CS56" s="11">
        <f t="shared" si="58"/>
        <v>89.995434841839554</v>
      </c>
      <c r="CT56" s="11">
        <f t="shared" si="58"/>
        <v>91.133349801240001</v>
      </c>
      <c r="CU56" s="11">
        <f t="shared" si="58"/>
        <v>95.017465296369537</v>
      </c>
      <c r="CV56" s="11">
        <f t="shared" si="59"/>
        <v>86.499584095627355</v>
      </c>
      <c r="CW56" s="11">
        <f t="shared" si="59"/>
        <v>87.810418040820849</v>
      </c>
      <c r="CX56" s="11">
        <f t="shared" si="59"/>
        <v>88.936352338652171</v>
      </c>
      <c r="CY56" s="11">
        <f t="shared" si="59"/>
        <v>92.731375107397071</v>
      </c>
      <c r="CZ56" s="2">
        <v>1</v>
      </c>
      <c r="DA56" s="2">
        <v>1</v>
      </c>
      <c r="DB56" s="2">
        <v>2</v>
      </c>
      <c r="DC56" s="2">
        <v>2</v>
      </c>
      <c r="DD56" s="2">
        <v>1</v>
      </c>
      <c r="DE56" s="2">
        <v>2</v>
      </c>
      <c r="DF56" s="2">
        <v>2</v>
      </c>
      <c r="DG56" s="2">
        <v>2</v>
      </c>
      <c r="DH56" s="2">
        <v>3</v>
      </c>
      <c r="DI56" s="2">
        <v>3</v>
      </c>
      <c r="DJ56" s="2">
        <v>3</v>
      </c>
      <c r="DK56" s="2">
        <v>3</v>
      </c>
      <c r="DL56" s="7">
        <v>453.38552096000001</v>
      </c>
      <c r="DM56" s="8">
        <f t="shared" si="64"/>
        <v>7.880469808343922E-2</v>
      </c>
      <c r="DN56" s="8">
        <f t="shared" si="64"/>
        <v>7.7991829688560249E-2</v>
      </c>
      <c r="DO56" s="8">
        <f t="shared" si="64"/>
        <v>7.7206223655883532E-2</v>
      </c>
      <c r="DP56" s="8">
        <f t="shared" si="64"/>
        <v>7.4034385697306998E-2</v>
      </c>
      <c r="DQ56" s="8">
        <f t="shared" si="60"/>
        <v>0.19701174520859807</v>
      </c>
      <c r="DR56" s="8">
        <f t="shared" si="60"/>
        <v>0.19497957422140061</v>
      </c>
      <c r="DS56" s="8">
        <f t="shared" si="60"/>
        <v>0.19301555913970883</v>
      </c>
      <c r="DT56" s="8">
        <f t="shared" si="60"/>
        <v>0.18508596424326745</v>
      </c>
      <c r="DU56" s="8">
        <f t="shared" si="60"/>
        <v>0.20952866727336128</v>
      </c>
      <c r="DV56" s="8">
        <f t="shared" si="60"/>
        <v>0.20720169344018013</v>
      </c>
      <c r="DW56" s="8">
        <f t="shared" si="60"/>
        <v>0.20515351166481363</v>
      </c>
      <c r="DX56" s="8">
        <f t="shared" si="60"/>
        <v>0.19672738305202236</v>
      </c>
      <c r="DY56" s="8">
        <f t="shared" si="65"/>
        <v>0.12507758618453743</v>
      </c>
      <c r="DZ56" s="8">
        <f t="shared" si="65"/>
        <v>0.12321042794282014</v>
      </c>
      <c r="EA56" s="8">
        <f t="shared" si="65"/>
        <v>0.12165058381807968</v>
      </c>
      <c r="EB56" s="8">
        <f t="shared" si="65"/>
        <v>0.11667204516397213</v>
      </c>
      <c r="EC56" s="8">
        <f t="shared" si="61"/>
        <v>0.31269396546134354</v>
      </c>
      <c r="ED56" s="8">
        <f t="shared" si="61"/>
        <v>0.30802606985705033</v>
      </c>
      <c r="EE56" s="8">
        <f t="shared" si="61"/>
        <v>0.30412645954519918</v>
      </c>
      <c r="EF56" s="8">
        <f t="shared" si="61"/>
        <v>0.29168011290993029</v>
      </c>
    </row>
    <row r="57" spans="1:136" ht="15.75" customHeight="1" x14ac:dyDescent="0.2">
      <c r="A57" s="3" t="s">
        <v>129</v>
      </c>
      <c r="B57" s="3" t="s">
        <v>60</v>
      </c>
      <c r="C57" s="4" t="s">
        <v>109</v>
      </c>
      <c r="D57" s="4"/>
      <c r="E57" s="5">
        <v>365.7</v>
      </c>
      <c r="F57" s="5">
        <v>328.09800000000001</v>
      </c>
      <c r="G57" s="6">
        <f t="shared" si="49"/>
        <v>89.717801476620181</v>
      </c>
      <c r="H57" s="5">
        <v>304.56200000000001</v>
      </c>
      <c r="I57" s="6">
        <f t="shared" si="50"/>
        <v>83.281925075198259</v>
      </c>
      <c r="J57" s="7">
        <f t="shared" si="2"/>
        <v>18.24301541785152</v>
      </c>
      <c r="K57" s="7">
        <v>287.80755098877501</v>
      </c>
      <c r="L57" s="7">
        <v>275.44200000000001</v>
      </c>
      <c r="M57" s="7">
        <v>272.02100000000002</v>
      </c>
      <c r="N57" s="7">
        <f t="shared" si="3"/>
        <v>5.6397805938595367</v>
      </c>
      <c r="O57" s="8">
        <v>9552205.5467849597</v>
      </c>
      <c r="P57" s="8">
        <v>9904158.5982196108</v>
      </c>
      <c r="Q57" s="8">
        <v>10440697.6018645</v>
      </c>
      <c r="R57" s="8">
        <v>10962369.656628</v>
      </c>
      <c r="S57" s="8">
        <v>8322659.8049886804</v>
      </c>
      <c r="T57" s="8">
        <v>8630818.5158214495</v>
      </c>
      <c r="U57" s="8">
        <v>9094316.5807400309</v>
      </c>
      <c r="V57" s="8">
        <v>9547576.0325521808</v>
      </c>
      <c r="W57" s="8">
        <v>7473119.7027839804</v>
      </c>
      <c r="X57" s="8">
        <v>7744981.7486777799</v>
      </c>
      <c r="Y57" s="8">
        <v>8172366.5339449104</v>
      </c>
      <c r="Z57" s="8">
        <v>8582256.6325858794</v>
      </c>
      <c r="AA57" s="8">
        <v>7154873.9880014099</v>
      </c>
      <c r="AB57" s="8">
        <v>7420486.8182766903</v>
      </c>
      <c r="AC57" s="8">
        <v>7825350.9688606504</v>
      </c>
      <c r="AD57" s="8">
        <v>8217026.1684982199</v>
      </c>
      <c r="AE57" s="9">
        <f t="shared" si="4"/>
        <v>13.747924057510433</v>
      </c>
      <c r="AF57" s="10">
        <f t="shared" si="62"/>
        <v>87.128148198086947</v>
      </c>
      <c r="AG57" s="10">
        <f t="shared" si="62"/>
        <v>87.143379523152433</v>
      </c>
      <c r="AH57" s="10">
        <f t="shared" si="62"/>
        <v>87.104491745034039</v>
      </c>
      <c r="AI57" s="10">
        <f t="shared" si="62"/>
        <v>87.094089431472383</v>
      </c>
      <c r="AJ57" s="10">
        <f t="shared" si="63"/>
        <v>74.902847860194626</v>
      </c>
      <c r="AK57" s="10">
        <f t="shared" si="63"/>
        <v>74.9229401436545</v>
      </c>
      <c r="AL57" s="10">
        <f t="shared" si="63"/>
        <v>74.950460852952958</v>
      </c>
      <c r="AM57" s="10">
        <f t="shared" si="63"/>
        <v>74.956660155408031</v>
      </c>
      <c r="AN57" s="11">
        <f t="shared" si="68"/>
        <v>26.120332367473232</v>
      </c>
      <c r="AO57" s="11">
        <f t="shared" si="68"/>
        <v>27.082741586599973</v>
      </c>
      <c r="AP57" s="11">
        <f t="shared" si="68"/>
        <v>28.549897735478535</v>
      </c>
      <c r="AQ57" s="11">
        <f t="shared" si="68"/>
        <v>29.976400482986055</v>
      </c>
      <c r="AR57" s="11">
        <f t="shared" si="67"/>
        <v>22.758161894964942</v>
      </c>
      <c r="AS57" s="11">
        <f t="shared" si="67"/>
        <v>23.60081628608545</v>
      </c>
      <c r="AT57" s="11">
        <f t="shared" si="67"/>
        <v>24.868243316215562</v>
      </c>
      <c r="AU57" s="11">
        <f t="shared" si="67"/>
        <v>26.107673044988189</v>
      </c>
      <c r="AV57" s="11">
        <f t="shared" si="51"/>
        <v>22.777096180970261</v>
      </c>
      <c r="AW57" s="11">
        <f t="shared" si="51"/>
        <v>23.605696312314553</v>
      </c>
      <c r="AX57" s="11">
        <f t="shared" si="51"/>
        <v>24.908309511014728</v>
      </c>
      <c r="AY57" s="11">
        <f t="shared" si="51"/>
        <v>26.157601181920885</v>
      </c>
      <c r="AZ57" s="11">
        <f t="shared" si="52"/>
        <v>23.492339779753909</v>
      </c>
      <c r="BA57" s="11">
        <f t="shared" si="52"/>
        <v>24.364453931471065</v>
      </c>
      <c r="BB57" s="11">
        <f t="shared" si="52"/>
        <v>25.693786384580644</v>
      </c>
      <c r="BC57" s="11">
        <f t="shared" si="52"/>
        <v>26.979814187253233</v>
      </c>
      <c r="BD57" s="11">
        <f t="shared" si="53"/>
        <v>9.1032647579859773</v>
      </c>
      <c r="BE57" s="11">
        <f t="shared" si="53"/>
        <v>9.4403265144341812</v>
      </c>
      <c r="BF57" s="11">
        <f t="shared" si="53"/>
        <v>9.9472973264862254</v>
      </c>
      <c r="BG57" s="12">
        <f t="shared" si="53"/>
        <v>10.443069217995276</v>
      </c>
      <c r="BH57" s="13">
        <f t="shared" si="54"/>
        <v>2989247.8811135925</v>
      </c>
      <c r="BI57" s="13">
        <f t="shared" si="54"/>
        <v>3097992.6994711123</v>
      </c>
      <c r="BJ57" s="13">
        <f t="shared" si="54"/>
        <v>3268946.6135779642</v>
      </c>
      <c r="BK57" s="13">
        <f t="shared" si="54"/>
        <v>3432902.6530343518</v>
      </c>
      <c r="BL57" s="11">
        <f t="shared" si="55"/>
        <v>9.1108384723881048</v>
      </c>
      <c r="BM57" s="11">
        <f t="shared" si="55"/>
        <v>9.4422785249258219</v>
      </c>
      <c r="BN57" s="11">
        <f t="shared" si="55"/>
        <v>9.963323804405892</v>
      </c>
      <c r="BO57" s="11">
        <f t="shared" si="55"/>
        <v>10.463040472768354</v>
      </c>
      <c r="BP57" s="13">
        <f t="shared" si="56"/>
        <v>2861949.5952005642</v>
      </c>
      <c r="BQ57" s="13">
        <f t="shared" si="56"/>
        <v>2968194.7273106761</v>
      </c>
      <c r="BR57" s="13">
        <f t="shared" si="56"/>
        <v>3130140.3875442604</v>
      </c>
      <c r="BS57" s="13">
        <f t="shared" si="56"/>
        <v>3286810.467399288</v>
      </c>
      <c r="BT57" s="11">
        <f t="shared" si="57"/>
        <v>9.3969359119015632</v>
      </c>
      <c r="BU57" s="11">
        <f t="shared" si="57"/>
        <v>9.7457815725884274</v>
      </c>
      <c r="BV57" s="11">
        <f t="shared" si="57"/>
        <v>10.277514553832258</v>
      </c>
      <c r="BW57" s="11">
        <f t="shared" si="57"/>
        <v>10.791925674901293</v>
      </c>
      <c r="BX57" s="2">
        <v>57</v>
      </c>
      <c r="BY57" s="2">
        <v>61</v>
      </c>
      <c r="BZ57" s="2">
        <v>59</v>
      </c>
      <c r="CA57" s="2">
        <v>61</v>
      </c>
      <c r="CB57" s="2">
        <v>65</v>
      </c>
      <c r="CC57" s="2">
        <v>65</v>
      </c>
      <c r="CD57" s="2">
        <v>65</v>
      </c>
      <c r="CE57" s="2">
        <v>66</v>
      </c>
      <c r="CF57" s="2">
        <v>66</v>
      </c>
      <c r="CG57" s="2">
        <v>66</v>
      </c>
      <c r="CH57" s="2">
        <v>66</v>
      </c>
      <c r="CI57" s="2">
        <v>67</v>
      </c>
      <c r="CJ57" s="11">
        <f t="shared" si="66"/>
        <v>13.275823395137417</v>
      </c>
      <c r="CK57" s="11">
        <f t="shared" si="66"/>
        <v>13.764973940667582</v>
      </c>
      <c r="CL57" s="11">
        <f t="shared" si="66"/>
        <v>14.510665291435258</v>
      </c>
      <c r="CM57" s="11">
        <f t="shared" si="66"/>
        <v>15.23569429497776</v>
      </c>
      <c r="CN57" s="11">
        <f t="shared" si="66"/>
        <v>11.566979082231624</v>
      </c>
      <c r="CO57" s="11">
        <f t="shared" si="66"/>
        <v>11.995263482378983</v>
      </c>
      <c r="CP57" s="11">
        <f t="shared" si="66"/>
        <v>12.639441250927744</v>
      </c>
      <c r="CQ57" s="11">
        <f t="shared" si="66"/>
        <v>13.269389214773662</v>
      </c>
      <c r="CR57" s="11">
        <f t="shared" si="58"/>
        <v>10.852549288465784</v>
      </c>
      <c r="CS57" s="11">
        <f t="shared" si="58"/>
        <v>11.247350438462952</v>
      </c>
      <c r="CT57" s="11">
        <f t="shared" si="58"/>
        <v>11.868003476513984</v>
      </c>
      <c r="CU57" s="11">
        <f t="shared" si="58"/>
        <v>12.463250531997124</v>
      </c>
      <c r="CV57" s="11">
        <f t="shared" si="59"/>
        <v>10.521061223951696</v>
      </c>
      <c r="CW57" s="11">
        <f t="shared" si="59"/>
        <v>10.91163817245976</v>
      </c>
      <c r="CX57" s="11">
        <f t="shared" si="59"/>
        <v>11.506980665258418</v>
      </c>
      <c r="CY57" s="11">
        <f t="shared" si="59"/>
        <v>12.082929139291775</v>
      </c>
      <c r="CZ57" s="2">
        <v>67</v>
      </c>
      <c r="DA57" s="2">
        <v>68</v>
      </c>
      <c r="DB57" s="2">
        <v>68</v>
      </c>
      <c r="DC57" s="2">
        <v>67</v>
      </c>
      <c r="DD57" s="2">
        <v>64</v>
      </c>
      <c r="DE57" s="2">
        <v>67</v>
      </c>
      <c r="DF57" s="2">
        <v>67</v>
      </c>
      <c r="DG57" s="2">
        <v>67</v>
      </c>
      <c r="DH57" s="2">
        <v>65</v>
      </c>
      <c r="DI57" s="2">
        <v>68</v>
      </c>
      <c r="DJ57" s="2">
        <v>67</v>
      </c>
      <c r="DK57" s="2">
        <v>68</v>
      </c>
      <c r="DL57" s="7">
        <v>8.9483984400000001</v>
      </c>
      <c r="DM57" s="8">
        <f t="shared" si="64"/>
        <v>9.3678872341810243E-2</v>
      </c>
      <c r="DN57" s="8">
        <f t="shared" si="64"/>
        <v>9.0349910608343659E-2</v>
      </c>
      <c r="DO57" s="8">
        <f t="shared" si="64"/>
        <v>8.5706901791715473E-2</v>
      </c>
      <c r="DP57" s="8">
        <f t="shared" si="64"/>
        <v>8.1628322345339593E-2</v>
      </c>
      <c r="DQ57" s="8">
        <f t="shared" si="60"/>
        <v>0.23419718085452559</v>
      </c>
      <c r="DR57" s="8">
        <f t="shared" si="60"/>
        <v>0.22587477652085916</v>
      </c>
      <c r="DS57" s="8">
        <f t="shared" si="60"/>
        <v>0.21426725447928865</v>
      </c>
      <c r="DT57" s="8">
        <f t="shared" si="60"/>
        <v>0.20407080586334897</v>
      </c>
      <c r="DU57" s="8">
        <f t="shared" si="60"/>
        <v>0.2687962337063281</v>
      </c>
      <c r="DV57" s="8">
        <f t="shared" si="60"/>
        <v>0.25919900944494384</v>
      </c>
      <c r="DW57" s="8">
        <f t="shared" si="60"/>
        <v>0.24598875464020417</v>
      </c>
      <c r="DX57" s="8">
        <f t="shared" si="60"/>
        <v>0.23431074048247158</v>
      </c>
      <c r="DY57" s="8">
        <f t="shared" si="65"/>
        <v>0.12506717036535231</v>
      </c>
      <c r="DZ57" s="8">
        <f t="shared" si="65"/>
        <v>0.12059044991441878</v>
      </c>
      <c r="EA57" s="8">
        <f t="shared" si="65"/>
        <v>0.11435140066698966</v>
      </c>
      <c r="EB57" s="8">
        <f t="shared" si="65"/>
        <v>0.10890069298191669</v>
      </c>
      <c r="EC57" s="8">
        <f t="shared" si="61"/>
        <v>0.31266792591338077</v>
      </c>
      <c r="ED57" s="8">
        <f t="shared" si="61"/>
        <v>0.30147612478604696</v>
      </c>
      <c r="EE57" s="8">
        <f t="shared" si="61"/>
        <v>0.28587850166747414</v>
      </c>
      <c r="EF57" s="8">
        <f t="shared" si="61"/>
        <v>0.27225173245479173</v>
      </c>
    </row>
    <row r="58" spans="1:136" ht="15.75" customHeight="1" x14ac:dyDescent="0.2">
      <c r="A58" s="3" t="s">
        <v>130</v>
      </c>
      <c r="B58" s="3" t="s">
        <v>60</v>
      </c>
      <c r="C58" s="4" t="s">
        <v>131</v>
      </c>
      <c r="D58" s="4"/>
      <c r="E58" s="5">
        <v>266.76</v>
      </c>
      <c r="F58" s="5">
        <v>166.95699999999999</v>
      </c>
      <c r="G58" s="6">
        <f t="shared" si="49"/>
        <v>62.58696956065377</v>
      </c>
      <c r="H58" s="5">
        <v>162.68</v>
      </c>
      <c r="I58" s="6">
        <f t="shared" si="50"/>
        <v>60.983655720497829</v>
      </c>
      <c r="J58" s="7">
        <f t="shared" si="2"/>
        <v>48.472429210134123</v>
      </c>
      <c r="K58" s="7">
        <v>162.78260334181999</v>
      </c>
      <c r="L58" s="7">
        <v>132.018</v>
      </c>
      <c r="M58" s="7">
        <v>132.86600000000001</v>
      </c>
      <c r="N58" s="7">
        <f t="shared" si="3"/>
        <v>20.237946672950322</v>
      </c>
      <c r="O58" s="8">
        <v>8390769.1289921906</v>
      </c>
      <c r="P58" s="8">
        <v>8712937.9342441298</v>
      </c>
      <c r="Q58" s="8">
        <v>8421365.2660884392</v>
      </c>
      <c r="R58" s="8">
        <v>8449983.9844572004</v>
      </c>
      <c r="S58" s="8">
        <v>7692858.65834314</v>
      </c>
      <c r="T58" s="8">
        <v>7982011.7596289599</v>
      </c>
      <c r="U58" s="8">
        <v>7718268.9318907801</v>
      </c>
      <c r="V58" s="8">
        <v>7747650.8433021698</v>
      </c>
      <c r="W58" s="8">
        <v>6724907.1102050198</v>
      </c>
      <c r="X58" s="8">
        <v>6965688.6221890701</v>
      </c>
      <c r="Y58" s="8">
        <v>6725626.0543341497</v>
      </c>
      <c r="Z58" s="8">
        <v>6735327.2227283102</v>
      </c>
      <c r="AA58" s="8">
        <v>6681985.5754719703</v>
      </c>
      <c r="AB58" s="8">
        <v>6921194.4806025196</v>
      </c>
      <c r="AC58" s="8">
        <v>6682799.7109790901</v>
      </c>
      <c r="AD58" s="8">
        <v>6692830.3995505702</v>
      </c>
      <c r="AE58" s="9">
        <f t="shared" si="4"/>
        <v>0.70323286691637965</v>
      </c>
      <c r="AF58" s="10">
        <f t="shared" si="62"/>
        <v>91.682401697389139</v>
      </c>
      <c r="AG58" s="10">
        <f t="shared" si="62"/>
        <v>91.611025119983481</v>
      </c>
      <c r="AH58" s="10">
        <f t="shared" si="62"/>
        <v>91.651040989411527</v>
      </c>
      <c r="AI58" s="10">
        <f t="shared" si="62"/>
        <v>91.688349440106705</v>
      </c>
      <c r="AJ58" s="10">
        <f t="shared" si="63"/>
        <v>79.634959236145008</v>
      </c>
      <c r="AK58" s="10">
        <f t="shared" si="63"/>
        <v>79.435829026170509</v>
      </c>
      <c r="AL58" s="10">
        <f t="shared" si="63"/>
        <v>79.355300474730754</v>
      </c>
      <c r="AM58" s="10">
        <f t="shared" si="63"/>
        <v>79.205243605920231</v>
      </c>
      <c r="AN58" s="11">
        <f t="shared" si="68"/>
        <v>31.454375202399877</v>
      </c>
      <c r="AO58" s="11">
        <f t="shared" si="68"/>
        <v>32.662085523482268</v>
      </c>
      <c r="AP58" s="11">
        <f t="shared" si="68"/>
        <v>31.569070573131054</v>
      </c>
      <c r="AQ58" s="11">
        <f t="shared" si="68"/>
        <v>31.67635321808817</v>
      </c>
      <c r="AR58" s="11">
        <f t="shared" si="67"/>
        <v>28.83812662446821</v>
      </c>
      <c r="AS58" s="11">
        <f t="shared" si="67"/>
        <v>29.922071373627833</v>
      </c>
      <c r="AT58" s="11">
        <f t="shared" si="67"/>
        <v>28.933381810956593</v>
      </c>
      <c r="AU58" s="11">
        <f t="shared" si="67"/>
        <v>29.043525428483168</v>
      </c>
      <c r="AV58" s="11">
        <f t="shared" si="51"/>
        <v>40.279276162155647</v>
      </c>
      <c r="AW58" s="11">
        <f t="shared" si="51"/>
        <v>41.721452962074487</v>
      </c>
      <c r="AX58" s="11">
        <f t="shared" si="51"/>
        <v>40.283582325593713</v>
      </c>
      <c r="AY58" s="11">
        <f t="shared" si="51"/>
        <v>40.341688115672362</v>
      </c>
      <c r="AZ58" s="11">
        <f t="shared" si="52"/>
        <v>41.074413421883264</v>
      </c>
      <c r="BA58" s="11">
        <f t="shared" si="52"/>
        <v>42.54483944309392</v>
      </c>
      <c r="BB58" s="11">
        <f t="shared" si="52"/>
        <v>41.079417943072841</v>
      </c>
      <c r="BC58" s="11">
        <f t="shared" si="52"/>
        <v>41.141076958142179</v>
      </c>
      <c r="BD58" s="11">
        <f t="shared" si="53"/>
        <v>11.535250649787285</v>
      </c>
      <c r="BE58" s="11">
        <f t="shared" si="53"/>
        <v>11.968828549451134</v>
      </c>
      <c r="BF58" s="11">
        <f t="shared" si="53"/>
        <v>11.573352724382637</v>
      </c>
      <c r="BG58" s="12">
        <f t="shared" si="53"/>
        <v>11.617410171393267</v>
      </c>
      <c r="BH58" s="13">
        <f t="shared" si="54"/>
        <v>2689962.8440820081</v>
      </c>
      <c r="BI58" s="13">
        <f t="shared" si="54"/>
        <v>2786275.4488756284</v>
      </c>
      <c r="BJ58" s="13">
        <f t="shared" si="54"/>
        <v>2690250.4217336602</v>
      </c>
      <c r="BK58" s="13">
        <f t="shared" si="54"/>
        <v>2694130.8890913241</v>
      </c>
      <c r="BL58" s="11">
        <f t="shared" si="55"/>
        <v>16.111710464862259</v>
      </c>
      <c r="BM58" s="11">
        <f t="shared" si="55"/>
        <v>16.6885811848298</v>
      </c>
      <c r="BN58" s="11">
        <f t="shared" si="55"/>
        <v>16.113432930237487</v>
      </c>
      <c r="BO58" s="11">
        <f t="shared" si="55"/>
        <v>16.136675246268947</v>
      </c>
      <c r="BP58" s="13">
        <f t="shared" si="56"/>
        <v>2672794.2301887884</v>
      </c>
      <c r="BQ58" s="13">
        <f t="shared" si="56"/>
        <v>2768477.792241008</v>
      </c>
      <c r="BR58" s="13">
        <f t="shared" si="56"/>
        <v>2673119.8843916361</v>
      </c>
      <c r="BS58" s="13">
        <f t="shared" si="56"/>
        <v>2677132.1598202283</v>
      </c>
      <c r="BT58" s="11">
        <f t="shared" si="57"/>
        <v>16.429765368753305</v>
      </c>
      <c r="BU58" s="11">
        <f t="shared" si="57"/>
        <v>17.017935777237568</v>
      </c>
      <c r="BV58" s="11">
        <f t="shared" si="57"/>
        <v>16.431767177229137</v>
      </c>
      <c r="BW58" s="11">
        <f t="shared" si="57"/>
        <v>16.456430783256874</v>
      </c>
      <c r="BX58" s="2">
        <v>49</v>
      </c>
      <c r="BY58" s="2">
        <v>50</v>
      </c>
      <c r="BZ58" s="2">
        <v>50</v>
      </c>
      <c r="CA58" s="2">
        <v>52</v>
      </c>
      <c r="CB58" s="2">
        <v>43</v>
      </c>
      <c r="CC58" s="2">
        <v>44</v>
      </c>
      <c r="CD58" s="2">
        <v>47</v>
      </c>
      <c r="CE58" s="2">
        <v>48</v>
      </c>
      <c r="CF58" s="2">
        <v>46</v>
      </c>
      <c r="CG58" s="2">
        <v>46</v>
      </c>
      <c r="CH58" s="2">
        <v>47</v>
      </c>
      <c r="CI58" s="2">
        <v>49</v>
      </c>
      <c r="CJ58" s="11">
        <f t="shared" si="66"/>
        <v>20.618343623299321</v>
      </c>
      <c r="CK58" s="11">
        <f t="shared" si="66"/>
        <v>21.409997764805905</v>
      </c>
      <c r="CL58" s="11">
        <f t="shared" si="66"/>
        <v>20.693526441286327</v>
      </c>
      <c r="CM58" s="11">
        <f t="shared" si="66"/>
        <v>20.763850217368628</v>
      </c>
      <c r="CN58" s="11">
        <f t="shared" si="66"/>
        <v>18.903392624061297</v>
      </c>
      <c r="CO58" s="11">
        <f t="shared" si="66"/>
        <v>19.613918430504242</v>
      </c>
      <c r="CP58" s="11">
        <f t="shared" si="66"/>
        <v>18.965832400858044</v>
      </c>
      <c r="CQ58" s="11">
        <f t="shared" si="66"/>
        <v>19.038031544521303</v>
      </c>
      <c r="CR58" s="11">
        <f t="shared" si="58"/>
        <v>20.375727886212548</v>
      </c>
      <c r="CS58" s="11">
        <f t="shared" si="58"/>
        <v>21.105269348692058</v>
      </c>
      <c r="CT58" s="11">
        <f t="shared" si="58"/>
        <v>20.377906207741823</v>
      </c>
      <c r="CU58" s="11">
        <f t="shared" si="58"/>
        <v>20.407299679523433</v>
      </c>
      <c r="CV58" s="11">
        <f t="shared" si="59"/>
        <v>20.116464936016648</v>
      </c>
      <c r="CW58" s="11">
        <f t="shared" si="59"/>
        <v>20.836615780116869</v>
      </c>
      <c r="CX58" s="11">
        <f t="shared" si="59"/>
        <v>20.118915933283429</v>
      </c>
      <c r="CY58" s="11">
        <f t="shared" si="59"/>
        <v>20.149113842670271</v>
      </c>
      <c r="CZ58" s="2">
        <v>48</v>
      </c>
      <c r="DA58" s="2">
        <v>49</v>
      </c>
      <c r="DB58" s="2">
        <v>52</v>
      </c>
      <c r="DC58" s="2">
        <v>53</v>
      </c>
      <c r="DD58" s="2">
        <v>39</v>
      </c>
      <c r="DE58" s="2">
        <v>38</v>
      </c>
      <c r="DF58" s="2">
        <v>44</v>
      </c>
      <c r="DG58" s="2">
        <v>45</v>
      </c>
      <c r="DH58" s="2">
        <v>39</v>
      </c>
      <c r="DI58" s="2">
        <v>38</v>
      </c>
      <c r="DJ58" s="2">
        <v>43</v>
      </c>
      <c r="DK58" s="2">
        <v>45</v>
      </c>
      <c r="DL58" s="7">
        <v>7.4569986999999998</v>
      </c>
      <c r="DM58" s="8">
        <f t="shared" si="64"/>
        <v>8.8871456065144461E-2</v>
      </c>
      <c r="DN58" s="8">
        <f t="shared" si="64"/>
        <v>8.5585353141241147E-2</v>
      </c>
      <c r="DO58" s="8">
        <f t="shared" si="64"/>
        <v>8.8548572165943237E-2</v>
      </c>
      <c r="DP58" s="8">
        <f t="shared" si="64"/>
        <v>8.8248672585845303E-2</v>
      </c>
      <c r="DQ58" s="8">
        <f t="shared" si="60"/>
        <v>0.22217864016286112</v>
      </c>
      <c r="DR58" s="8">
        <f t="shared" si="60"/>
        <v>0.21396338285310287</v>
      </c>
      <c r="DS58" s="8">
        <f t="shared" si="60"/>
        <v>0.22137143041485807</v>
      </c>
      <c r="DT58" s="8">
        <f t="shared" si="60"/>
        <v>0.22062168146461328</v>
      </c>
      <c r="DU58" s="8">
        <f t="shared" si="60"/>
        <v>0.24233510035676586</v>
      </c>
      <c r="DV58" s="8">
        <f t="shared" si="60"/>
        <v>0.23355636788571438</v>
      </c>
      <c r="DW58" s="8">
        <f t="shared" si="60"/>
        <v>0.24153727881872419</v>
      </c>
      <c r="DX58" s="8">
        <f t="shared" si="60"/>
        <v>0.24062128156067336</v>
      </c>
      <c r="DY58" s="8">
        <f t="shared" si="65"/>
        <v>0.11159854530924049</v>
      </c>
      <c r="DZ58" s="8">
        <f t="shared" si="65"/>
        <v>0.10774149925853313</v>
      </c>
      <c r="EA58" s="8">
        <f t="shared" si="65"/>
        <v>0.11158494975914042</v>
      </c>
      <c r="EB58" s="8">
        <f t="shared" si="65"/>
        <v>0.11141771499993103</v>
      </c>
      <c r="EC58" s="8">
        <f t="shared" si="61"/>
        <v>0.27899636327310118</v>
      </c>
      <c r="ED58" s="8">
        <f t="shared" si="61"/>
        <v>0.26935374814633284</v>
      </c>
      <c r="EE58" s="8">
        <f t="shared" si="61"/>
        <v>0.27896237439785104</v>
      </c>
      <c r="EF58" s="8">
        <f t="shared" si="61"/>
        <v>0.27854428749982757</v>
      </c>
    </row>
    <row r="59" spans="1:136" ht="15.75" customHeight="1" x14ac:dyDescent="0.2">
      <c r="A59" s="3" t="s">
        <v>132</v>
      </c>
      <c r="B59" s="3" t="s">
        <v>57</v>
      </c>
      <c r="C59" s="4" t="s">
        <v>133</v>
      </c>
      <c r="D59" s="4"/>
      <c r="E59" s="5">
        <v>1802.12</v>
      </c>
      <c r="F59" s="5">
        <v>1096.7159999999999</v>
      </c>
      <c r="G59" s="6">
        <f t="shared" si="49"/>
        <v>60.856990655450247</v>
      </c>
      <c r="H59" s="5">
        <v>1092.922</v>
      </c>
      <c r="I59" s="6">
        <f t="shared" si="50"/>
        <v>60.646460835016534</v>
      </c>
      <c r="J59" s="7">
        <f t="shared" si="2"/>
        <v>48.993969690249742</v>
      </c>
      <c r="K59" s="7">
        <v>1290.2364257107099</v>
      </c>
      <c r="L59" s="7">
        <v>1077.55</v>
      </c>
      <c r="M59" s="7">
        <v>1085.326</v>
      </c>
      <c r="N59" s="7">
        <f t="shared" si="3"/>
        <v>17.251529447760625</v>
      </c>
      <c r="O59" s="8">
        <v>89613221.029787093</v>
      </c>
      <c r="P59" s="8">
        <v>93422240.566981599</v>
      </c>
      <c r="Q59" s="8">
        <v>95774770.6300008</v>
      </c>
      <c r="R59" s="8">
        <v>99132814.969803795</v>
      </c>
      <c r="S59" s="8">
        <v>80934246.239190802</v>
      </c>
      <c r="T59" s="8">
        <v>84384339.550448403</v>
      </c>
      <c r="U59" s="8">
        <v>86522063.999799699</v>
      </c>
      <c r="V59" s="8">
        <v>89563903.854474694</v>
      </c>
      <c r="W59" s="8">
        <v>70524888.799542293</v>
      </c>
      <c r="X59" s="8">
        <v>73560224.776870593</v>
      </c>
      <c r="Y59" s="8">
        <v>75450909.802875504</v>
      </c>
      <c r="Z59" s="8">
        <v>78118006.465476394</v>
      </c>
      <c r="AA59" s="8">
        <v>70336663.283249795</v>
      </c>
      <c r="AB59" s="8">
        <v>73364600.209156394</v>
      </c>
      <c r="AC59" s="8">
        <v>75250471.567831501</v>
      </c>
      <c r="AD59" s="8">
        <v>77913981.616777197</v>
      </c>
      <c r="AE59" s="9">
        <f t="shared" si="4"/>
        <v>10.0871988008663</v>
      </c>
      <c r="AF59" s="10">
        <f t="shared" si="62"/>
        <v>90.31507327728859</v>
      </c>
      <c r="AG59" s="10">
        <f t="shared" si="62"/>
        <v>90.325750097961716</v>
      </c>
      <c r="AH59" s="10">
        <f t="shared" si="62"/>
        <v>90.339098105547691</v>
      </c>
      <c r="AI59" s="10">
        <f t="shared" si="62"/>
        <v>90.347382833581563</v>
      </c>
      <c r="AJ59" s="10">
        <f t="shared" si="63"/>
        <v>78.489158714505038</v>
      </c>
      <c r="AK59" s="10">
        <f t="shared" si="63"/>
        <v>78.530122767239419</v>
      </c>
      <c r="AL59" s="10">
        <f t="shared" si="63"/>
        <v>78.570244619578133</v>
      </c>
      <c r="AM59" s="10">
        <f t="shared" si="63"/>
        <v>78.595550464808312</v>
      </c>
      <c r="AN59" s="11">
        <f t="shared" si="68"/>
        <v>49.726555961748993</v>
      </c>
      <c r="AO59" s="11">
        <f t="shared" si="68"/>
        <v>51.840188537379085</v>
      </c>
      <c r="AP59" s="11">
        <f t="shared" si="68"/>
        <v>53.145612184538656</v>
      </c>
      <c r="AQ59" s="11">
        <f t="shared" si="68"/>
        <v>55.008997719243887</v>
      </c>
      <c r="AR59" s="11">
        <f t="shared" si="67"/>
        <v>44.910575455125525</v>
      </c>
      <c r="AS59" s="11">
        <f t="shared" si="67"/>
        <v>46.825039148585226</v>
      </c>
      <c r="AT59" s="11">
        <f t="shared" si="67"/>
        <v>48.011266730184282</v>
      </c>
      <c r="AU59" s="11">
        <f t="shared" si="67"/>
        <v>49.699189762321431</v>
      </c>
      <c r="AV59" s="11">
        <f t="shared" si="51"/>
        <v>64.305516468750625</v>
      </c>
      <c r="AW59" s="11">
        <f t="shared" si="51"/>
        <v>67.073175532107314</v>
      </c>
      <c r="AX59" s="11">
        <f t="shared" si="51"/>
        <v>68.797126879589172</v>
      </c>
      <c r="AY59" s="11">
        <f t="shared" si="51"/>
        <v>71.22902051714064</v>
      </c>
      <c r="AZ59" s="11">
        <f t="shared" si="52"/>
        <v>64.356526159460415</v>
      </c>
      <c r="BA59" s="11">
        <f t="shared" si="52"/>
        <v>67.127022979825085</v>
      </c>
      <c r="BB59" s="11">
        <f t="shared" si="52"/>
        <v>68.852554498703014</v>
      </c>
      <c r="BC59" s="11">
        <f t="shared" si="52"/>
        <v>71.289608605899772</v>
      </c>
      <c r="BD59" s="11">
        <f t="shared" si="53"/>
        <v>17.964230182050212</v>
      </c>
      <c r="BE59" s="11">
        <f t="shared" si="53"/>
        <v>18.730015659434091</v>
      </c>
      <c r="BF59" s="11">
        <f t="shared" si="53"/>
        <v>19.204506692073714</v>
      </c>
      <c r="BG59" s="12">
        <f t="shared" si="53"/>
        <v>19.879675904928575</v>
      </c>
      <c r="BH59" s="13">
        <f t="shared" si="54"/>
        <v>28209955.51981692</v>
      </c>
      <c r="BI59" s="13">
        <f t="shared" si="54"/>
        <v>29424089.91074824</v>
      </c>
      <c r="BJ59" s="13">
        <f t="shared" si="54"/>
        <v>30180363.921150204</v>
      </c>
      <c r="BK59" s="13">
        <f t="shared" si="54"/>
        <v>31247202.586190559</v>
      </c>
      <c r="BL59" s="11">
        <f t="shared" si="55"/>
        <v>25.722206587500249</v>
      </c>
      <c r="BM59" s="11">
        <f t="shared" si="55"/>
        <v>26.829270212842925</v>
      </c>
      <c r="BN59" s="11">
        <f t="shared" si="55"/>
        <v>27.518850751835668</v>
      </c>
      <c r="BO59" s="11">
        <f t="shared" si="55"/>
        <v>28.491608206856252</v>
      </c>
      <c r="BP59" s="13">
        <f t="shared" si="56"/>
        <v>28134665.31329992</v>
      </c>
      <c r="BQ59" s="13">
        <f t="shared" si="56"/>
        <v>29345840.083662558</v>
      </c>
      <c r="BR59" s="13">
        <f t="shared" si="56"/>
        <v>30100188.627132602</v>
      </c>
      <c r="BS59" s="13">
        <f t="shared" si="56"/>
        <v>31165592.64671088</v>
      </c>
      <c r="BT59" s="11">
        <f t="shared" si="57"/>
        <v>25.742610463784168</v>
      </c>
      <c r="BU59" s="11">
        <f t="shared" si="57"/>
        <v>26.850809191930036</v>
      </c>
      <c r="BV59" s="11">
        <f t="shared" si="57"/>
        <v>27.541021799481207</v>
      </c>
      <c r="BW59" s="11">
        <f t="shared" si="57"/>
        <v>28.515843442359909</v>
      </c>
      <c r="BX59" s="2">
        <v>26</v>
      </c>
      <c r="BY59" s="2">
        <v>26</v>
      </c>
      <c r="BZ59" s="2">
        <v>26</v>
      </c>
      <c r="CA59" s="2">
        <v>26</v>
      </c>
      <c r="CB59" s="2">
        <v>23</v>
      </c>
      <c r="CC59" s="2">
        <v>23</v>
      </c>
      <c r="CD59" s="2">
        <v>23</v>
      </c>
      <c r="CE59" s="2">
        <v>23</v>
      </c>
      <c r="CF59" s="2">
        <v>25</v>
      </c>
      <c r="CG59" s="2">
        <v>25</v>
      </c>
      <c r="CH59" s="2">
        <v>24</v>
      </c>
      <c r="CI59" s="2">
        <v>25</v>
      </c>
      <c r="CJ59" s="11">
        <f t="shared" si="66"/>
        <v>27.781953522332103</v>
      </c>
      <c r="CK59" s="11">
        <f t="shared" si="66"/>
        <v>28.962828425967331</v>
      </c>
      <c r="CL59" s="11">
        <f t="shared" si="66"/>
        <v>29.692161443122956</v>
      </c>
      <c r="CM59" s="11">
        <f t="shared" si="66"/>
        <v>30.733224700332819</v>
      </c>
      <c r="CN59" s="11">
        <f t="shared" si="66"/>
        <v>25.091291681556498</v>
      </c>
      <c r="CO59" s="11">
        <f t="shared" si="66"/>
        <v>26.160892025340672</v>
      </c>
      <c r="CP59" s="11">
        <f t="shared" si="66"/>
        <v>26.823630855760452</v>
      </c>
      <c r="CQ59" s="11">
        <f t="shared" si="66"/>
        <v>27.766664177114542</v>
      </c>
      <c r="CR59" s="11">
        <f t="shared" si="58"/>
        <v>26.17971836092703</v>
      </c>
      <c r="CS59" s="11">
        <f t="shared" si="58"/>
        <v>27.306472934664971</v>
      </c>
      <c r="CT59" s="11">
        <f t="shared" si="58"/>
        <v>28.008318798339015</v>
      </c>
      <c r="CU59" s="11">
        <f t="shared" si="58"/>
        <v>28.998378345497247</v>
      </c>
      <c r="CV59" s="11">
        <f t="shared" si="59"/>
        <v>25.922778329552525</v>
      </c>
      <c r="CW59" s="11">
        <f t="shared" si="59"/>
        <v>27.038733139777875</v>
      </c>
      <c r="CX59" s="11">
        <f t="shared" si="59"/>
        <v>27.733776420294546</v>
      </c>
      <c r="CY59" s="11">
        <f t="shared" si="59"/>
        <v>28.715420663202465</v>
      </c>
      <c r="CZ59" s="2">
        <v>26</v>
      </c>
      <c r="DA59" s="2">
        <v>26</v>
      </c>
      <c r="DB59" s="2">
        <v>28</v>
      </c>
      <c r="DC59" s="2">
        <v>28</v>
      </c>
      <c r="DD59" s="2">
        <v>26</v>
      </c>
      <c r="DE59" s="2">
        <v>26</v>
      </c>
      <c r="DF59" s="2">
        <v>26</v>
      </c>
      <c r="DG59" s="2">
        <v>25</v>
      </c>
      <c r="DH59" s="2">
        <v>26</v>
      </c>
      <c r="DI59" s="2">
        <v>26</v>
      </c>
      <c r="DJ59" s="2">
        <v>26</v>
      </c>
      <c r="DK59" s="2">
        <v>26</v>
      </c>
      <c r="DL59" s="7">
        <v>78.298486350000005</v>
      </c>
      <c r="DM59" s="8">
        <f t="shared" si="64"/>
        <v>8.7373810973688681E-2</v>
      </c>
      <c r="DN59" s="8">
        <f t="shared" si="64"/>
        <v>8.3811398522241384E-2</v>
      </c>
      <c r="DO59" s="8">
        <f t="shared" si="64"/>
        <v>8.1752726563537742E-2</v>
      </c>
      <c r="DP59" s="8">
        <f t="shared" si="64"/>
        <v>7.8983418733594921E-2</v>
      </c>
      <c r="DQ59" s="8">
        <f t="shared" si="60"/>
        <v>0.21843452743422168</v>
      </c>
      <c r="DR59" s="8">
        <f t="shared" si="60"/>
        <v>0.20952849630560344</v>
      </c>
      <c r="DS59" s="8">
        <f t="shared" si="60"/>
        <v>0.20438181640884434</v>
      </c>
      <c r="DT59" s="8">
        <f t="shared" si="60"/>
        <v>0.19745854683398731</v>
      </c>
      <c r="DU59" s="8">
        <f t="shared" si="60"/>
        <v>0.24185832941039215</v>
      </c>
      <c r="DV59" s="8">
        <f t="shared" si="60"/>
        <v>0.23196983814511568</v>
      </c>
      <c r="DW59" s="8">
        <f t="shared" si="60"/>
        <v>0.22623849550728836</v>
      </c>
      <c r="DX59" s="8">
        <f t="shared" si="60"/>
        <v>0.21855480550853676</v>
      </c>
      <c r="DY59" s="8">
        <f t="shared" si="65"/>
        <v>0.11131959165405314</v>
      </c>
      <c r="DZ59" s="8">
        <f t="shared" si="65"/>
        <v>0.10672515917319457</v>
      </c>
      <c r="EA59" s="8">
        <f t="shared" si="65"/>
        <v>0.10405049259979851</v>
      </c>
      <c r="EB59" s="8">
        <f t="shared" si="65"/>
        <v>0.10049349901679266</v>
      </c>
      <c r="EC59" s="8">
        <f t="shared" si="61"/>
        <v>0.27829897913513285</v>
      </c>
      <c r="ED59" s="8">
        <f t="shared" si="61"/>
        <v>0.2668128979329864</v>
      </c>
      <c r="EE59" s="8">
        <f t="shared" si="61"/>
        <v>0.26012623149949626</v>
      </c>
      <c r="EF59" s="8">
        <f t="shared" si="61"/>
        <v>0.25123374754198163</v>
      </c>
    </row>
    <row r="60" spans="1:136" ht="15.75" customHeight="1" x14ac:dyDescent="0.2">
      <c r="A60" s="3" t="s">
        <v>134</v>
      </c>
      <c r="B60" s="3" t="s">
        <v>60</v>
      </c>
      <c r="C60" s="4" t="s">
        <v>135</v>
      </c>
      <c r="D60" s="4"/>
      <c r="E60" s="5">
        <v>916.09</v>
      </c>
      <c r="F60" s="5">
        <v>596.93700000000001</v>
      </c>
      <c r="G60" s="6">
        <f t="shared" si="49"/>
        <v>65.161392439607454</v>
      </c>
      <c r="H60" s="5">
        <v>583.32799999999997</v>
      </c>
      <c r="I60" s="6">
        <f t="shared" si="50"/>
        <v>63.675839710072147</v>
      </c>
      <c r="J60" s="7">
        <f t="shared" si="2"/>
        <v>44.385488236102276</v>
      </c>
      <c r="K60" s="7">
        <v>670.734281059708</v>
      </c>
      <c r="L60" s="7">
        <v>616.54999999999995</v>
      </c>
      <c r="M60" s="7">
        <v>618.31200000000001</v>
      </c>
      <c r="N60" s="7">
        <f t="shared" si="3"/>
        <v>8.1334986695143812</v>
      </c>
      <c r="O60" s="8">
        <v>50403882.599558301</v>
      </c>
      <c r="P60" s="8">
        <v>55487798.416401997</v>
      </c>
      <c r="Q60" s="8">
        <v>56238320.244803697</v>
      </c>
      <c r="R60" s="8">
        <v>57149978.1223078</v>
      </c>
      <c r="S60" s="8">
        <v>48826679.798109896</v>
      </c>
      <c r="T60" s="8">
        <v>53751223.579028599</v>
      </c>
      <c r="U60" s="8">
        <v>54476395.654821701</v>
      </c>
      <c r="V60" s="8">
        <v>55360355.745645203</v>
      </c>
      <c r="W60" s="8">
        <v>47281517.843267702</v>
      </c>
      <c r="X60" s="8">
        <v>52080736.471471198</v>
      </c>
      <c r="Y60" s="8">
        <v>52777748.112124398</v>
      </c>
      <c r="Z60" s="8">
        <v>53635492.883139499</v>
      </c>
      <c r="AA60" s="8">
        <v>46797470.543471597</v>
      </c>
      <c r="AB60" s="8">
        <v>51530010.491539001</v>
      </c>
      <c r="AC60" s="8">
        <v>52222918.720852703</v>
      </c>
      <c r="AD60" s="8">
        <v>53071965.217988901</v>
      </c>
      <c r="AE60" s="9">
        <f t="shared" si="4"/>
        <v>12.544590175511928</v>
      </c>
      <c r="AF60" s="10">
        <f t="shared" si="62"/>
        <v>96.870870416910648</v>
      </c>
      <c r="AG60" s="10">
        <f t="shared" si="62"/>
        <v>96.870348280280524</v>
      </c>
      <c r="AH60" s="10">
        <f t="shared" si="62"/>
        <v>96.867039089516922</v>
      </c>
      <c r="AI60" s="10">
        <f t="shared" si="62"/>
        <v>96.868551073050995</v>
      </c>
      <c r="AJ60" s="10">
        <f t="shared" si="63"/>
        <v>92.844971716289365</v>
      </c>
      <c r="AK60" s="10">
        <f t="shared" si="63"/>
        <v>92.86728246963014</v>
      </c>
      <c r="AL60" s="10">
        <f t="shared" si="63"/>
        <v>92.860025856974261</v>
      </c>
      <c r="AM60" s="10">
        <f t="shared" si="63"/>
        <v>92.864366639666144</v>
      </c>
      <c r="AN60" s="11">
        <f t="shared" si="68"/>
        <v>55.020666746234866</v>
      </c>
      <c r="AO60" s="11">
        <f t="shared" si="68"/>
        <v>60.570247919311413</v>
      </c>
      <c r="AP60" s="11">
        <f t="shared" si="68"/>
        <v>61.38951439793437</v>
      </c>
      <c r="AQ60" s="11">
        <f t="shared" si="68"/>
        <v>62.384676311615451</v>
      </c>
      <c r="AR60" s="11">
        <f t="shared" si="67"/>
        <v>53.298998786265422</v>
      </c>
      <c r="AS60" s="11">
        <f t="shared" si="67"/>
        <v>58.67461011366634</v>
      </c>
      <c r="AT60" s="11">
        <f t="shared" si="67"/>
        <v>59.466204908711703</v>
      </c>
      <c r="AU60" s="11">
        <f t="shared" si="67"/>
        <v>60.431132034674761</v>
      </c>
      <c r="AV60" s="11">
        <f t="shared" si="51"/>
        <v>79.206880865598379</v>
      </c>
      <c r="AW60" s="11">
        <f t="shared" si="51"/>
        <v>87.24662145497966</v>
      </c>
      <c r="AX60" s="11">
        <f t="shared" si="51"/>
        <v>88.414268360186085</v>
      </c>
      <c r="AY60" s="11">
        <f t="shared" si="51"/>
        <v>89.851178404319882</v>
      </c>
      <c r="AZ60" s="11">
        <f t="shared" si="52"/>
        <v>80.224968702808013</v>
      </c>
      <c r="BA60" s="11">
        <f t="shared" si="52"/>
        <v>88.337968504064619</v>
      </c>
      <c r="BB60" s="11">
        <f t="shared" si="52"/>
        <v>89.525822043263318</v>
      </c>
      <c r="BC60" s="11">
        <f t="shared" si="52"/>
        <v>90.981343631694187</v>
      </c>
      <c r="BD60" s="11">
        <f t="shared" si="53"/>
        <v>21.319599514506169</v>
      </c>
      <c r="BE60" s="11">
        <f t="shared" si="53"/>
        <v>23.469844045466537</v>
      </c>
      <c r="BF60" s="11">
        <f t="shared" si="53"/>
        <v>23.786481963484682</v>
      </c>
      <c r="BG60" s="12">
        <f t="shared" si="53"/>
        <v>24.172452813869906</v>
      </c>
      <c r="BH60" s="13">
        <f t="shared" si="54"/>
        <v>18912607.137307081</v>
      </c>
      <c r="BI60" s="13">
        <f t="shared" si="54"/>
        <v>20832294.58858848</v>
      </c>
      <c r="BJ60" s="13">
        <f t="shared" si="54"/>
        <v>21111099.24484976</v>
      </c>
      <c r="BK60" s="13">
        <f t="shared" si="54"/>
        <v>21454197.153255802</v>
      </c>
      <c r="BL60" s="11">
        <f t="shared" si="55"/>
        <v>31.682752346239354</v>
      </c>
      <c r="BM60" s="11">
        <f t="shared" si="55"/>
        <v>34.898648581991871</v>
      </c>
      <c r="BN60" s="11">
        <f t="shared" si="55"/>
        <v>35.36570734407443</v>
      </c>
      <c r="BO60" s="11">
        <f t="shared" si="55"/>
        <v>35.940471361727958</v>
      </c>
      <c r="BP60" s="13">
        <f t="shared" si="56"/>
        <v>18718988.217388641</v>
      </c>
      <c r="BQ60" s="13">
        <f t="shared" si="56"/>
        <v>20612004.196615603</v>
      </c>
      <c r="BR60" s="13">
        <f t="shared" si="56"/>
        <v>20889167.488341082</v>
      </c>
      <c r="BS60" s="13">
        <f t="shared" si="56"/>
        <v>21228786.08719556</v>
      </c>
      <c r="BT60" s="11">
        <f t="shared" si="57"/>
        <v>32.08998748112321</v>
      </c>
      <c r="BU60" s="11">
        <f t="shared" si="57"/>
        <v>35.335187401625852</v>
      </c>
      <c r="BV60" s="11">
        <f t="shared" si="57"/>
        <v>35.810328817305326</v>
      </c>
      <c r="BW60" s="11">
        <f t="shared" si="57"/>
        <v>36.392537452677679</v>
      </c>
      <c r="BX60" s="2">
        <v>17</v>
      </c>
      <c r="BY60" s="2">
        <v>17</v>
      </c>
      <c r="BZ60" s="2">
        <v>17</v>
      </c>
      <c r="CA60" s="2">
        <v>16</v>
      </c>
      <c r="CB60" s="2">
        <v>15</v>
      </c>
      <c r="CC60" s="2">
        <v>14</v>
      </c>
      <c r="CD60" s="2">
        <v>15</v>
      </c>
      <c r="CE60" s="2">
        <v>15</v>
      </c>
      <c r="CF60" s="2">
        <v>12</v>
      </c>
      <c r="CG60" s="2">
        <v>12</v>
      </c>
      <c r="CH60" s="2">
        <v>15</v>
      </c>
      <c r="CI60" s="2">
        <v>15</v>
      </c>
      <c r="CJ60" s="11">
        <f t="shared" si="66"/>
        <v>30.058927371312581</v>
      </c>
      <c r="CK60" s="11">
        <f t="shared" si="66"/>
        <v>33.090778260944461</v>
      </c>
      <c r="CL60" s="11">
        <f t="shared" si="66"/>
        <v>33.538360470230643</v>
      </c>
      <c r="CM60" s="11">
        <f t="shared" si="66"/>
        <v>34.082037990970306</v>
      </c>
      <c r="CN60" s="11">
        <f t="shared" si="66"/>
        <v>29.118344582577492</v>
      </c>
      <c r="CO60" s="11">
        <f t="shared" si="66"/>
        <v>32.055152150032256</v>
      </c>
      <c r="CP60" s="11">
        <f t="shared" si="66"/>
        <v>32.487616746681404</v>
      </c>
      <c r="CQ60" s="11">
        <f t="shared" si="66"/>
        <v>33.014776378019711</v>
      </c>
      <c r="CR60" s="11">
        <f t="shared" si="58"/>
        <v>30.674896013797877</v>
      </c>
      <c r="CS60" s="11">
        <f t="shared" si="58"/>
        <v>33.788491750204336</v>
      </c>
      <c r="CT60" s="11">
        <f t="shared" si="58"/>
        <v>34.240692960586749</v>
      </c>
      <c r="CU60" s="11">
        <f t="shared" si="58"/>
        <v>34.797173227241593</v>
      </c>
      <c r="CV60" s="11">
        <f t="shared" si="59"/>
        <v>30.274340814004319</v>
      </c>
      <c r="CW60" s="11">
        <f t="shared" si="59"/>
        <v>33.335927810903883</v>
      </c>
      <c r="CX60" s="11">
        <f t="shared" si="59"/>
        <v>33.784185796719264</v>
      </c>
      <c r="CY60" s="11">
        <f t="shared" si="59"/>
        <v>34.333453155034292</v>
      </c>
      <c r="CZ60" s="2">
        <v>22</v>
      </c>
      <c r="DA60" s="2">
        <v>20</v>
      </c>
      <c r="DB60" s="2">
        <v>20</v>
      </c>
      <c r="DC60" s="2">
        <v>21</v>
      </c>
      <c r="DD60" s="2">
        <v>19</v>
      </c>
      <c r="DE60" s="2">
        <v>19</v>
      </c>
      <c r="DF60" s="2">
        <v>18</v>
      </c>
      <c r="DG60" s="2">
        <v>19</v>
      </c>
      <c r="DH60" s="2">
        <v>19</v>
      </c>
      <c r="DI60" s="2">
        <v>19</v>
      </c>
      <c r="DJ60" s="2">
        <v>19</v>
      </c>
      <c r="DK60" s="2">
        <v>19</v>
      </c>
      <c r="DL60" s="7">
        <v>37.284993500000006</v>
      </c>
      <c r="DM60" s="8">
        <f t="shared" si="64"/>
        <v>7.397246318545854E-2</v>
      </c>
      <c r="DN60" s="8">
        <f t="shared" si="64"/>
        <v>6.7194941165621552E-2</v>
      </c>
      <c r="DO60" s="8">
        <f t="shared" si="64"/>
        <v>6.6298199053064819E-2</v>
      </c>
      <c r="DP60" s="8">
        <f t="shared" si="64"/>
        <v>6.5240608526928312E-2</v>
      </c>
      <c r="DQ60" s="8">
        <f t="shared" si="60"/>
        <v>0.18493115796364631</v>
      </c>
      <c r="DR60" s="8">
        <f t="shared" si="60"/>
        <v>0.16798735291405387</v>
      </c>
      <c r="DS60" s="8">
        <f t="shared" si="60"/>
        <v>0.16574549763266205</v>
      </c>
      <c r="DT60" s="8">
        <f t="shared" si="60"/>
        <v>0.16310152131732075</v>
      </c>
      <c r="DU60" s="8">
        <f t="shared" si="60"/>
        <v>0.19090481707013041</v>
      </c>
      <c r="DV60" s="8">
        <f t="shared" si="60"/>
        <v>0.17341462676278033</v>
      </c>
      <c r="DW60" s="8">
        <f t="shared" si="60"/>
        <v>0.17110618760576859</v>
      </c>
      <c r="DX60" s="8">
        <f t="shared" si="60"/>
        <v>0.16837406930379481</v>
      </c>
      <c r="DY60" s="8">
        <f t="shared" si="65"/>
        <v>7.9673095718634707E-2</v>
      </c>
      <c r="DZ60" s="8">
        <f t="shared" si="65"/>
        <v>7.2355881833406646E-2</v>
      </c>
      <c r="EA60" s="8">
        <f t="shared" si="65"/>
        <v>7.1395843842623152E-2</v>
      </c>
      <c r="EB60" s="8">
        <f t="shared" si="65"/>
        <v>7.0253651521768309E-2</v>
      </c>
      <c r="EC60" s="8">
        <f t="shared" si="61"/>
        <v>0.19918273929658675</v>
      </c>
      <c r="ED60" s="8">
        <f t="shared" si="61"/>
        <v>0.18088970458351661</v>
      </c>
      <c r="EE60" s="8">
        <f t="shared" si="61"/>
        <v>0.17848960960655788</v>
      </c>
      <c r="EF60" s="8">
        <f t="shared" si="61"/>
        <v>0.17563412880442075</v>
      </c>
    </row>
    <row r="61" spans="1:136" ht="15.75" customHeight="1" x14ac:dyDescent="0.2">
      <c r="A61" s="3" t="s">
        <v>136</v>
      </c>
      <c r="B61" s="3" t="s">
        <v>117</v>
      </c>
      <c r="C61" s="4"/>
      <c r="D61" s="4"/>
      <c r="E61" s="5">
        <v>223.04</v>
      </c>
      <c r="F61" s="5">
        <v>104.428</v>
      </c>
      <c r="G61" s="6">
        <f t="shared" si="49"/>
        <v>46.820301291248207</v>
      </c>
      <c r="H61" s="5">
        <v>104.081</v>
      </c>
      <c r="I61" s="6">
        <f t="shared" si="50"/>
        <v>46.66472381635581</v>
      </c>
      <c r="J61" s="7">
        <f t="shared" si="2"/>
        <v>72.730885513311577</v>
      </c>
      <c r="K61" s="7">
        <v>149.89083183636399</v>
      </c>
      <c r="L61" s="7">
        <v>119.78700000000001</v>
      </c>
      <c r="M61" s="7">
        <v>120.657</v>
      </c>
      <c r="N61" s="7">
        <f t="shared" si="3"/>
        <v>21.610841704357515</v>
      </c>
      <c r="O61" s="8">
        <v>13185138.499257</v>
      </c>
      <c r="P61" s="8">
        <v>14525723.268898699</v>
      </c>
      <c r="Q61" s="8">
        <v>15253617.0481795</v>
      </c>
      <c r="R61" s="8">
        <v>16199711.685092101</v>
      </c>
      <c r="S61" s="8">
        <v>10723157.6745767</v>
      </c>
      <c r="T61" s="8">
        <v>11813591.732399</v>
      </c>
      <c r="U61" s="8">
        <v>12410689.878360899</v>
      </c>
      <c r="V61" s="8">
        <v>13176694.583217699</v>
      </c>
      <c r="W61" s="8">
        <v>9854452.8066037893</v>
      </c>
      <c r="X61" s="8">
        <v>10825791.4357311</v>
      </c>
      <c r="Y61" s="8">
        <v>11343283.197231</v>
      </c>
      <c r="Z61" s="8">
        <v>12039706.137251001</v>
      </c>
      <c r="AA61" s="8">
        <v>9821238.2426201496</v>
      </c>
      <c r="AB61" s="8">
        <v>10789373.9721874</v>
      </c>
      <c r="AC61" s="8">
        <v>11305054.068425201</v>
      </c>
      <c r="AD61" s="8">
        <v>11999053.1029725</v>
      </c>
      <c r="AE61" s="9">
        <f t="shared" si="4"/>
        <v>20.517873441061248</v>
      </c>
      <c r="AF61" s="10">
        <f t="shared" si="62"/>
        <v>81.327607405723981</v>
      </c>
      <c r="AG61" s="10">
        <f t="shared" si="62"/>
        <v>81.328767688238315</v>
      </c>
      <c r="AH61" s="10">
        <f t="shared" si="62"/>
        <v>81.362275184705126</v>
      </c>
      <c r="AI61" s="10">
        <f t="shared" si="62"/>
        <v>81.339068493074763</v>
      </c>
      <c r="AJ61" s="10">
        <f t="shared" si="63"/>
        <v>74.487182999052976</v>
      </c>
      <c r="AK61" s="10">
        <f t="shared" si="63"/>
        <v>74.277705642986689</v>
      </c>
      <c r="AL61" s="10">
        <f t="shared" si="63"/>
        <v>74.113923489212326</v>
      </c>
      <c r="AM61" s="10">
        <f t="shared" si="63"/>
        <v>74.069547262465875</v>
      </c>
      <c r="AN61" s="11">
        <f t="shared" si="68"/>
        <v>59.115577919911232</v>
      </c>
      <c r="AO61" s="11">
        <f t="shared" si="68"/>
        <v>65.126090696281835</v>
      </c>
      <c r="AP61" s="11">
        <f t="shared" si="68"/>
        <v>68.389602977849265</v>
      </c>
      <c r="AQ61" s="11">
        <f t="shared" si="68"/>
        <v>72.63141896113747</v>
      </c>
      <c r="AR61" s="11">
        <f t="shared" si="67"/>
        <v>48.077285126330253</v>
      </c>
      <c r="AS61" s="11">
        <f t="shared" si="67"/>
        <v>52.966247006810441</v>
      </c>
      <c r="AT61" s="11">
        <f t="shared" si="67"/>
        <v>55.64333697256501</v>
      </c>
      <c r="AU61" s="11">
        <f t="shared" si="67"/>
        <v>59.077719616291695</v>
      </c>
      <c r="AV61" s="11">
        <f t="shared" si="51"/>
        <v>94.366001518786049</v>
      </c>
      <c r="AW61" s="11">
        <f t="shared" si="51"/>
        <v>103.66751671707875</v>
      </c>
      <c r="AX61" s="11">
        <f t="shared" si="51"/>
        <v>108.62300529772666</v>
      </c>
      <c r="AY61" s="11">
        <f t="shared" si="51"/>
        <v>115.29193451230515</v>
      </c>
      <c r="AZ61" s="11">
        <f t="shared" si="52"/>
        <v>94.361490018544686</v>
      </c>
      <c r="BA61" s="11">
        <f t="shared" si="52"/>
        <v>103.66324278386448</v>
      </c>
      <c r="BB61" s="11">
        <f t="shared" si="52"/>
        <v>108.6178463737397</v>
      </c>
      <c r="BC61" s="11">
        <f t="shared" si="52"/>
        <v>115.28572076529338</v>
      </c>
      <c r="BD61" s="11">
        <f t="shared" si="53"/>
        <v>19.230914050532103</v>
      </c>
      <c r="BE61" s="11">
        <f t="shared" si="53"/>
        <v>21.186498802724177</v>
      </c>
      <c r="BF61" s="11">
        <f t="shared" si="53"/>
        <v>22.257334789026004</v>
      </c>
      <c r="BG61" s="12">
        <f t="shared" si="53"/>
        <v>23.631087846516678</v>
      </c>
      <c r="BH61" s="13">
        <f t="shared" si="54"/>
        <v>3941781.1226415159</v>
      </c>
      <c r="BI61" s="13">
        <f t="shared" si="54"/>
        <v>4330316.57429244</v>
      </c>
      <c r="BJ61" s="13">
        <f t="shared" si="54"/>
        <v>4537313.2788924007</v>
      </c>
      <c r="BK61" s="13">
        <f t="shared" si="54"/>
        <v>4815882.4549004007</v>
      </c>
      <c r="BL61" s="11">
        <f t="shared" si="55"/>
        <v>37.746400607514424</v>
      </c>
      <c r="BM61" s="11">
        <f t="shared" si="55"/>
        <v>41.467006686831503</v>
      </c>
      <c r="BN61" s="11">
        <f t="shared" si="55"/>
        <v>43.449202119090671</v>
      </c>
      <c r="BO61" s="11">
        <f t="shared" si="55"/>
        <v>46.116773804922055</v>
      </c>
      <c r="BP61" s="13">
        <f t="shared" si="56"/>
        <v>3928495.2970480602</v>
      </c>
      <c r="BQ61" s="13">
        <f t="shared" si="56"/>
        <v>4315749.5888749603</v>
      </c>
      <c r="BR61" s="13">
        <f t="shared" si="56"/>
        <v>4522021.6273700809</v>
      </c>
      <c r="BS61" s="13">
        <f t="shared" si="56"/>
        <v>4799621.2411890002</v>
      </c>
      <c r="BT61" s="11">
        <f t="shared" si="57"/>
        <v>37.744596007417876</v>
      </c>
      <c r="BU61" s="11">
        <f t="shared" si="57"/>
        <v>41.465297113545795</v>
      </c>
      <c r="BV61" s="11">
        <f t="shared" si="57"/>
        <v>43.447138549495882</v>
      </c>
      <c r="BW61" s="11">
        <f t="shared" si="57"/>
        <v>46.114288306117352</v>
      </c>
      <c r="BX61" s="2">
        <v>22</v>
      </c>
      <c r="BY61" s="2">
        <v>21</v>
      </c>
      <c r="BZ61" s="2">
        <v>19</v>
      </c>
      <c r="CA61" s="2">
        <v>20</v>
      </c>
      <c r="CB61" s="2">
        <v>7</v>
      </c>
      <c r="CC61" s="2">
        <v>7</v>
      </c>
      <c r="CD61" s="2">
        <v>7</v>
      </c>
      <c r="CE61" s="2">
        <v>8</v>
      </c>
      <c r="CF61" s="2">
        <v>7</v>
      </c>
      <c r="CG61" s="2">
        <v>7</v>
      </c>
      <c r="CH61" s="2">
        <v>7</v>
      </c>
      <c r="CI61" s="2">
        <v>7</v>
      </c>
      <c r="CJ61" s="11">
        <f t="shared" si="66"/>
        <v>35.185977254836324</v>
      </c>
      <c r="CK61" s="11">
        <f t="shared" si="66"/>
        <v>38.76347363194688</v>
      </c>
      <c r="CL61" s="11">
        <f t="shared" si="66"/>
        <v>40.705937411387225</v>
      </c>
      <c r="CM61" s="11">
        <f t="shared" si="66"/>
        <v>43.230693930039294</v>
      </c>
      <c r="CN61" s="11">
        <f t="shared" si="66"/>
        <v>28.615913443680626</v>
      </c>
      <c r="CO61" s="11">
        <f t="shared" si="66"/>
        <v>31.525855418017599</v>
      </c>
      <c r="CP61" s="11">
        <f t="shared" si="66"/>
        <v>33.119276813166714</v>
      </c>
      <c r="CQ61" s="11">
        <f t="shared" si="66"/>
        <v>35.163443745786168</v>
      </c>
      <c r="CR61" s="11">
        <f t="shared" si="58"/>
        <v>32.906585210761733</v>
      </c>
      <c r="CS61" s="11">
        <f t="shared" si="58"/>
        <v>36.150137947293445</v>
      </c>
      <c r="CT61" s="11">
        <f t="shared" si="58"/>
        <v>37.878177756287407</v>
      </c>
      <c r="CU61" s="11">
        <f t="shared" si="58"/>
        <v>40.203715385646198</v>
      </c>
      <c r="CV61" s="11">
        <f t="shared" si="59"/>
        <v>32.559199193151329</v>
      </c>
      <c r="CW61" s="11">
        <f t="shared" si="59"/>
        <v>35.768746022816416</v>
      </c>
      <c r="CX61" s="11">
        <f t="shared" si="59"/>
        <v>37.478319760727359</v>
      </c>
      <c r="CY61" s="11">
        <f t="shared" si="59"/>
        <v>39.779053359432112</v>
      </c>
      <c r="CZ61" s="2">
        <v>16</v>
      </c>
      <c r="DA61" s="2">
        <v>14</v>
      </c>
      <c r="DB61" s="2">
        <v>12</v>
      </c>
      <c r="DC61" s="2">
        <v>12</v>
      </c>
      <c r="DD61" s="2">
        <v>18</v>
      </c>
      <c r="DE61" s="2">
        <v>15</v>
      </c>
      <c r="DF61" s="2">
        <v>15</v>
      </c>
      <c r="DG61" s="2">
        <v>13</v>
      </c>
      <c r="DH61" s="2">
        <v>18</v>
      </c>
      <c r="DI61" s="2">
        <v>15</v>
      </c>
      <c r="DJ61" s="2">
        <v>15</v>
      </c>
      <c r="DK61" s="2">
        <v>12</v>
      </c>
      <c r="DL61" s="7">
        <v>7.4569986999999998</v>
      </c>
      <c r="DM61" s="8">
        <f t="shared" si="64"/>
        <v>5.6556089269901952E-2</v>
      </c>
      <c r="DN61" s="8">
        <f t="shared" si="64"/>
        <v>5.1336505328903798E-2</v>
      </c>
      <c r="DO61" s="8">
        <f t="shared" si="64"/>
        <v>4.8886756999645425E-2</v>
      </c>
      <c r="DP61" s="8">
        <f t="shared" si="64"/>
        <v>4.6031675408534312E-2</v>
      </c>
      <c r="DQ61" s="8">
        <f t="shared" si="60"/>
        <v>0.14139022317475489</v>
      </c>
      <c r="DR61" s="8">
        <f t="shared" si="60"/>
        <v>0.12834126332225948</v>
      </c>
      <c r="DS61" s="8">
        <f t="shared" si="60"/>
        <v>0.12221689249911356</v>
      </c>
      <c r="DT61" s="8">
        <f t="shared" si="60"/>
        <v>0.11507918852133577</v>
      </c>
      <c r="DU61" s="8">
        <f t="shared" si="60"/>
        <v>0.17385267768839291</v>
      </c>
      <c r="DV61" s="8">
        <f t="shared" si="60"/>
        <v>0.15780549364062244</v>
      </c>
      <c r="DW61" s="8">
        <f t="shared" si="60"/>
        <v>0.1502132188679115</v>
      </c>
      <c r="DX61" s="8">
        <f t="shared" si="60"/>
        <v>0.14148082914317325</v>
      </c>
      <c r="DY61" s="8">
        <f t="shared" si="65"/>
        <v>7.5927276335072305E-2</v>
      </c>
      <c r="DZ61" s="8">
        <f t="shared" si="65"/>
        <v>6.9114285214531265E-2</v>
      </c>
      <c r="EA61" s="8">
        <f t="shared" si="65"/>
        <v>6.5961636758794934E-2</v>
      </c>
      <c r="EB61" s="8">
        <f t="shared" si="65"/>
        <v>6.2146559699387392E-2</v>
      </c>
      <c r="EC61" s="8">
        <f t="shared" si="61"/>
        <v>0.18981819083768073</v>
      </c>
      <c r="ED61" s="8">
        <f t="shared" si="61"/>
        <v>0.17278571303632814</v>
      </c>
      <c r="EE61" s="8">
        <f t="shared" si="61"/>
        <v>0.16490409189698735</v>
      </c>
      <c r="EF61" s="8">
        <f t="shared" si="61"/>
        <v>0.15536639924846848</v>
      </c>
    </row>
    <row r="62" spans="1:136" ht="15.75" customHeight="1" x14ac:dyDescent="0.2">
      <c r="A62" s="3" t="s">
        <v>137</v>
      </c>
      <c r="B62" s="3" t="s">
        <v>60</v>
      </c>
      <c r="C62" s="4" t="s">
        <v>114</v>
      </c>
      <c r="D62" s="4"/>
      <c r="E62" s="5">
        <v>753.19</v>
      </c>
      <c r="F62" s="5">
        <v>419.6</v>
      </c>
      <c r="G62" s="6">
        <f t="shared" si="49"/>
        <v>55.70971468022676</v>
      </c>
      <c r="H62" s="5">
        <v>391.41</v>
      </c>
      <c r="I62" s="6">
        <f t="shared" si="50"/>
        <v>51.966967166319257</v>
      </c>
      <c r="J62" s="7">
        <f t="shared" si="2"/>
        <v>63.215096977109908</v>
      </c>
      <c r="K62" s="7">
        <v>556.83919068348496</v>
      </c>
      <c r="L62" s="7">
        <v>414.82</v>
      </c>
      <c r="M62" s="7">
        <v>401.97699999999998</v>
      </c>
      <c r="N62" s="7">
        <f t="shared" si="3"/>
        <v>32.302790083903908</v>
      </c>
      <c r="O62" s="8">
        <v>51147053.711775899</v>
      </c>
      <c r="P62" s="8">
        <v>53472500.013011299</v>
      </c>
      <c r="Q62" s="8">
        <v>51678233.6263237</v>
      </c>
      <c r="R62" s="8">
        <v>52578319.770554699</v>
      </c>
      <c r="S62" s="8">
        <v>50341193.124969698</v>
      </c>
      <c r="T62" s="8">
        <v>52504320.395316198</v>
      </c>
      <c r="U62" s="8">
        <v>50854753.471062697</v>
      </c>
      <c r="V62" s="8">
        <v>51747510.744582802</v>
      </c>
      <c r="W62" s="8">
        <v>34752861.385537699</v>
      </c>
      <c r="X62" s="8">
        <v>36902128.300919399</v>
      </c>
      <c r="Y62" s="8">
        <v>35309333.204959199</v>
      </c>
      <c r="Z62" s="8">
        <v>35783885.389990598</v>
      </c>
      <c r="AA62" s="8">
        <v>33404819.287844401</v>
      </c>
      <c r="AB62" s="8">
        <v>35489616.732179798</v>
      </c>
      <c r="AC62" s="8">
        <v>33902917.193861298</v>
      </c>
      <c r="AD62" s="8">
        <v>34369572.865550302</v>
      </c>
      <c r="AE62" s="9">
        <f t="shared" si="4"/>
        <v>2.7597221600221347</v>
      </c>
      <c r="AF62" s="10">
        <f t="shared" si="62"/>
        <v>98.424424227156095</v>
      </c>
      <c r="AG62" s="10">
        <f t="shared" si="62"/>
        <v>98.189387783515798</v>
      </c>
      <c r="AH62" s="10">
        <f t="shared" si="62"/>
        <v>98.406524183439686</v>
      </c>
      <c r="AI62" s="10">
        <f t="shared" si="62"/>
        <v>98.419863872414624</v>
      </c>
      <c r="AJ62" s="10">
        <f t="shared" si="63"/>
        <v>65.311326584102744</v>
      </c>
      <c r="AK62" s="10">
        <f t="shared" si="63"/>
        <v>66.369847535731864</v>
      </c>
      <c r="AL62" s="10">
        <f t="shared" si="63"/>
        <v>65.603862235322097</v>
      </c>
      <c r="AM62" s="10">
        <f t="shared" si="63"/>
        <v>65.368336256340783</v>
      </c>
      <c r="AN62" s="11">
        <f t="shared" si="68"/>
        <v>67.90723949040202</v>
      </c>
      <c r="AO62" s="11">
        <f t="shared" si="68"/>
        <v>70.994702549172573</v>
      </c>
      <c r="AP62" s="11">
        <f t="shared" si="68"/>
        <v>68.612479754542278</v>
      </c>
      <c r="AQ62" s="11">
        <f t="shared" si="68"/>
        <v>69.807511744121271</v>
      </c>
      <c r="AR62" s="11">
        <f t="shared" si="67"/>
        <v>66.83730947698416</v>
      </c>
      <c r="AS62" s="11">
        <f t="shared" si="67"/>
        <v>69.709263791760648</v>
      </c>
      <c r="AT62" s="11">
        <f t="shared" si="67"/>
        <v>67.51915648251132</v>
      </c>
      <c r="AU62" s="11">
        <f t="shared" si="67"/>
        <v>68.704458031284005</v>
      </c>
      <c r="AV62" s="11">
        <f t="shared" si="51"/>
        <v>82.82378785876476</v>
      </c>
      <c r="AW62" s="11">
        <f t="shared" si="51"/>
        <v>87.94596830533699</v>
      </c>
      <c r="AX62" s="11">
        <f t="shared" si="51"/>
        <v>84.149983805908477</v>
      </c>
      <c r="AY62" s="11">
        <f t="shared" si="51"/>
        <v>85.280947068614381</v>
      </c>
      <c r="AZ62" s="11">
        <f t="shared" si="52"/>
        <v>85.344828409709507</v>
      </c>
      <c r="BA62" s="11">
        <f t="shared" si="52"/>
        <v>90.671205978845194</v>
      </c>
      <c r="BB62" s="11">
        <f t="shared" si="52"/>
        <v>86.617401685857018</v>
      </c>
      <c r="BC62" s="11">
        <f t="shared" si="52"/>
        <v>87.809644274674383</v>
      </c>
      <c r="BD62" s="11">
        <f t="shared" si="53"/>
        <v>26.734923790793665</v>
      </c>
      <c r="BE62" s="11">
        <f t="shared" si="53"/>
        <v>27.883705516704261</v>
      </c>
      <c r="BF62" s="11">
        <f t="shared" si="53"/>
        <v>27.007662593004529</v>
      </c>
      <c r="BG62" s="12">
        <f t="shared" si="53"/>
        <v>27.481783212513605</v>
      </c>
      <c r="BH62" s="13">
        <f t="shared" si="54"/>
        <v>13901144.554215081</v>
      </c>
      <c r="BI62" s="13">
        <f t="shared" si="54"/>
        <v>14760851.320367761</v>
      </c>
      <c r="BJ62" s="13">
        <f t="shared" si="54"/>
        <v>14123733.281983681</v>
      </c>
      <c r="BK62" s="13">
        <f t="shared" si="54"/>
        <v>14313554.155996241</v>
      </c>
      <c r="BL62" s="11">
        <f t="shared" si="55"/>
        <v>33.129515143505913</v>
      </c>
      <c r="BM62" s="11">
        <f t="shared" si="55"/>
        <v>35.178387322134796</v>
      </c>
      <c r="BN62" s="11">
        <f t="shared" si="55"/>
        <v>33.659993522363393</v>
      </c>
      <c r="BO62" s="11">
        <f t="shared" si="55"/>
        <v>34.11237882744576</v>
      </c>
      <c r="BP62" s="13">
        <f t="shared" si="56"/>
        <v>13361927.715137761</v>
      </c>
      <c r="BQ62" s="13">
        <f t="shared" si="56"/>
        <v>14195846.692871921</v>
      </c>
      <c r="BR62" s="13">
        <f t="shared" si="56"/>
        <v>13561166.87754452</v>
      </c>
      <c r="BS62" s="13">
        <f t="shared" si="56"/>
        <v>13747829.146220122</v>
      </c>
      <c r="BT62" s="11">
        <f t="shared" si="57"/>
        <v>34.137931363883801</v>
      </c>
      <c r="BU62" s="11">
        <f t="shared" si="57"/>
        <v>36.268482391538079</v>
      </c>
      <c r="BV62" s="11">
        <f t="shared" si="57"/>
        <v>34.646960674342807</v>
      </c>
      <c r="BW62" s="11">
        <f t="shared" si="57"/>
        <v>35.123857709869753</v>
      </c>
      <c r="BX62" s="2">
        <v>7</v>
      </c>
      <c r="BY62" s="2">
        <v>7</v>
      </c>
      <c r="BZ62" s="2">
        <v>10</v>
      </c>
      <c r="CA62" s="2">
        <v>11</v>
      </c>
      <c r="CB62" s="2">
        <v>12</v>
      </c>
      <c r="CC62" s="2">
        <v>13</v>
      </c>
      <c r="CD62" s="2">
        <v>16</v>
      </c>
      <c r="CE62" s="2">
        <v>17</v>
      </c>
      <c r="CF62" s="2">
        <v>11</v>
      </c>
      <c r="CG62" s="2">
        <v>11</v>
      </c>
      <c r="CH62" s="2">
        <v>16</v>
      </c>
      <c r="CI62" s="2">
        <v>17</v>
      </c>
      <c r="CJ62" s="11">
        <f t="shared" si="66"/>
        <v>36.740987033614587</v>
      </c>
      <c r="CK62" s="11">
        <f t="shared" si="66"/>
        <v>38.411448696617192</v>
      </c>
      <c r="CL62" s="11">
        <f t="shared" si="66"/>
        <v>37.122554942939225</v>
      </c>
      <c r="CM62" s="11">
        <f t="shared" si="66"/>
        <v>37.769123043238487</v>
      </c>
      <c r="CN62" s="11">
        <f t="shared" si="66"/>
        <v>36.162104943209236</v>
      </c>
      <c r="CO62" s="11">
        <f t="shared" si="66"/>
        <v>37.715966313987678</v>
      </c>
      <c r="CP62" s="11">
        <f t="shared" si="66"/>
        <v>36.531016007434175</v>
      </c>
      <c r="CQ62" s="11">
        <f t="shared" si="66"/>
        <v>37.172319484960106</v>
      </c>
      <c r="CR62" s="11">
        <f t="shared" si="58"/>
        <v>33.511268873764713</v>
      </c>
      <c r="CS62" s="11">
        <f t="shared" si="58"/>
        <v>35.583750350435757</v>
      </c>
      <c r="CT62" s="11">
        <f t="shared" si="58"/>
        <v>34.047859992246472</v>
      </c>
      <c r="CU62" s="11">
        <f t="shared" si="58"/>
        <v>34.505458164978158</v>
      </c>
      <c r="CV62" s="11">
        <f t="shared" si="59"/>
        <v>33.240527978311597</v>
      </c>
      <c r="CW62" s="11">
        <f t="shared" si="59"/>
        <v>35.315071988874784</v>
      </c>
      <c r="CX62" s="11">
        <f t="shared" si="59"/>
        <v>33.736176143273177</v>
      </c>
      <c r="CY62" s="11">
        <f t="shared" si="59"/>
        <v>34.200536712847061</v>
      </c>
      <c r="CZ62" s="2">
        <v>13</v>
      </c>
      <c r="DA62" s="2">
        <v>16</v>
      </c>
      <c r="DB62" s="2">
        <v>17</v>
      </c>
      <c r="DC62" s="2">
        <v>19</v>
      </c>
      <c r="DD62" s="2">
        <v>15</v>
      </c>
      <c r="DE62" s="2">
        <v>17</v>
      </c>
      <c r="DF62" s="2">
        <v>20</v>
      </c>
      <c r="DG62" s="2">
        <v>20</v>
      </c>
      <c r="DH62" s="2">
        <v>15</v>
      </c>
      <c r="DI62" s="2">
        <v>17</v>
      </c>
      <c r="DJ62" s="2">
        <v>20</v>
      </c>
      <c r="DK62" s="2">
        <v>20</v>
      </c>
      <c r="DL62" s="7">
        <v>20.879596360000001</v>
      </c>
      <c r="DM62" s="8">
        <f t="shared" si="64"/>
        <v>4.0822676664155073E-2</v>
      </c>
      <c r="DN62" s="8">
        <f t="shared" si="64"/>
        <v>3.9047353976192307E-2</v>
      </c>
      <c r="DO62" s="8">
        <f t="shared" si="64"/>
        <v>4.0403076682103189E-2</v>
      </c>
      <c r="DP62" s="8">
        <f t="shared" si="64"/>
        <v>3.9711418035258607E-2</v>
      </c>
      <c r="DQ62" s="8">
        <f t="shared" si="60"/>
        <v>0.10205669166038767</v>
      </c>
      <c r="DR62" s="8">
        <f t="shared" si="60"/>
        <v>9.7618384940480765E-2</v>
      </c>
      <c r="DS62" s="8">
        <f t="shared" si="60"/>
        <v>0.10100769170525796</v>
      </c>
      <c r="DT62" s="8">
        <f t="shared" si="60"/>
        <v>9.9278545088146514E-2</v>
      </c>
      <c r="DU62" s="8">
        <f t="shared" si="60"/>
        <v>0.10369041268135701</v>
      </c>
      <c r="DV62" s="8">
        <f t="shared" si="60"/>
        <v>9.9418467865087456E-2</v>
      </c>
      <c r="DW62" s="8">
        <f t="shared" si="60"/>
        <v>0.10264328767162778</v>
      </c>
      <c r="DX62" s="8">
        <f t="shared" si="60"/>
        <v>0.10087246738813317</v>
      </c>
      <c r="DY62" s="8">
        <f t="shared" si="65"/>
        <v>6.2504742744104072E-2</v>
      </c>
      <c r="DZ62" s="8">
        <f t="shared" si="65"/>
        <v>5.8832972239645717E-2</v>
      </c>
      <c r="EA62" s="8">
        <f t="shared" si="65"/>
        <v>6.1586429983613938E-2</v>
      </c>
      <c r="EB62" s="8">
        <f t="shared" si="65"/>
        <v>6.0750235220200455E-2</v>
      </c>
      <c r="EC62" s="8">
        <f t="shared" si="61"/>
        <v>0.15626185686026017</v>
      </c>
      <c r="ED62" s="8">
        <f t="shared" si="61"/>
        <v>0.14708243059911427</v>
      </c>
      <c r="EE62" s="8">
        <f t="shared" si="61"/>
        <v>0.15396607495903486</v>
      </c>
      <c r="EF62" s="8">
        <f t="shared" si="61"/>
        <v>0.15187558805050114</v>
      </c>
    </row>
    <row r="63" spans="1:136" ht="15.75" customHeight="1" x14ac:dyDescent="0.2">
      <c r="A63" s="3" t="s">
        <v>138</v>
      </c>
      <c r="B63" s="3" t="s">
        <v>60</v>
      </c>
      <c r="C63" s="4"/>
      <c r="D63" s="4"/>
      <c r="E63" s="5">
        <v>955.22</v>
      </c>
      <c r="F63" s="5">
        <v>714.89</v>
      </c>
      <c r="G63" s="6">
        <f t="shared" si="49"/>
        <v>74.840350913925576</v>
      </c>
      <c r="H63" s="5">
        <v>704.41399999999999</v>
      </c>
      <c r="I63" s="6">
        <f t="shared" si="50"/>
        <v>73.743640208538338</v>
      </c>
      <c r="J63" s="7">
        <f t="shared" si="2"/>
        <v>30.224254263289378</v>
      </c>
      <c r="K63" s="7">
        <v>736.34882743297806</v>
      </c>
      <c r="L63" s="7">
        <v>675.39700000000005</v>
      </c>
      <c r="M63" s="7">
        <v>675.14</v>
      </c>
      <c r="N63" s="7">
        <f t="shared" si="3"/>
        <v>8.6729453670981265</v>
      </c>
      <c r="O63" s="8">
        <v>47852421.700416103</v>
      </c>
      <c r="P63" s="8">
        <v>50429913.886196598</v>
      </c>
      <c r="Q63" s="8">
        <v>51179659.869514197</v>
      </c>
      <c r="R63" s="8">
        <v>52687123.377385102</v>
      </c>
      <c r="S63" s="8">
        <v>45343009.341426797</v>
      </c>
      <c r="T63" s="8">
        <v>47793270.1234442</v>
      </c>
      <c r="U63" s="8">
        <v>48502442.594136998</v>
      </c>
      <c r="V63" s="8">
        <v>49929018.326035596</v>
      </c>
      <c r="W63" s="8">
        <v>42379645.283506803</v>
      </c>
      <c r="X63" s="8">
        <v>44719308.542460904</v>
      </c>
      <c r="Y63" s="8">
        <v>45379458.650194302</v>
      </c>
      <c r="Z63" s="8">
        <v>46698847.661607303</v>
      </c>
      <c r="AA63" s="8">
        <v>41909172.315531902</v>
      </c>
      <c r="AB63" s="8">
        <v>44214175.898614697</v>
      </c>
      <c r="AC63" s="8">
        <v>44867003.105812199</v>
      </c>
      <c r="AD63" s="8">
        <v>46173763.955288298</v>
      </c>
      <c r="AE63" s="9">
        <f t="shared" si="4"/>
        <v>9.6175125384299864</v>
      </c>
      <c r="AF63" s="10">
        <f t="shared" si="62"/>
        <v>94.755934454687193</v>
      </c>
      <c r="AG63" s="10">
        <f t="shared" si="62"/>
        <v>94.771667132522936</v>
      </c>
      <c r="AH63" s="10">
        <f t="shared" si="62"/>
        <v>94.76898189201934</v>
      </c>
      <c r="AI63" s="10">
        <f t="shared" si="62"/>
        <v>94.765124997252428</v>
      </c>
      <c r="AJ63" s="10">
        <f t="shared" si="63"/>
        <v>87.580044700574646</v>
      </c>
      <c r="AK63" s="10">
        <f t="shared" si="63"/>
        <v>87.674502079046306</v>
      </c>
      <c r="AL63" s="10">
        <f t="shared" si="63"/>
        <v>87.665692230474917</v>
      </c>
      <c r="AM63" s="10">
        <f t="shared" si="63"/>
        <v>87.637663617648684</v>
      </c>
      <c r="AN63" s="11">
        <f t="shared" si="68"/>
        <v>50.095707481434751</v>
      </c>
      <c r="AO63" s="11">
        <f t="shared" si="68"/>
        <v>52.794030575361276</v>
      </c>
      <c r="AP63" s="11">
        <f t="shared" si="68"/>
        <v>53.578924090276786</v>
      </c>
      <c r="AQ63" s="11">
        <f t="shared" si="68"/>
        <v>55.157056361241501</v>
      </c>
      <c r="AR63" s="11">
        <f t="shared" si="67"/>
        <v>47.468655745720142</v>
      </c>
      <c r="AS63" s="11">
        <f t="shared" si="67"/>
        <v>50.033782922723766</v>
      </c>
      <c r="AT63" s="11">
        <f t="shared" si="67"/>
        <v>50.776200869053199</v>
      </c>
      <c r="AU63" s="11">
        <f t="shared" si="67"/>
        <v>52.269653405535479</v>
      </c>
      <c r="AV63" s="11">
        <f t="shared" si="51"/>
        <v>59.281351373647425</v>
      </c>
      <c r="AW63" s="11">
        <f t="shared" si="51"/>
        <v>62.554111181385814</v>
      </c>
      <c r="AX63" s="11">
        <f t="shared" si="51"/>
        <v>63.477540111337838</v>
      </c>
      <c r="AY63" s="11">
        <f t="shared" si="51"/>
        <v>65.323123363884378</v>
      </c>
      <c r="AZ63" s="11">
        <f t="shared" si="52"/>
        <v>59.495087144111139</v>
      </c>
      <c r="BA63" s="11">
        <f t="shared" si="52"/>
        <v>62.767315667511859</v>
      </c>
      <c r="BB63" s="11">
        <f t="shared" si="52"/>
        <v>63.694082039556562</v>
      </c>
      <c r="BC63" s="11">
        <f t="shared" si="52"/>
        <v>65.549185500697462</v>
      </c>
      <c r="BD63" s="11">
        <f t="shared" si="53"/>
        <v>18.987462298288058</v>
      </c>
      <c r="BE63" s="11">
        <f t="shared" si="53"/>
        <v>20.013513169089507</v>
      </c>
      <c r="BF63" s="11">
        <f t="shared" si="53"/>
        <v>20.310480347621279</v>
      </c>
      <c r="BG63" s="12">
        <f t="shared" si="53"/>
        <v>20.907861362214192</v>
      </c>
      <c r="BH63" s="13">
        <f t="shared" si="54"/>
        <v>16951858.113402721</v>
      </c>
      <c r="BI63" s="13">
        <f t="shared" si="54"/>
        <v>17887723.416984361</v>
      </c>
      <c r="BJ63" s="13">
        <f t="shared" si="54"/>
        <v>18151783.460077722</v>
      </c>
      <c r="BK63" s="13">
        <f t="shared" si="54"/>
        <v>18679539.064642921</v>
      </c>
      <c r="BL63" s="11">
        <f t="shared" si="55"/>
        <v>23.712540549458964</v>
      </c>
      <c r="BM63" s="11">
        <f t="shared" si="55"/>
        <v>25.021644472554325</v>
      </c>
      <c r="BN63" s="11">
        <f t="shared" si="55"/>
        <v>25.391016044535132</v>
      </c>
      <c r="BO63" s="11">
        <f t="shared" si="55"/>
        <v>26.129249345553752</v>
      </c>
      <c r="BP63" s="13">
        <f t="shared" si="56"/>
        <v>16763668.926212762</v>
      </c>
      <c r="BQ63" s="13">
        <f t="shared" si="56"/>
        <v>17685670.359445881</v>
      </c>
      <c r="BR63" s="13">
        <f t="shared" si="56"/>
        <v>17946801.242324881</v>
      </c>
      <c r="BS63" s="13">
        <f t="shared" si="56"/>
        <v>18469505.582115319</v>
      </c>
      <c r="BT63" s="11">
        <f t="shared" si="57"/>
        <v>23.798034857644456</v>
      </c>
      <c r="BU63" s="11">
        <f t="shared" si="57"/>
        <v>25.106926267004745</v>
      </c>
      <c r="BV63" s="11">
        <f t="shared" si="57"/>
        <v>25.477632815822627</v>
      </c>
      <c r="BW63" s="11">
        <f t="shared" si="57"/>
        <v>26.219674200278988</v>
      </c>
      <c r="BX63" s="2">
        <v>23</v>
      </c>
      <c r="BY63" s="2">
        <v>24</v>
      </c>
      <c r="BZ63" s="2">
        <v>24</v>
      </c>
      <c r="CA63" s="2">
        <v>24</v>
      </c>
      <c r="CB63" s="2">
        <v>27</v>
      </c>
      <c r="CC63" s="2">
        <v>27</v>
      </c>
      <c r="CD63" s="2">
        <v>26</v>
      </c>
      <c r="CE63" s="2">
        <v>26</v>
      </c>
      <c r="CF63" s="2">
        <v>28</v>
      </c>
      <c r="CG63" s="2">
        <v>28</v>
      </c>
      <c r="CH63" s="2">
        <v>27</v>
      </c>
      <c r="CI63" s="2">
        <v>29</v>
      </c>
      <c r="CJ63" s="11">
        <f t="shared" si="66"/>
        <v>25.994430855406826</v>
      </c>
      <c r="CK63" s="11">
        <f t="shared" si="66"/>
        <v>27.394578225650367</v>
      </c>
      <c r="CL63" s="11">
        <f t="shared" si="66"/>
        <v>27.801855839403796</v>
      </c>
      <c r="CM63" s="11">
        <f t="shared" si="66"/>
        <v>28.620741373927508</v>
      </c>
      <c r="CN63" s="11">
        <f t="shared" si="66"/>
        <v>24.631265863218278</v>
      </c>
      <c r="CO63" s="11">
        <f t="shared" si="66"/>
        <v>25.962298488371971</v>
      </c>
      <c r="CP63" s="11">
        <f t="shared" si="66"/>
        <v>26.347535726089905</v>
      </c>
      <c r="CQ63" s="11">
        <f t="shared" si="66"/>
        <v>27.122481338142748</v>
      </c>
      <c r="CR63" s="11">
        <f t="shared" si="58"/>
        <v>25.099101881416001</v>
      </c>
      <c r="CS63" s="11">
        <f t="shared" si="58"/>
        <v>26.484754029088613</v>
      </c>
      <c r="CT63" s="11">
        <f t="shared" si="58"/>
        <v>26.875724144581216</v>
      </c>
      <c r="CU63" s="11">
        <f t="shared" si="58"/>
        <v>27.657124720191117</v>
      </c>
      <c r="CV63" s="11">
        <f t="shared" si="59"/>
        <v>24.829915167539713</v>
      </c>
      <c r="CW63" s="11">
        <f t="shared" si="59"/>
        <v>26.195559971925647</v>
      </c>
      <c r="CX63" s="11">
        <f t="shared" si="59"/>
        <v>26.582340318044967</v>
      </c>
      <c r="CY63" s="11">
        <f t="shared" si="59"/>
        <v>27.356556539555232</v>
      </c>
      <c r="CZ63" s="2">
        <v>33</v>
      </c>
      <c r="DA63" s="2">
        <v>32</v>
      </c>
      <c r="DB63" s="2">
        <v>36</v>
      </c>
      <c r="DC63" s="2">
        <v>36</v>
      </c>
      <c r="DD63" s="2">
        <v>28</v>
      </c>
      <c r="DE63" s="2">
        <v>27</v>
      </c>
      <c r="DF63" s="2">
        <v>28</v>
      </c>
      <c r="DG63" s="2">
        <v>29</v>
      </c>
      <c r="DH63" s="2">
        <v>27</v>
      </c>
      <c r="DI63" s="2">
        <v>27</v>
      </c>
      <c r="DJ63" s="2">
        <v>27</v>
      </c>
      <c r="DK63" s="2">
        <v>28</v>
      </c>
      <c r="DL63" s="7">
        <v>20.879596360000001</v>
      </c>
      <c r="DM63" s="8">
        <f t="shared" si="64"/>
        <v>4.3633311790818814E-2</v>
      </c>
      <c r="DN63" s="8">
        <f t="shared" si="64"/>
        <v>4.1403196537511934E-2</v>
      </c>
      <c r="DO63" s="8">
        <f t="shared" si="64"/>
        <v>4.0796668858749476E-2</v>
      </c>
      <c r="DP63" s="8">
        <f t="shared" si="64"/>
        <v>3.9629410416743588E-2</v>
      </c>
      <c r="DQ63" s="8">
        <f t="shared" si="60"/>
        <v>0.10908327947704703</v>
      </c>
      <c r="DR63" s="8">
        <f t="shared" si="60"/>
        <v>0.10350799134377985</v>
      </c>
      <c r="DS63" s="8">
        <f t="shared" si="60"/>
        <v>0.10199167214687369</v>
      </c>
      <c r="DT63" s="8">
        <f t="shared" si="60"/>
        <v>9.9073526041858984E-2</v>
      </c>
      <c r="DU63" s="8">
        <f t="shared" si="60"/>
        <v>0.11512026144305637</v>
      </c>
      <c r="DV63" s="8">
        <f t="shared" si="60"/>
        <v>0.10921828693700256</v>
      </c>
      <c r="DW63" s="8">
        <f t="shared" si="60"/>
        <v>0.10762136525122107</v>
      </c>
      <c r="DX63" s="8">
        <f t="shared" si="60"/>
        <v>0.10454639936868279</v>
      </c>
      <c r="DY63" s="8">
        <f t="shared" si="65"/>
        <v>4.9821065906047117E-2</v>
      </c>
      <c r="DZ63" s="8">
        <f t="shared" si="65"/>
        <v>4.7223760107794284E-2</v>
      </c>
      <c r="EA63" s="8">
        <f t="shared" si="65"/>
        <v>4.6536641439497435E-2</v>
      </c>
      <c r="EB63" s="8">
        <f t="shared" si="65"/>
        <v>4.5219610816693345E-2</v>
      </c>
      <c r="EC63" s="8">
        <f t="shared" si="61"/>
        <v>0.12455266476511778</v>
      </c>
      <c r="ED63" s="8">
        <f t="shared" si="61"/>
        <v>0.11805940026948568</v>
      </c>
      <c r="EE63" s="8">
        <f t="shared" si="61"/>
        <v>0.1163416035987436</v>
      </c>
      <c r="EF63" s="8">
        <f t="shared" si="61"/>
        <v>0.11304902704173338</v>
      </c>
    </row>
    <row r="64" spans="1:136" ht="15.75" customHeight="1" x14ac:dyDescent="0.2">
      <c r="A64" s="3" t="s">
        <v>139</v>
      </c>
      <c r="B64" s="3" t="s">
        <v>117</v>
      </c>
      <c r="C64" s="4"/>
      <c r="D64" s="4"/>
      <c r="E64" s="5">
        <v>512.41</v>
      </c>
      <c r="F64" s="5">
        <v>264.17200000000003</v>
      </c>
      <c r="G64" s="6">
        <f t="shared" si="49"/>
        <v>51.554809625104902</v>
      </c>
      <c r="H64" s="5">
        <v>262.81400000000002</v>
      </c>
      <c r="I64" s="6">
        <f t="shared" si="50"/>
        <v>51.289787474873641</v>
      </c>
      <c r="J64" s="7">
        <f t="shared" si="2"/>
        <v>64.393259238620061</v>
      </c>
      <c r="K64" s="7">
        <v>318.47495022288001</v>
      </c>
      <c r="L64" s="7">
        <v>264.66899999999998</v>
      </c>
      <c r="M64" s="7">
        <v>266.98099999999999</v>
      </c>
      <c r="N64" s="7">
        <f t="shared" si="3"/>
        <v>17.591058798967381</v>
      </c>
      <c r="O64" s="8">
        <v>35339776.438387796</v>
      </c>
      <c r="P64" s="8">
        <v>41205486.792612903</v>
      </c>
      <c r="Q64" s="8">
        <v>45281570.930782601</v>
      </c>
      <c r="R64" s="8">
        <v>49257330.4776939</v>
      </c>
      <c r="S64" s="8">
        <v>29615239.545969099</v>
      </c>
      <c r="T64" s="8">
        <v>34507308.348587297</v>
      </c>
      <c r="U64" s="8">
        <v>37914122.534873001</v>
      </c>
      <c r="V64" s="8">
        <v>41236387.588852197</v>
      </c>
      <c r="W64" s="8">
        <v>27148313.049100101</v>
      </c>
      <c r="X64" s="8">
        <v>31537477.7965835</v>
      </c>
      <c r="Y64" s="8">
        <v>34628633.026086099</v>
      </c>
      <c r="Z64" s="8">
        <v>37633839.426183499</v>
      </c>
      <c r="AA64" s="8">
        <v>27145410.927709099</v>
      </c>
      <c r="AB64" s="8">
        <v>31533933.3962618</v>
      </c>
      <c r="AC64" s="8">
        <v>34624691.036710203</v>
      </c>
      <c r="AD64" s="8">
        <v>37629385.3197973</v>
      </c>
      <c r="AE64" s="9">
        <f t="shared" si="4"/>
        <v>32.903144201165141</v>
      </c>
      <c r="AF64" s="10">
        <f t="shared" si="62"/>
        <v>83.801434334484284</v>
      </c>
      <c r="AG64" s="10">
        <f t="shared" si="62"/>
        <v>83.744450156025295</v>
      </c>
      <c r="AH64" s="10">
        <f t="shared" si="62"/>
        <v>83.729697878257184</v>
      </c>
      <c r="AI64" s="10">
        <f t="shared" si="62"/>
        <v>83.716245255162633</v>
      </c>
      <c r="AJ64" s="10">
        <f t="shared" si="63"/>
        <v>76.812627762473412</v>
      </c>
      <c r="AK64" s="10">
        <f t="shared" si="63"/>
        <v>76.528481643650991</v>
      </c>
      <c r="AL64" s="10">
        <f t="shared" si="63"/>
        <v>76.465304372141802</v>
      </c>
      <c r="AM64" s="10">
        <f t="shared" si="63"/>
        <v>76.393472717401337</v>
      </c>
      <c r="AN64" s="11">
        <f t="shared" si="68"/>
        <v>68.967772756948136</v>
      </c>
      <c r="AO64" s="11">
        <f t="shared" si="68"/>
        <v>80.415071510339189</v>
      </c>
      <c r="AP64" s="11">
        <f t="shared" si="68"/>
        <v>88.369803342601841</v>
      </c>
      <c r="AQ64" s="11">
        <f t="shared" si="68"/>
        <v>96.128745492269687</v>
      </c>
      <c r="AR64" s="11">
        <f t="shared" si="67"/>
        <v>57.795982798870241</v>
      </c>
      <c r="AS64" s="11">
        <f t="shared" si="67"/>
        <v>67.343159478908106</v>
      </c>
      <c r="AT64" s="11">
        <f t="shared" si="67"/>
        <v>73.991769354370533</v>
      </c>
      <c r="AU64" s="11">
        <f t="shared" si="67"/>
        <v>80.475376337019568</v>
      </c>
      <c r="AV64" s="11">
        <f t="shared" si="51"/>
        <v>102.76756450002308</v>
      </c>
      <c r="AW64" s="11">
        <f t="shared" si="51"/>
        <v>119.38236375007001</v>
      </c>
      <c r="AX64" s="11">
        <f t="shared" si="51"/>
        <v>131.08366150116626</v>
      </c>
      <c r="AY64" s="11">
        <f t="shared" si="51"/>
        <v>142.45960747612727</v>
      </c>
      <c r="AZ64" s="11">
        <f t="shared" si="52"/>
        <v>103.28753767953418</v>
      </c>
      <c r="BA64" s="11">
        <f t="shared" si="52"/>
        <v>119.98574427641525</v>
      </c>
      <c r="BB64" s="11">
        <f t="shared" si="52"/>
        <v>131.74599160132337</v>
      </c>
      <c r="BC64" s="11">
        <f t="shared" si="52"/>
        <v>143.17877023216911</v>
      </c>
      <c r="BD64" s="11">
        <f t="shared" si="53"/>
        <v>23.118393119548099</v>
      </c>
      <c r="BE64" s="11">
        <f t="shared" si="53"/>
        <v>26.937263791563243</v>
      </c>
      <c r="BF64" s="11">
        <f t="shared" si="53"/>
        <v>29.596707741748215</v>
      </c>
      <c r="BG64" s="12">
        <f t="shared" si="53"/>
        <v>32.190150534807827</v>
      </c>
      <c r="BH64" s="13">
        <f t="shared" si="54"/>
        <v>10859325.219640041</v>
      </c>
      <c r="BI64" s="13">
        <f t="shared" si="54"/>
        <v>12614991.118633401</v>
      </c>
      <c r="BJ64" s="13">
        <f t="shared" si="54"/>
        <v>13851453.210434441</v>
      </c>
      <c r="BK64" s="13">
        <f t="shared" si="54"/>
        <v>15053535.7704734</v>
      </c>
      <c r="BL64" s="11">
        <f t="shared" si="55"/>
        <v>41.107025800009232</v>
      </c>
      <c r="BM64" s="11">
        <f t="shared" si="55"/>
        <v>47.752945500028012</v>
      </c>
      <c r="BN64" s="11">
        <f t="shared" si="55"/>
        <v>52.433464600466507</v>
      </c>
      <c r="BO64" s="11">
        <f t="shared" si="55"/>
        <v>56.98384299045091</v>
      </c>
      <c r="BP64" s="13">
        <f t="shared" si="56"/>
        <v>10858164.37108364</v>
      </c>
      <c r="BQ64" s="13">
        <f t="shared" si="56"/>
        <v>12613573.35850472</v>
      </c>
      <c r="BR64" s="13">
        <f t="shared" si="56"/>
        <v>13849876.414684081</v>
      </c>
      <c r="BS64" s="13">
        <f t="shared" si="56"/>
        <v>15051754.127918921</v>
      </c>
      <c r="BT64" s="11">
        <f t="shared" si="57"/>
        <v>41.315015071813676</v>
      </c>
      <c r="BU64" s="11">
        <f t="shared" si="57"/>
        <v>47.994297710566102</v>
      </c>
      <c r="BV64" s="11">
        <f t="shared" si="57"/>
        <v>52.698396640529353</v>
      </c>
      <c r="BW64" s="11">
        <f t="shared" si="57"/>
        <v>57.271508092867649</v>
      </c>
      <c r="BX64" s="2">
        <v>14</v>
      </c>
      <c r="BY64" s="2">
        <v>9</v>
      </c>
      <c r="BZ64" s="2">
        <v>8</v>
      </c>
      <c r="CA64" s="2">
        <v>8</v>
      </c>
      <c r="CB64" s="2">
        <v>6</v>
      </c>
      <c r="CC64" s="2">
        <v>6</v>
      </c>
      <c r="CD64" s="2">
        <v>6</v>
      </c>
      <c r="CE64" s="2">
        <v>5</v>
      </c>
      <c r="CF64" s="2">
        <v>6</v>
      </c>
      <c r="CG64" s="2">
        <v>6</v>
      </c>
      <c r="CH64" s="2">
        <v>6</v>
      </c>
      <c r="CI64" s="2">
        <v>5</v>
      </c>
      <c r="CJ64" s="11">
        <f t="shared" si="66"/>
        <v>44.386255702253223</v>
      </c>
      <c r="CK64" s="11">
        <f t="shared" si="66"/>
        <v>51.753504335302786</v>
      </c>
      <c r="CL64" s="11">
        <f t="shared" si="66"/>
        <v>56.873007938731718</v>
      </c>
      <c r="CM64" s="11">
        <f t="shared" si="66"/>
        <v>61.866505284917245</v>
      </c>
      <c r="CN64" s="11">
        <f t="shared" si="66"/>
        <v>37.19631892586002</v>
      </c>
      <c r="CO64" s="11">
        <f t="shared" si="66"/>
        <v>43.340687642074045</v>
      </c>
      <c r="CP64" s="11">
        <f t="shared" si="66"/>
        <v>47.619597721377289</v>
      </c>
      <c r="CQ64" s="11">
        <f t="shared" si="66"/>
        <v>51.792315295119465</v>
      </c>
      <c r="CR64" s="11">
        <f t="shared" si="58"/>
        <v>41.02983431999985</v>
      </c>
      <c r="CS64" s="11">
        <f t="shared" si="58"/>
        <v>47.663274197708837</v>
      </c>
      <c r="CT64" s="11">
        <f t="shared" si="58"/>
        <v>52.335004138884578</v>
      </c>
      <c r="CU64" s="11">
        <f t="shared" si="58"/>
        <v>56.876837750070472</v>
      </c>
      <c r="CV64" s="11">
        <f t="shared" si="59"/>
        <v>40.670176421107271</v>
      </c>
      <c r="CW64" s="11">
        <f t="shared" si="59"/>
        <v>47.245209803337019</v>
      </c>
      <c r="CX64" s="11">
        <f t="shared" si="59"/>
        <v>51.875887852259453</v>
      </c>
      <c r="CY64" s="11">
        <f t="shared" si="59"/>
        <v>56.377622856753561</v>
      </c>
      <c r="CZ64" s="2">
        <v>9</v>
      </c>
      <c r="DA64" s="2">
        <v>8</v>
      </c>
      <c r="DB64" s="2">
        <v>6</v>
      </c>
      <c r="DC64" s="2">
        <v>5</v>
      </c>
      <c r="DD64" s="2">
        <v>9</v>
      </c>
      <c r="DE64" s="2">
        <v>7</v>
      </c>
      <c r="DF64" s="2">
        <v>7</v>
      </c>
      <c r="DG64" s="2">
        <v>7</v>
      </c>
      <c r="DH64" s="2">
        <v>9</v>
      </c>
      <c r="DI64" s="2">
        <v>7</v>
      </c>
      <c r="DJ64" s="2">
        <v>7</v>
      </c>
      <c r="DK64" s="2">
        <v>7</v>
      </c>
      <c r="DL64" s="7">
        <v>11.18549805</v>
      </c>
      <c r="DM64" s="8">
        <f t="shared" si="64"/>
        <v>3.1651298274342689E-2</v>
      </c>
      <c r="DN64" s="8">
        <f t="shared" si="64"/>
        <v>2.7145652000901192E-2</v>
      </c>
      <c r="DO64" s="8">
        <f t="shared" si="64"/>
        <v>2.4702098050215948E-2</v>
      </c>
      <c r="DP64" s="8">
        <f t="shared" si="64"/>
        <v>2.2708291215792403E-2</v>
      </c>
      <c r="DQ64" s="8">
        <f t="shared" si="60"/>
        <v>7.9128245685856705E-2</v>
      </c>
      <c r="DR64" s="8">
        <f t="shared" si="60"/>
        <v>6.786413000225297E-2</v>
      </c>
      <c r="DS64" s="8">
        <f t="shared" si="60"/>
        <v>6.1755245125539857E-2</v>
      </c>
      <c r="DT64" s="8">
        <f t="shared" si="60"/>
        <v>5.6770728039481008E-2</v>
      </c>
      <c r="DU64" s="8">
        <f t="shared" si="60"/>
        <v>9.4423498015588789E-2</v>
      </c>
      <c r="DV64" s="8">
        <f t="shared" si="60"/>
        <v>8.1037167090851375E-2</v>
      </c>
      <c r="DW64" s="8">
        <f t="shared" si="60"/>
        <v>7.3755485437594512E-2</v>
      </c>
      <c r="DX64" s="8">
        <f t="shared" si="60"/>
        <v>6.7813275507575474E-2</v>
      </c>
      <c r="DY64" s="8">
        <f t="shared" si="65"/>
        <v>4.1205852730644171E-2</v>
      </c>
      <c r="DZ64" s="8">
        <f t="shared" si="65"/>
        <v>3.5471306130576113E-2</v>
      </c>
      <c r="EA64" s="8">
        <f t="shared" si="65"/>
        <v>3.2304975770443056E-2</v>
      </c>
      <c r="EB64" s="8">
        <f t="shared" si="65"/>
        <v>2.9725433872859905E-2</v>
      </c>
      <c r="EC64" s="8">
        <f t="shared" si="61"/>
        <v>0.10301463182661043</v>
      </c>
      <c r="ED64" s="8">
        <f t="shared" si="61"/>
        <v>8.8678265326440284E-2</v>
      </c>
      <c r="EE64" s="8">
        <f t="shared" si="61"/>
        <v>8.0762439426107627E-2</v>
      </c>
      <c r="EF64" s="8">
        <f t="shared" si="61"/>
        <v>7.4313584682149755E-2</v>
      </c>
    </row>
    <row r="65" spans="1:136" ht="15.75" customHeight="1" x14ac:dyDescent="0.2">
      <c r="A65" s="3" t="s">
        <v>140</v>
      </c>
      <c r="B65" s="3" t="s">
        <v>60</v>
      </c>
      <c r="C65" s="4"/>
      <c r="D65" s="4"/>
      <c r="E65" s="5">
        <v>1233.72</v>
      </c>
      <c r="F65" s="5">
        <v>962.05700000000002</v>
      </c>
      <c r="G65" s="6">
        <f t="shared" si="49"/>
        <v>77.980173783354417</v>
      </c>
      <c r="H65" s="5">
        <v>944.62</v>
      </c>
      <c r="I65" s="6">
        <f t="shared" si="50"/>
        <v>76.566806082417401</v>
      </c>
      <c r="J65" s="7">
        <f t="shared" si="2"/>
        <v>26.543147534361029</v>
      </c>
      <c r="K65" s="7">
        <v>834.90548500496595</v>
      </c>
      <c r="L65" s="7">
        <v>729.92600000000004</v>
      </c>
      <c r="M65" s="7">
        <v>729.34</v>
      </c>
      <c r="N65" s="7">
        <f t="shared" si="3"/>
        <v>13.497304101808647</v>
      </c>
      <c r="O65" s="8">
        <v>39412114.115384601</v>
      </c>
      <c r="P65" s="8">
        <v>40110578.654263601</v>
      </c>
      <c r="Q65" s="8">
        <v>39209690.061390497</v>
      </c>
      <c r="R65" s="8">
        <v>39662242.008165501</v>
      </c>
      <c r="S65" s="8">
        <v>38216785.990538202</v>
      </c>
      <c r="T65" s="8">
        <v>38909268.336171597</v>
      </c>
      <c r="U65" s="8">
        <v>38027320.019429497</v>
      </c>
      <c r="V65" s="8">
        <v>38464156.571122997</v>
      </c>
      <c r="W65" s="8">
        <v>34539267.691450097</v>
      </c>
      <c r="X65" s="8">
        <v>35035025.279606096</v>
      </c>
      <c r="Y65" s="8">
        <v>34303001.714080602</v>
      </c>
      <c r="Z65" s="8">
        <v>34698712.099326201</v>
      </c>
      <c r="AA65" s="8">
        <v>34436431.277272597</v>
      </c>
      <c r="AB65" s="8">
        <v>34929853.375730298</v>
      </c>
      <c r="AC65" s="8">
        <v>34199960.876188502</v>
      </c>
      <c r="AD65" s="8">
        <v>34594230.560220599</v>
      </c>
      <c r="AE65" s="9">
        <f t="shared" si="4"/>
        <v>0.63263972049316841</v>
      </c>
      <c r="AF65" s="10">
        <f t="shared" si="62"/>
        <v>96.96710478065981</v>
      </c>
      <c r="AG65" s="10">
        <f t="shared" si="62"/>
        <v>97.00500377108294</v>
      </c>
      <c r="AH65" s="10">
        <f t="shared" si="62"/>
        <v>96.984495311975778</v>
      </c>
      <c r="AI65" s="10">
        <f t="shared" si="62"/>
        <v>96.979279595954637</v>
      </c>
      <c r="AJ65" s="10">
        <f t="shared" si="63"/>
        <v>87.3752450235352</v>
      </c>
      <c r="AK65" s="10">
        <f t="shared" si="63"/>
        <v>87.08389294707267</v>
      </c>
      <c r="AL65" s="10">
        <f t="shared" si="63"/>
        <v>87.223236966784796</v>
      </c>
      <c r="AM65" s="10">
        <f t="shared" si="63"/>
        <v>87.222075224841007</v>
      </c>
      <c r="AN65" s="11">
        <f t="shared" si="68"/>
        <v>31.945752776468407</v>
      </c>
      <c r="AO65" s="11">
        <f t="shared" si="68"/>
        <v>32.51189788141847</v>
      </c>
      <c r="AP65" s="11">
        <f t="shared" si="68"/>
        <v>31.781676605218763</v>
      </c>
      <c r="AQ65" s="11">
        <f t="shared" si="68"/>
        <v>32.148495613401337</v>
      </c>
      <c r="AR65" s="11">
        <f t="shared" si="67"/>
        <v>30.976871567728658</v>
      </c>
      <c r="AS65" s="11">
        <f t="shared" si="67"/>
        <v>31.538167765920626</v>
      </c>
      <c r="AT65" s="11">
        <f t="shared" si="67"/>
        <v>30.823298657255698</v>
      </c>
      <c r="AU65" s="11">
        <f t="shared" si="67"/>
        <v>31.177379446813699</v>
      </c>
      <c r="AV65" s="11">
        <f t="shared" si="51"/>
        <v>35.901477450348679</v>
      </c>
      <c r="AW65" s="11">
        <f t="shared" si="51"/>
        <v>36.416787445656645</v>
      </c>
      <c r="AX65" s="11">
        <f t="shared" si="51"/>
        <v>35.655893272519819</v>
      </c>
      <c r="AY65" s="11">
        <f t="shared" si="51"/>
        <v>36.067210258151228</v>
      </c>
      <c r="AZ65" s="11">
        <f t="shared" si="52"/>
        <v>36.455327303331075</v>
      </c>
      <c r="BA65" s="11">
        <f t="shared" si="52"/>
        <v>36.977677135493956</v>
      </c>
      <c r="BB65" s="11">
        <f t="shared" si="52"/>
        <v>36.204993411306667</v>
      </c>
      <c r="BC65" s="11">
        <f t="shared" si="52"/>
        <v>36.622377845292917</v>
      </c>
      <c r="BD65" s="11">
        <f t="shared" si="53"/>
        <v>12.390748627091464</v>
      </c>
      <c r="BE65" s="11">
        <f t="shared" si="53"/>
        <v>12.61526710636825</v>
      </c>
      <c r="BF65" s="11">
        <f t="shared" si="53"/>
        <v>12.32931946290228</v>
      </c>
      <c r="BG65" s="12">
        <f t="shared" si="53"/>
        <v>12.47095177872548</v>
      </c>
      <c r="BH65" s="13">
        <f t="shared" si="54"/>
        <v>13815707.07658004</v>
      </c>
      <c r="BI65" s="13">
        <f t="shared" si="54"/>
        <v>14014010.111842439</v>
      </c>
      <c r="BJ65" s="13">
        <f t="shared" si="54"/>
        <v>13721200.685632242</v>
      </c>
      <c r="BK65" s="13">
        <f t="shared" si="54"/>
        <v>13879484.839730481</v>
      </c>
      <c r="BL65" s="11">
        <f t="shared" si="55"/>
        <v>14.360590980139472</v>
      </c>
      <c r="BM65" s="11">
        <f t="shared" si="55"/>
        <v>14.566714978262659</v>
      </c>
      <c r="BN65" s="11">
        <f t="shared" si="55"/>
        <v>14.26235730900793</v>
      </c>
      <c r="BO65" s="11">
        <f t="shared" si="55"/>
        <v>14.426884103260495</v>
      </c>
      <c r="BP65" s="13">
        <f t="shared" si="56"/>
        <v>13774572.51090904</v>
      </c>
      <c r="BQ65" s="13">
        <f t="shared" si="56"/>
        <v>13971941.35029212</v>
      </c>
      <c r="BR65" s="13">
        <f t="shared" si="56"/>
        <v>13679984.350475401</v>
      </c>
      <c r="BS65" s="13">
        <f t="shared" si="56"/>
        <v>13837692.22408824</v>
      </c>
      <c r="BT65" s="11">
        <f t="shared" si="57"/>
        <v>14.58213092133243</v>
      </c>
      <c r="BU65" s="11">
        <f t="shared" si="57"/>
        <v>14.791070854197583</v>
      </c>
      <c r="BV65" s="11">
        <f t="shared" si="57"/>
        <v>14.481997364522668</v>
      </c>
      <c r="BW65" s="11">
        <f t="shared" si="57"/>
        <v>14.648951138117168</v>
      </c>
      <c r="BX65" s="2">
        <v>42</v>
      </c>
      <c r="BY65" s="2">
        <v>44</v>
      </c>
      <c r="BZ65" s="2">
        <v>46</v>
      </c>
      <c r="CA65" s="2">
        <v>49</v>
      </c>
      <c r="CB65" s="2">
        <v>48</v>
      </c>
      <c r="CC65" s="2">
        <v>50</v>
      </c>
      <c r="CD65" s="2">
        <v>51</v>
      </c>
      <c r="CE65" s="2">
        <v>54</v>
      </c>
      <c r="CF65" s="2">
        <v>52</v>
      </c>
      <c r="CG65" s="2">
        <v>52</v>
      </c>
      <c r="CH65" s="2">
        <v>54</v>
      </c>
      <c r="CI65" s="2">
        <v>55</v>
      </c>
      <c r="CJ65" s="11">
        <f t="shared" si="66"/>
        <v>18.882191971777587</v>
      </c>
      <c r="CK65" s="11">
        <f t="shared" si="66"/>
        <v>19.216823640354946</v>
      </c>
      <c r="CL65" s="11">
        <f t="shared" si="66"/>
        <v>18.78521138768529</v>
      </c>
      <c r="CM65" s="11">
        <f t="shared" si="66"/>
        <v>19.002027281174033</v>
      </c>
      <c r="CN65" s="11">
        <f t="shared" si="66"/>
        <v>18.309514874158907</v>
      </c>
      <c r="CO65" s="11">
        <f t="shared" si="66"/>
        <v>18.641280497008676</v>
      </c>
      <c r="CP65" s="11">
        <f t="shared" si="66"/>
        <v>18.218742457634384</v>
      </c>
      <c r="CQ65" s="11">
        <f t="shared" si="66"/>
        <v>18.428029165909347</v>
      </c>
      <c r="CR65" s="11">
        <f t="shared" si="58"/>
        <v>18.927544814926499</v>
      </c>
      <c r="CS65" s="11">
        <f t="shared" si="58"/>
        <v>19.19922034814822</v>
      </c>
      <c r="CT65" s="11">
        <f t="shared" si="58"/>
        <v>18.798070880653984</v>
      </c>
      <c r="CU65" s="11">
        <f t="shared" si="58"/>
        <v>19.014920471021007</v>
      </c>
      <c r="CV65" s="11">
        <f t="shared" si="59"/>
        <v>18.886352744822769</v>
      </c>
      <c r="CW65" s="11">
        <f t="shared" si="59"/>
        <v>19.156965681701429</v>
      </c>
      <c r="CX65" s="11">
        <f t="shared" si="59"/>
        <v>18.756662668269122</v>
      </c>
      <c r="CY65" s="11">
        <f t="shared" si="59"/>
        <v>18.972896350245755</v>
      </c>
      <c r="CZ65" s="2">
        <v>52</v>
      </c>
      <c r="DA65" s="2">
        <v>55</v>
      </c>
      <c r="DB65" s="2">
        <v>58</v>
      </c>
      <c r="DC65" s="2">
        <v>59</v>
      </c>
      <c r="DD65" s="2">
        <v>44</v>
      </c>
      <c r="DE65" s="2">
        <v>45</v>
      </c>
      <c r="DF65" s="2">
        <v>46</v>
      </c>
      <c r="DG65" s="2">
        <v>47</v>
      </c>
      <c r="DH65" s="2">
        <v>44</v>
      </c>
      <c r="DI65" s="2">
        <v>45</v>
      </c>
      <c r="DJ65" s="2">
        <v>46</v>
      </c>
      <c r="DK65" s="2">
        <v>46</v>
      </c>
      <c r="DL65" s="7">
        <v>14.16829753</v>
      </c>
      <c r="DM65" s="8">
        <f t="shared" si="64"/>
        <v>3.5949092932493501E-2</v>
      </c>
      <c r="DN65" s="8">
        <f t="shared" si="64"/>
        <v>3.5323094319144079E-2</v>
      </c>
      <c r="DO65" s="8">
        <f t="shared" si="64"/>
        <v>3.613468381876199E-2</v>
      </c>
      <c r="DP65" s="8">
        <f t="shared" si="64"/>
        <v>3.5722381823708023E-2</v>
      </c>
      <c r="DQ65" s="8">
        <f t="shared" si="60"/>
        <v>8.9872732331233746E-2</v>
      </c>
      <c r="DR65" s="8">
        <f t="shared" si="60"/>
        <v>8.8307735797860179E-2</v>
      </c>
      <c r="DS65" s="8">
        <f t="shared" si="60"/>
        <v>9.0336709546904981E-2</v>
      </c>
      <c r="DT65" s="8">
        <f t="shared" si="60"/>
        <v>8.930595455927004E-2</v>
      </c>
      <c r="DU65" s="8">
        <f t="shared" si="60"/>
        <v>9.2683732833445359E-2</v>
      </c>
      <c r="DV65" s="8">
        <f t="shared" si="60"/>
        <v>9.1034206860352282E-2</v>
      </c>
      <c r="DW65" s="8">
        <f t="shared" si="60"/>
        <v>9.3145516978062851E-2</v>
      </c>
      <c r="DX65" s="8">
        <f t="shared" si="60"/>
        <v>9.2087665459411508E-2</v>
      </c>
      <c r="DY65" s="8">
        <f t="shared" si="65"/>
        <v>4.1143338622753323E-2</v>
      </c>
      <c r="DZ65" s="8">
        <f t="shared" si="65"/>
        <v>4.0562144299879338E-2</v>
      </c>
      <c r="EA65" s="8">
        <f t="shared" si="65"/>
        <v>4.1427817947781873E-2</v>
      </c>
      <c r="EB65" s="8">
        <f t="shared" si="65"/>
        <v>4.095566601874915E-2</v>
      </c>
      <c r="EC65" s="8">
        <f t="shared" si="61"/>
        <v>0.10285834655688328</v>
      </c>
      <c r="ED65" s="8">
        <f t="shared" si="61"/>
        <v>0.10140536074969835</v>
      </c>
      <c r="EE65" s="8">
        <f t="shared" si="61"/>
        <v>0.10356954486945469</v>
      </c>
      <c r="EF65" s="8">
        <f t="shared" si="61"/>
        <v>0.10238916504687287</v>
      </c>
    </row>
    <row r="66" spans="1:136" ht="15.75" customHeight="1" x14ac:dyDescent="0.2">
      <c r="A66" s="3" t="s">
        <v>141</v>
      </c>
      <c r="B66" s="3" t="s">
        <v>117</v>
      </c>
      <c r="C66" s="4"/>
      <c r="D66" s="4"/>
      <c r="E66" s="5">
        <v>108.68</v>
      </c>
      <c r="F66" s="5">
        <v>60.209000000000003</v>
      </c>
      <c r="G66" s="6">
        <f t="shared" si="49"/>
        <v>55.400257637099735</v>
      </c>
      <c r="H66" s="5">
        <v>60.125999999999998</v>
      </c>
      <c r="I66" s="6">
        <f t="shared" si="50"/>
        <v>55.323886639676111</v>
      </c>
      <c r="J66" s="7">
        <f t="shared" si="2"/>
        <v>57.526391242017475</v>
      </c>
      <c r="K66" s="7">
        <v>75.9126455826176</v>
      </c>
      <c r="L66" s="7">
        <v>68.254000000000005</v>
      </c>
      <c r="M66" s="7">
        <v>68.700999999999993</v>
      </c>
      <c r="N66" s="7">
        <f t="shared" si="3"/>
        <v>9.9736723371621281</v>
      </c>
      <c r="O66" s="8">
        <v>5462065.3215602497</v>
      </c>
      <c r="P66" s="8">
        <v>5875390.7708429499</v>
      </c>
      <c r="Q66" s="8">
        <v>5992404.3401569203</v>
      </c>
      <c r="R66" s="8">
        <v>6312236.50622088</v>
      </c>
      <c r="S66" s="8">
        <v>4489117.8608762296</v>
      </c>
      <c r="T66" s="8">
        <v>4828871.4324650802</v>
      </c>
      <c r="U66" s="8">
        <v>4924818.2643564902</v>
      </c>
      <c r="V66" s="8">
        <v>5188268.9010330597</v>
      </c>
      <c r="W66" s="8">
        <v>4166065.1609481</v>
      </c>
      <c r="X66" s="8">
        <v>4477859.1482895603</v>
      </c>
      <c r="Y66" s="8">
        <v>4572593.5200110199</v>
      </c>
      <c r="Z66" s="8">
        <v>4813479.0194054702</v>
      </c>
      <c r="AA66" s="8">
        <v>4144814.27949074</v>
      </c>
      <c r="AB66" s="8">
        <v>4455111.9776491905</v>
      </c>
      <c r="AC66" s="8">
        <v>4549152.67130946</v>
      </c>
      <c r="AD66" s="8">
        <v>4788903.5511932997</v>
      </c>
      <c r="AE66" s="9">
        <f t="shared" si="4"/>
        <v>14.441131153181001</v>
      </c>
      <c r="AF66" s="10">
        <f t="shared" si="62"/>
        <v>82.187187384165227</v>
      </c>
      <c r="AG66" s="10">
        <f t="shared" si="62"/>
        <v>82.188089623394973</v>
      </c>
      <c r="AH66" s="10">
        <f t="shared" si="62"/>
        <v>82.184345127610769</v>
      </c>
      <c r="AI66" s="10">
        <f t="shared" si="62"/>
        <v>82.193829333230468</v>
      </c>
      <c r="AJ66" s="10">
        <f t="shared" si="63"/>
        <v>75.883645388311933</v>
      </c>
      <c r="AK66" s="10">
        <f t="shared" si="63"/>
        <v>75.82664968869824</v>
      </c>
      <c r="AL66" s="10">
        <f t="shared" si="63"/>
        <v>75.915315674281317</v>
      </c>
      <c r="AM66" s="10">
        <f t="shared" si="63"/>
        <v>75.86698544127276</v>
      </c>
      <c r="AN66" s="11">
        <f t="shared" si="68"/>
        <v>50.258238144647123</v>
      </c>
      <c r="AO66" s="11">
        <f t="shared" si="68"/>
        <v>54.061379930465122</v>
      </c>
      <c r="AP66" s="11">
        <f t="shared" si="68"/>
        <v>55.138059810056312</v>
      </c>
      <c r="AQ66" s="11">
        <f t="shared" si="68"/>
        <v>58.080939512521894</v>
      </c>
      <c r="AR66" s="11">
        <f t="shared" si="67"/>
        <v>41.305832359921133</v>
      </c>
      <c r="AS66" s="11">
        <f t="shared" si="67"/>
        <v>44.432015388894733</v>
      </c>
      <c r="AT66" s="11">
        <f t="shared" si="67"/>
        <v>45.314853370965132</v>
      </c>
      <c r="AU66" s="11">
        <f t="shared" si="67"/>
        <v>47.738948298059064</v>
      </c>
      <c r="AV66" s="11">
        <f t="shared" si="51"/>
        <v>69.193395687490238</v>
      </c>
      <c r="AW66" s="11">
        <f t="shared" si="51"/>
        <v>74.371923604271117</v>
      </c>
      <c r="AX66" s="11">
        <f t="shared" si="51"/>
        <v>75.94534903438057</v>
      </c>
      <c r="AY66" s="11">
        <f t="shared" si="51"/>
        <v>79.946171160548587</v>
      </c>
      <c r="AZ66" s="11">
        <f t="shared" si="52"/>
        <v>68.935473497168275</v>
      </c>
      <c r="BA66" s="11">
        <f t="shared" si="52"/>
        <v>74.096264139460317</v>
      </c>
      <c r="BB66" s="11">
        <f t="shared" si="52"/>
        <v>75.660324507026246</v>
      </c>
      <c r="BC66" s="11">
        <f t="shared" si="52"/>
        <v>79.647798809055985</v>
      </c>
      <c r="BD66" s="11">
        <f t="shared" si="53"/>
        <v>16.522332943968454</v>
      </c>
      <c r="BE66" s="11">
        <f t="shared" si="53"/>
        <v>17.772806155557895</v>
      </c>
      <c r="BF66" s="11">
        <f t="shared" si="53"/>
        <v>18.125941348386053</v>
      </c>
      <c r="BG66" s="12">
        <f t="shared" si="53"/>
        <v>19.095579319223628</v>
      </c>
      <c r="BH66" s="13">
        <f t="shared" si="54"/>
        <v>1666426.0643792402</v>
      </c>
      <c r="BI66" s="13">
        <f t="shared" si="54"/>
        <v>1791143.6593158243</v>
      </c>
      <c r="BJ66" s="13">
        <f t="shared" si="54"/>
        <v>1829037.408004408</v>
      </c>
      <c r="BK66" s="13">
        <f t="shared" si="54"/>
        <v>1925391.6077621882</v>
      </c>
      <c r="BL66" s="11">
        <f t="shared" si="55"/>
        <v>27.677358274996099</v>
      </c>
      <c r="BM66" s="11">
        <f t="shared" si="55"/>
        <v>29.748769441708454</v>
      </c>
      <c r="BN66" s="11">
        <f t="shared" si="55"/>
        <v>30.378139613752229</v>
      </c>
      <c r="BO66" s="11">
        <f t="shared" si="55"/>
        <v>31.978468464219436</v>
      </c>
      <c r="BP66" s="13">
        <f t="shared" si="56"/>
        <v>1657925.7117962961</v>
      </c>
      <c r="BQ66" s="13">
        <f t="shared" si="56"/>
        <v>1782044.7910596763</v>
      </c>
      <c r="BR66" s="13">
        <f t="shared" si="56"/>
        <v>1819661.0685237842</v>
      </c>
      <c r="BS66" s="13">
        <f t="shared" si="56"/>
        <v>1915561.42047732</v>
      </c>
      <c r="BT66" s="11">
        <f t="shared" si="57"/>
        <v>27.574189398867311</v>
      </c>
      <c r="BU66" s="11">
        <f t="shared" si="57"/>
        <v>29.63850565578413</v>
      </c>
      <c r="BV66" s="11">
        <f t="shared" si="57"/>
        <v>30.264129802810501</v>
      </c>
      <c r="BW66" s="11">
        <f t="shared" si="57"/>
        <v>31.859119523622397</v>
      </c>
      <c r="BX66" s="2">
        <v>30</v>
      </c>
      <c r="BY66" s="2">
        <v>28</v>
      </c>
      <c r="BZ66" s="2">
        <v>29</v>
      </c>
      <c r="CA66" s="2">
        <v>28</v>
      </c>
      <c r="CB66" s="2">
        <v>21</v>
      </c>
      <c r="CC66" s="2">
        <v>21</v>
      </c>
      <c r="CD66" s="2">
        <v>21</v>
      </c>
      <c r="CE66" s="2">
        <v>19</v>
      </c>
      <c r="CF66" s="2">
        <v>21</v>
      </c>
      <c r="CG66" s="2">
        <v>21</v>
      </c>
      <c r="CH66" s="2">
        <v>21</v>
      </c>
      <c r="CI66" s="2">
        <v>19</v>
      </c>
      <c r="CJ66" s="11">
        <f t="shared" si="66"/>
        <v>28.780792868643999</v>
      </c>
      <c r="CK66" s="11">
        <f t="shared" si="66"/>
        <v>30.95869324932757</v>
      </c>
      <c r="CL66" s="11">
        <f t="shared" si="66"/>
        <v>31.575262825665796</v>
      </c>
      <c r="CM66" s="11">
        <f t="shared" si="66"/>
        <v>33.260527058570858</v>
      </c>
      <c r="CN66" s="11">
        <f t="shared" si="66"/>
        <v>23.654124165600905</v>
      </c>
      <c r="CO66" s="11">
        <f t="shared" si="66"/>
        <v>25.444358553989275</v>
      </c>
      <c r="CP66" s="11">
        <f t="shared" si="66"/>
        <v>25.94992297559536</v>
      </c>
      <c r="CQ66" s="11">
        <f t="shared" si="66"/>
        <v>27.338100845854669</v>
      </c>
      <c r="CR66" s="11">
        <f t="shared" si="58"/>
        <v>24.415068192036216</v>
      </c>
      <c r="CS66" s="11">
        <f t="shared" si="58"/>
        <v>26.242325128429453</v>
      </c>
      <c r="CT66" s="11">
        <f t="shared" si="58"/>
        <v>26.79751235098907</v>
      </c>
      <c r="CU66" s="11">
        <f t="shared" si="58"/>
        <v>28.209212760602867</v>
      </c>
      <c r="CV66" s="11">
        <f t="shared" si="59"/>
        <v>24.132482959437215</v>
      </c>
      <c r="CW66" s="11">
        <f t="shared" si="59"/>
        <v>25.93913903814612</v>
      </c>
      <c r="CX66" s="11">
        <f t="shared" si="59"/>
        <v>26.486675136079306</v>
      </c>
      <c r="CY66" s="11">
        <f t="shared" si="59"/>
        <v>27.882584248807447</v>
      </c>
      <c r="CZ66" s="2">
        <v>24</v>
      </c>
      <c r="DA66" s="2">
        <v>24</v>
      </c>
      <c r="DB66" s="2">
        <v>23</v>
      </c>
      <c r="DC66" s="2">
        <v>22</v>
      </c>
      <c r="DD66" s="2">
        <v>29</v>
      </c>
      <c r="DE66" s="2">
        <v>28</v>
      </c>
      <c r="DF66" s="2">
        <v>29</v>
      </c>
      <c r="DG66" s="2">
        <v>28</v>
      </c>
      <c r="DH66" s="2">
        <v>28</v>
      </c>
      <c r="DI66" s="2">
        <v>28</v>
      </c>
      <c r="DJ66" s="2">
        <v>28</v>
      </c>
      <c r="DK66" s="2">
        <v>27</v>
      </c>
      <c r="DL66" s="7">
        <v>1.4913997400000001</v>
      </c>
      <c r="DM66" s="8">
        <f t="shared" si="64"/>
        <v>2.7304685173079893E-2</v>
      </c>
      <c r="DN66" s="8">
        <f t="shared" si="64"/>
        <v>2.5383839103965286E-2</v>
      </c>
      <c r="DO66" s="8">
        <f t="shared" si="64"/>
        <v>2.4888169344743274E-2</v>
      </c>
      <c r="DP66" s="8">
        <f t="shared" si="64"/>
        <v>2.3627120728606815E-2</v>
      </c>
      <c r="DQ66" s="8">
        <f t="shared" si="60"/>
        <v>6.8261712932699725E-2</v>
      </c>
      <c r="DR66" s="8">
        <f t="shared" si="60"/>
        <v>6.3459597759913208E-2</v>
      </c>
      <c r="DS66" s="8">
        <f t="shared" si="60"/>
        <v>6.2220423361858172E-2</v>
      </c>
      <c r="DT66" s="8">
        <f t="shared" si="60"/>
        <v>5.9067801821517031E-2</v>
      </c>
      <c r="DU66" s="8">
        <f t="shared" si="60"/>
        <v>8.3056392492939266E-2</v>
      </c>
      <c r="DV66" s="8">
        <f t="shared" si="60"/>
        <v>7.7212644862169111E-2</v>
      </c>
      <c r="DW66" s="8">
        <f t="shared" si="60"/>
        <v>7.5708364245339124E-2</v>
      </c>
      <c r="DX66" s="8">
        <f t="shared" si="60"/>
        <v>7.1864034442347458E-2</v>
      </c>
      <c r="DY66" s="8">
        <f t="shared" si="65"/>
        <v>3.5982305585553126E-2</v>
      </c>
      <c r="DZ66" s="8">
        <f t="shared" si="65"/>
        <v>3.3476144875419278E-2</v>
      </c>
      <c r="EA66" s="8">
        <f t="shared" si="65"/>
        <v>3.2784121522364845E-2</v>
      </c>
      <c r="EB66" s="8">
        <f t="shared" si="65"/>
        <v>3.1142822653598294E-2</v>
      </c>
      <c r="EC66" s="8">
        <f t="shared" si="61"/>
        <v>8.9955763963882801E-2</v>
      </c>
      <c r="ED66" s="8">
        <f t="shared" si="61"/>
        <v>8.3690362188548195E-2</v>
      </c>
      <c r="EE66" s="8">
        <f t="shared" si="61"/>
        <v>8.1960303805912113E-2</v>
      </c>
      <c r="EF66" s="8">
        <f t="shared" si="61"/>
        <v>7.7857056633995739E-2</v>
      </c>
    </row>
    <row r="67" spans="1:136" ht="15.75" customHeight="1" x14ac:dyDescent="0.2">
      <c r="A67" s="3" t="s">
        <v>142</v>
      </c>
      <c r="B67" s="3" t="s">
        <v>117</v>
      </c>
      <c r="C67" s="4"/>
      <c r="D67" s="4"/>
      <c r="E67" s="5">
        <v>1125.53</v>
      </c>
      <c r="F67" s="5">
        <v>623.62300000000005</v>
      </c>
      <c r="G67" s="6">
        <f t="shared" si="49"/>
        <v>55.407052677405325</v>
      </c>
      <c r="H67" s="5">
        <v>623.30799999999999</v>
      </c>
      <c r="I67" s="6">
        <f t="shared" si="50"/>
        <v>55.379065862304863</v>
      </c>
      <c r="J67" s="7">
        <f t="shared" si="2"/>
        <v>57.434936798033895</v>
      </c>
      <c r="K67" s="7">
        <v>759.55670134202603</v>
      </c>
      <c r="L67" s="7">
        <v>645.92100000000005</v>
      </c>
      <c r="M67" s="7">
        <v>652.43100000000004</v>
      </c>
      <c r="N67" s="7">
        <f t="shared" si="3"/>
        <v>15.173744252900814</v>
      </c>
      <c r="O67" s="8">
        <v>57493406.383971401</v>
      </c>
      <c r="P67" s="8">
        <v>63366450.942963697</v>
      </c>
      <c r="Q67" s="8">
        <v>67575606.604039401</v>
      </c>
      <c r="R67" s="8">
        <v>72321772.186707705</v>
      </c>
      <c r="S67" s="8">
        <v>53194676.258093901</v>
      </c>
      <c r="T67" s="8">
        <v>58595873.269070797</v>
      </c>
      <c r="U67" s="8">
        <v>62490815.516287498</v>
      </c>
      <c r="V67" s="8">
        <v>66874055.279435202</v>
      </c>
      <c r="W67" s="8">
        <v>48495392.618734702</v>
      </c>
      <c r="X67" s="8">
        <v>53483214.928708397</v>
      </c>
      <c r="Y67" s="8">
        <v>57075443.230362996</v>
      </c>
      <c r="Z67" s="8">
        <v>61064198.477189101</v>
      </c>
      <c r="AA67" s="8">
        <v>48270592.423710003</v>
      </c>
      <c r="AB67" s="8">
        <v>53234460.2703982</v>
      </c>
      <c r="AC67" s="8">
        <v>56809931.978765003</v>
      </c>
      <c r="AD67" s="8">
        <v>60781001.131257199</v>
      </c>
      <c r="AE67" s="9">
        <f t="shared" si="4"/>
        <v>22.845349774969282</v>
      </c>
      <c r="AF67" s="10">
        <f t="shared" si="62"/>
        <v>92.523090218088129</v>
      </c>
      <c r="AG67" s="10">
        <f t="shared" si="62"/>
        <v>92.471445689475473</v>
      </c>
      <c r="AH67" s="10">
        <f t="shared" si="62"/>
        <v>92.475404449498569</v>
      </c>
      <c r="AI67" s="10">
        <f t="shared" si="62"/>
        <v>92.467390188934345</v>
      </c>
      <c r="AJ67" s="10">
        <f t="shared" si="63"/>
        <v>83.95848404134108</v>
      </c>
      <c r="AK67" s="10">
        <f t="shared" si="63"/>
        <v>84.010481064048662</v>
      </c>
      <c r="AL67" s="10">
        <f t="shared" si="63"/>
        <v>84.068697025013662</v>
      </c>
      <c r="AM67" s="10">
        <f t="shared" si="63"/>
        <v>84.042466457187246</v>
      </c>
      <c r="AN67" s="11">
        <f t="shared" si="68"/>
        <v>51.081185205166811</v>
      </c>
      <c r="AO67" s="11">
        <f t="shared" si="68"/>
        <v>56.299210987680205</v>
      </c>
      <c r="AP67" s="11">
        <f t="shared" si="68"/>
        <v>60.038920867537435</v>
      </c>
      <c r="AQ67" s="11">
        <f t="shared" si="68"/>
        <v>64.255748124623693</v>
      </c>
      <c r="AR67" s="11">
        <f t="shared" si="67"/>
        <v>47.261891071845177</v>
      </c>
      <c r="AS67" s="11">
        <f t="shared" si="67"/>
        <v>52.06069431207591</v>
      </c>
      <c r="AT67" s="11">
        <f t="shared" si="67"/>
        <v>55.521234899369631</v>
      </c>
      <c r="AU67" s="11">
        <f t="shared" si="67"/>
        <v>59.415613337214644</v>
      </c>
      <c r="AV67" s="11">
        <f t="shared" si="51"/>
        <v>77.763957741671973</v>
      </c>
      <c r="AW67" s="11">
        <f t="shared" si="51"/>
        <v>85.7620949334909</v>
      </c>
      <c r="AX67" s="11">
        <f t="shared" si="51"/>
        <v>91.522351212772762</v>
      </c>
      <c r="AY67" s="11">
        <f t="shared" si="51"/>
        <v>97.918451495838184</v>
      </c>
      <c r="AZ67" s="11">
        <f t="shared" si="52"/>
        <v>77.442600485971624</v>
      </c>
      <c r="BA67" s="11">
        <f t="shared" si="52"/>
        <v>85.40634849929441</v>
      </c>
      <c r="BB67" s="11">
        <f t="shared" si="52"/>
        <v>91.142632500729974</v>
      </c>
      <c r="BC67" s="11">
        <f t="shared" si="52"/>
        <v>97.513590602490581</v>
      </c>
      <c r="BD67" s="11">
        <f t="shared" si="53"/>
        <v>18.904756428738072</v>
      </c>
      <c r="BE67" s="11">
        <f t="shared" si="53"/>
        <v>20.824277724830367</v>
      </c>
      <c r="BF67" s="11">
        <f t="shared" si="53"/>
        <v>22.208493959747855</v>
      </c>
      <c r="BG67" s="12">
        <f t="shared" si="53"/>
        <v>23.766245334885859</v>
      </c>
      <c r="BH67" s="13">
        <f t="shared" si="54"/>
        <v>19398157.047493882</v>
      </c>
      <c r="BI67" s="13">
        <f t="shared" si="54"/>
        <v>21393285.971483361</v>
      </c>
      <c r="BJ67" s="13">
        <f t="shared" si="54"/>
        <v>22830177.2921452</v>
      </c>
      <c r="BK67" s="13">
        <f t="shared" si="54"/>
        <v>24425679.390875641</v>
      </c>
      <c r="BL67" s="11">
        <f t="shared" si="55"/>
        <v>31.105583096668788</v>
      </c>
      <c r="BM67" s="11">
        <f t="shared" si="55"/>
        <v>34.30483797339636</v>
      </c>
      <c r="BN67" s="11">
        <f t="shared" si="55"/>
        <v>36.608940485109109</v>
      </c>
      <c r="BO67" s="11">
        <f t="shared" si="55"/>
        <v>39.167380598335278</v>
      </c>
      <c r="BP67" s="13">
        <f t="shared" si="56"/>
        <v>19308236.969484001</v>
      </c>
      <c r="BQ67" s="13">
        <f t="shared" si="56"/>
        <v>21293784.108159281</v>
      </c>
      <c r="BR67" s="13">
        <f t="shared" si="56"/>
        <v>22723972.791506004</v>
      </c>
      <c r="BS67" s="13">
        <f t="shared" si="56"/>
        <v>24312400.45250288</v>
      </c>
      <c r="BT67" s="11">
        <f t="shared" si="57"/>
        <v>30.97704019438865</v>
      </c>
      <c r="BU67" s="11">
        <f t="shared" si="57"/>
        <v>34.162539399717765</v>
      </c>
      <c r="BV67" s="11">
        <f t="shared" si="57"/>
        <v>36.457053000291992</v>
      </c>
      <c r="BW67" s="11">
        <f t="shared" si="57"/>
        <v>39.005436240996232</v>
      </c>
      <c r="BX67" s="2">
        <v>24</v>
      </c>
      <c r="BY67" s="2">
        <v>22</v>
      </c>
      <c r="BZ67" s="2">
        <v>20</v>
      </c>
      <c r="CA67" s="2">
        <v>18</v>
      </c>
      <c r="CB67" s="2">
        <v>16</v>
      </c>
      <c r="CC67" s="2">
        <v>16</v>
      </c>
      <c r="CD67" s="2">
        <v>13</v>
      </c>
      <c r="CE67" s="2">
        <v>12</v>
      </c>
      <c r="CF67" s="2">
        <v>15</v>
      </c>
      <c r="CG67" s="2">
        <v>15</v>
      </c>
      <c r="CH67" s="2">
        <v>14</v>
      </c>
      <c r="CI67" s="2">
        <v>13</v>
      </c>
      <c r="CJ67" s="11">
        <f t="shared" si="66"/>
        <v>30.277347975411939</v>
      </c>
      <c r="CK67" s="11">
        <f t="shared" si="66"/>
        <v>33.370228098049516</v>
      </c>
      <c r="CL67" s="11">
        <f t="shared" si="66"/>
        <v>35.586866120537501</v>
      </c>
      <c r="CM67" s="11">
        <f t="shared" si="66"/>
        <v>38.086305898651503</v>
      </c>
      <c r="CN67" s="11">
        <f t="shared" si="66"/>
        <v>28.013537982934867</v>
      </c>
      <c r="CO67" s="11">
        <f t="shared" si="66"/>
        <v>30.857932352141944</v>
      </c>
      <c r="CP67" s="11">
        <f t="shared" si="66"/>
        <v>32.909098375868631</v>
      </c>
      <c r="CQ67" s="11">
        <f t="shared" si="66"/>
        <v>35.217413083857195</v>
      </c>
      <c r="CR67" s="11">
        <f t="shared" si="58"/>
        <v>30.03177950166333</v>
      </c>
      <c r="CS67" s="11">
        <f t="shared" si="58"/>
        <v>33.120592102568821</v>
      </c>
      <c r="CT67" s="11">
        <f t="shared" si="58"/>
        <v>35.345154116595062</v>
      </c>
      <c r="CU67" s="11">
        <f t="shared" si="58"/>
        <v>37.815273680334961</v>
      </c>
      <c r="CV67" s="11">
        <f t="shared" si="59"/>
        <v>29.594297281220545</v>
      </c>
      <c r="CW67" s="11">
        <f t="shared" si="59"/>
        <v>32.637603222653858</v>
      </c>
      <c r="CX67" s="11">
        <f t="shared" si="59"/>
        <v>34.829695081174869</v>
      </c>
      <c r="CY67" s="11">
        <f t="shared" si="59"/>
        <v>37.264324430480592</v>
      </c>
      <c r="CZ67" s="2">
        <v>21</v>
      </c>
      <c r="DA67" s="2">
        <v>19</v>
      </c>
      <c r="DB67" s="2">
        <v>19</v>
      </c>
      <c r="DC67" s="2">
        <v>18</v>
      </c>
      <c r="DD67" s="2">
        <v>20</v>
      </c>
      <c r="DE67" s="2">
        <v>20</v>
      </c>
      <c r="DF67" s="2">
        <v>17</v>
      </c>
      <c r="DG67" s="2">
        <v>16</v>
      </c>
      <c r="DH67" s="2">
        <v>20</v>
      </c>
      <c r="DI67" s="2">
        <v>20</v>
      </c>
      <c r="DJ67" s="2">
        <v>17</v>
      </c>
      <c r="DK67" s="2">
        <v>16</v>
      </c>
      <c r="DL67" s="7">
        <v>15.659697270000001</v>
      </c>
      <c r="DM67" s="8">
        <f t="shared" si="64"/>
        <v>2.723737947516321E-2</v>
      </c>
      <c r="DN67" s="8">
        <f t="shared" si="64"/>
        <v>2.4712915173512453E-2</v>
      </c>
      <c r="DO67" s="8">
        <f t="shared" si="64"/>
        <v>2.3173594817665941E-2</v>
      </c>
      <c r="DP67" s="8">
        <f t="shared" si="64"/>
        <v>2.1652811866352682E-2</v>
      </c>
      <c r="DQ67" s="8">
        <f t="shared" si="60"/>
        <v>6.8093448687908009E-2</v>
      </c>
      <c r="DR67" s="8">
        <f t="shared" si="60"/>
        <v>6.1782287933781127E-2</v>
      </c>
      <c r="DS67" s="8">
        <f t="shared" si="60"/>
        <v>5.7933987044164859E-2</v>
      </c>
      <c r="DT67" s="8">
        <f t="shared" si="60"/>
        <v>5.4132029665881709E-2</v>
      </c>
      <c r="DU67" s="8">
        <f t="shared" si="60"/>
        <v>7.3596167753804495E-2</v>
      </c>
      <c r="DV67" s="8">
        <f t="shared" si="60"/>
        <v>6.6812287266763054E-2</v>
      </c>
      <c r="DW67" s="8">
        <f t="shared" si="60"/>
        <v>6.2647995311881005E-2</v>
      </c>
      <c r="DX67" s="8">
        <f t="shared" ref="DX67:DX75" si="69">($DL67/((V67/1000)*0.4))*100</f>
        <v>5.8541751373404442E-2</v>
      </c>
      <c r="DY67" s="8">
        <f t="shared" si="65"/>
        <v>3.2441485558209394E-2</v>
      </c>
      <c r="DZ67" s="8">
        <f t="shared" si="65"/>
        <v>2.9416466684283837E-2</v>
      </c>
      <c r="EA67" s="8">
        <f t="shared" si="65"/>
        <v>2.7565069565394732E-2</v>
      </c>
      <c r="EB67" s="8">
        <f t="shared" si="65"/>
        <v>2.5764131848014023E-2</v>
      </c>
      <c r="EC67" s="8">
        <f t="shared" si="61"/>
        <v>8.1103713895523497E-2</v>
      </c>
      <c r="ED67" s="8">
        <f t="shared" si="61"/>
        <v>7.354116671070958E-2</v>
      </c>
      <c r="EE67" s="8">
        <f t="shared" si="61"/>
        <v>6.8912673913486822E-2</v>
      </c>
      <c r="EF67" s="8">
        <f t="shared" si="61"/>
        <v>6.4410329620035067E-2</v>
      </c>
    </row>
    <row r="68" spans="1:136" ht="15.75" customHeight="1" x14ac:dyDescent="0.2">
      <c r="A68" s="3" t="s">
        <v>143</v>
      </c>
      <c r="B68" s="3" t="s">
        <v>117</v>
      </c>
      <c r="C68" s="4"/>
      <c r="D68" s="4"/>
      <c r="E68" s="5">
        <v>4062.76</v>
      </c>
      <c r="F68" s="5">
        <v>2893.9960000000001</v>
      </c>
      <c r="G68" s="6">
        <f t="shared" si="49"/>
        <v>71.232265750376584</v>
      </c>
      <c r="H68" s="5">
        <v>2891.9459999999999</v>
      </c>
      <c r="I68" s="6">
        <f t="shared" si="50"/>
        <v>71.181807441246832</v>
      </c>
      <c r="J68" s="7">
        <f t="shared" si="2"/>
        <v>33.66969071014649</v>
      </c>
      <c r="K68" s="7">
        <v>2957.5782001819498</v>
      </c>
      <c r="L68" s="7">
        <v>2617.9810000000002</v>
      </c>
      <c r="M68" s="7">
        <v>2629.0120000000002</v>
      </c>
      <c r="N68" s="7">
        <f t="shared" si="3"/>
        <v>11.762674132469876</v>
      </c>
      <c r="O68" s="8">
        <v>165759570.809526</v>
      </c>
      <c r="P68" s="8">
        <v>158065946.245904</v>
      </c>
      <c r="Q68" s="8">
        <v>161145887.703724</v>
      </c>
      <c r="R68" s="8">
        <v>167472557.67391101</v>
      </c>
      <c r="S68" s="8">
        <v>153751493.88230801</v>
      </c>
      <c r="T68" s="8">
        <v>146615829.01928899</v>
      </c>
      <c r="U68" s="8">
        <v>149601105.561459</v>
      </c>
      <c r="V68" s="8">
        <v>155524715.22338399</v>
      </c>
      <c r="W68" s="8">
        <v>139062576.92994601</v>
      </c>
      <c r="X68" s="8">
        <v>132331691.46875601</v>
      </c>
      <c r="Y68" s="8">
        <v>135167639.000891</v>
      </c>
      <c r="Z68" s="8">
        <v>140497823.33621299</v>
      </c>
      <c r="AA68" s="8">
        <v>138577675.148105</v>
      </c>
      <c r="AB68" s="8">
        <v>131870098.821032</v>
      </c>
      <c r="AC68" s="8">
        <v>134704022.28964499</v>
      </c>
      <c r="AD68" s="8">
        <v>140016413.990105</v>
      </c>
      <c r="AE68" s="9">
        <f t="shared" si="4"/>
        <v>1.0281042660447739</v>
      </c>
      <c r="AF68" s="10">
        <f t="shared" si="62"/>
        <v>92.75572633991888</v>
      </c>
      <c r="AG68" s="10">
        <f t="shared" si="62"/>
        <v>92.756113825553541</v>
      </c>
      <c r="AH68" s="10">
        <f t="shared" si="62"/>
        <v>92.835819575184729</v>
      </c>
      <c r="AI68" s="10">
        <f t="shared" si="62"/>
        <v>92.865790899431488</v>
      </c>
      <c r="AJ68" s="10">
        <f t="shared" si="63"/>
        <v>83.601613150497556</v>
      </c>
      <c r="AK68" s="10">
        <f t="shared" si="63"/>
        <v>83.42726688004069</v>
      </c>
      <c r="AL68" s="10">
        <f t="shared" si="63"/>
        <v>83.591349558547904</v>
      </c>
      <c r="AM68" s="10">
        <f t="shared" si="63"/>
        <v>83.60558645239874</v>
      </c>
      <c r="AN68" s="11">
        <f t="shared" si="68"/>
        <v>40.799744707914321</v>
      </c>
      <c r="AO68" s="11">
        <f t="shared" si="68"/>
        <v>38.906050627136231</v>
      </c>
      <c r="AP68" s="11">
        <f t="shared" si="68"/>
        <v>39.664141545088562</v>
      </c>
      <c r="AQ68" s="11">
        <f t="shared" si="68"/>
        <v>41.221376028589184</v>
      </c>
      <c r="AR68" s="11">
        <f t="shared" si="67"/>
        <v>37.844099548658548</v>
      </c>
      <c r="AS68" s="11">
        <f t="shared" si="67"/>
        <v>36.087740604733973</v>
      </c>
      <c r="AT68" s="11">
        <f t="shared" si="67"/>
        <v>36.822530880844297</v>
      </c>
      <c r="AU68" s="11">
        <f t="shared" si="67"/>
        <v>38.28055686857801</v>
      </c>
      <c r="AV68" s="11">
        <f t="shared" ref="AV68:AY99" si="70">(W68/1000)/$F68</f>
        <v>48.052097145243458</v>
      </c>
      <c r="AW68" s="11">
        <f t="shared" si="70"/>
        <v>45.726286929476061</v>
      </c>
      <c r="AX68" s="11">
        <f t="shared" si="70"/>
        <v>46.706228688944627</v>
      </c>
      <c r="AY68" s="11">
        <f t="shared" si="70"/>
        <v>48.548036464533112</v>
      </c>
      <c r="AZ68" s="11">
        <f t="shared" ref="AZ68:BC99" si="71">(AA68/1000)/$H68</f>
        <v>47.918486426822973</v>
      </c>
      <c r="BA68" s="11">
        <f t="shared" si="71"/>
        <v>45.599087542102104</v>
      </c>
      <c r="BB68" s="11">
        <f t="shared" si="71"/>
        <v>46.579024051501996</v>
      </c>
      <c r="BC68" s="11">
        <f t="shared" si="71"/>
        <v>48.415984942355429</v>
      </c>
      <c r="BD68" s="11">
        <f t="shared" ref="BD68:BG99" si="72">AR68*0.4</f>
        <v>15.13763981946342</v>
      </c>
      <c r="BE68" s="11">
        <f t="shared" si="72"/>
        <v>14.435096241893589</v>
      </c>
      <c r="BF68" s="11">
        <f t="shared" si="72"/>
        <v>14.729012352337719</v>
      </c>
      <c r="BG68" s="12">
        <f t="shared" si="72"/>
        <v>15.312222747431205</v>
      </c>
      <c r="BH68" s="13">
        <f t="shared" ref="BH68:BK99" si="73">W68*0.4</f>
        <v>55625030.771978408</v>
      </c>
      <c r="BI68" s="13">
        <f t="shared" si="73"/>
        <v>52932676.587502405</v>
      </c>
      <c r="BJ68" s="13">
        <f t="shared" si="73"/>
        <v>54067055.6003564</v>
      </c>
      <c r="BK68" s="13">
        <f t="shared" si="73"/>
        <v>56199129.334485203</v>
      </c>
      <c r="BL68" s="11">
        <f t="shared" ref="BL68:BO99" si="74">(BH68/1000)/$F68</f>
        <v>19.220838858097387</v>
      </c>
      <c r="BM68" s="11">
        <f t="shared" si="74"/>
        <v>18.290514771790427</v>
      </c>
      <c r="BN68" s="11">
        <f t="shared" si="74"/>
        <v>18.682491475577852</v>
      </c>
      <c r="BO68" s="11">
        <f t="shared" si="74"/>
        <v>19.419214585813251</v>
      </c>
      <c r="BP68" s="13">
        <f t="shared" ref="BP68:BS99" si="75">AA68*0.4</f>
        <v>55431070.059242003</v>
      </c>
      <c r="BQ68" s="13">
        <f t="shared" si="75"/>
        <v>52748039.528412804</v>
      </c>
      <c r="BR68" s="13">
        <f t="shared" si="75"/>
        <v>53881608.915858001</v>
      </c>
      <c r="BS68" s="13">
        <f t="shared" si="75"/>
        <v>56006565.596042007</v>
      </c>
      <c r="BT68" s="11">
        <f t="shared" ref="BT68:BW99" si="76">AZ68*0.4</f>
        <v>19.16739457072919</v>
      </c>
      <c r="BU68" s="11">
        <f t="shared" si="76"/>
        <v>18.239635016840843</v>
      </c>
      <c r="BV68" s="11">
        <f t="shared" si="76"/>
        <v>18.631609620600798</v>
      </c>
      <c r="BW68" s="11">
        <f t="shared" si="76"/>
        <v>19.366393976942174</v>
      </c>
      <c r="BX68" s="2">
        <v>36</v>
      </c>
      <c r="BY68" s="2">
        <v>38</v>
      </c>
      <c r="BZ68" s="2">
        <v>37</v>
      </c>
      <c r="CA68" s="2">
        <v>38</v>
      </c>
      <c r="CB68" s="2">
        <v>36</v>
      </c>
      <c r="CC68" s="2">
        <v>40</v>
      </c>
      <c r="CD68" s="2">
        <v>40</v>
      </c>
      <c r="CE68" s="2">
        <v>41</v>
      </c>
      <c r="CF68" s="2">
        <v>42</v>
      </c>
      <c r="CG68" s="2">
        <v>42</v>
      </c>
      <c r="CH68" s="2">
        <v>41</v>
      </c>
      <c r="CI68" s="2">
        <v>42</v>
      </c>
      <c r="CJ68" s="11">
        <f t="shared" si="66"/>
        <v>22.418284094645884</v>
      </c>
      <c r="CK68" s="11">
        <f t="shared" si="66"/>
        <v>21.377753763018649</v>
      </c>
      <c r="CL68" s="11">
        <f t="shared" si="66"/>
        <v>21.794302878457831</v>
      </c>
      <c r="CM68" s="11">
        <f t="shared" si="66"/>
        <v>22.649958356280571</v>
      </c>
      <c r="CN68" s="11">
        <f t="shared" si="66"/>
        <v>20.794242244935301</v>
      </c>
      <c r="CO68" s="11">
        <f t="shared" si="66"/>
        <v>19.829173613772138</v>
      </c>
      <c r="CP68" s="11">
        <f t="shared" si="66"/>
        <v>20.232919697914404</v>
      </c>
      <c r="CQ68" s="11">
        <f t="shared" si="66"/>
        <v>21.034062965951826</v>
      </c>
      <c r="CR68" s="11">
        <f t="shared" ref="CR68:CU99" si="77">((W68/1000)/$L68)*0.4</f>
        <v>21.247301172918519</v>
      </c>
      <c r="CS68" s="11">
        <f t="shared" si="77"/>
        <v>20.218892569312917</v>
      </c>
      <c r="CT68" s="11">
        <f t="shared" si="77"/>
        <v>20.652195566108542</v>
      </c>
      <c r="CU68" s="11">
        <f t="shared" si="77"/>
        <v>21.466591749323314</v>
      </c>
      <c r="CV68" s="11">
        <f t="shared" ref="CV68:CY99" si="78">((AA68/1000)/$M68)*0.4</f>
        <v>21.084373163470534</v>
      </c>
      <c r="CW68" s="11">
        <f t="shared" si="78"/>
        <v>20.063826079307663</v>
      </c>
      <c r="CX68" s="11">
        <f t="shared" si="78"/>
        <v>20.495003033785313</v>
      </c>
      <c r="CY68" s="11">
        <f t="shared" si="78"/>
        <v>21.303274993055187</v>
      </c>
      <c r="CZ68" s="2">
        <v>43</v>
      </c>
      <c r="DA68" s="2">
        <v>50</v>
      </c>
      <c r="DB68" s="2">
        <v>49</v>
      </c>
      <c r="DC68" s="2">
        <v>49</v>
      </c>
      <c r="DD68" s="2">
        <v>37</v>
      </c>
      <c r="DE68" s="2">
        <v>42</v>
      </c>
      <c r="DF68" s="2">
        <v>42</v>
      </c>
      <c r="DG68" s="2">
        <v>42</v>
      </c>
      <c r="DH68" s="2">
        <v>37</v>
      </c>
      <c r="DI68" s="2">
        <v>42</v>
      </c>
      <c r="DJ68" s="2">
        <v>42</v>
      </c>
      <c r="DK68" s="2">
        <v>41</v>
      </c>
      <c r="DL68" s="7">
        <v>42.504892590000004</v>
      </c>
      <c r="DM68" s="8">
        <f t="shared" si="64"/>
        <v>2.5642496769518238E-2</v>
      </c>
      <c r="DN68" s="8">
        <f t="shared" si="64"/>
        <v>2.6890607116522698E-2</v>
      </c>
      <c r="DO68" s="8">
        <f t="shared" si="64"/>
        <v>2.6376653599840968E-2</v>
      </c>
      <c r="DP68" s="8">
        <f t="shared" si="64"/>
        <v>2.5380213439363655E-2</v>
      </c>
      <c r="DQ68" s="8">
        <f t="shared" ref="DQ68:DW75" si="79">($DL68/((O68/1000)*0.4))*100</f>
        <v>6.410624192379559E-2</v>
      </c>
      <c r="DR68" s="8">
        <f t="shared" si="79"/>
        <v>6.7226517791306742E-2</v>
      </c>
      <c r="DS68" s="8">
        <f t="shared" si="79"/>
        <v>6.5941633999602428E-2</v>
      </c>
      <c r="DT68" s="8">
        <f t="shared" si="79"/>
        <v>6.3450533598409117E-2</v>
      </c>
      <c r="DU68" s="8">
        <f t="shared" si="79"/>
        <v>6.9112974964874452E-2</v>
      </c>
      <c r="DV68" s="8">
        <f t="shared" si="79"/>
        <v>7.2476643337753111E-2</v>
      </c>
      <c r="DW68" s="8">
        <f t="shared" si="79"/>
        <v>7.1030378469593231E-2</v>
      </c>
      <c r="DX68" s="8">
        <f t="shared" si="69"/>
        <v>6.8324980580979008E-2</v>
      </c>
      <c r="DY68" s="8">
        <f t="shared" si="65"/>
        <v>3.0672251172184025E-2</v>
      </c>
      <c r="DZ68" s="8">
        <f t="shared" si="65"/>
        <v>3.2232396100412175E-2</v>
      </c>
      <c r="EA68" s="8">
        <f t="shared" si="65"/>
        <v>3.1554286106323236E-2</v>
      </c>
      <c r="EB68" s="8">
        <f t="shared" si="65"/>
        <v>3.0357078415823333E-2</v>
      </c>
      <c r="EC68" s="8">
        <f t="shared" si="61"/>
        <v>7.6680627930460057E-2</v>
      </c>
      <c r="ED68" s="8">
        <f t="shared" si="61"/>
        <v>8.0580990251030438E-2</v>
      </c>
      <c r="EE68" s="8">
        <f t="shared" si="61"/>
        <v>7.8885715265808079E-2</v>
      </c>
      <c r="EF68" s="8">
        <f t="shared" si="61"/>
        <v>7.5892696039558324E-2</v>
      </c>
    </row>
    <row r="69" spans="1:136" ht="15.75" customHeight="1" x14ac:dyDescent="0.2">
      <c r="A69" s="3" t="s">
        <v>144</v>
      </c>
      <c r="B69" s="3" t="s">
        <v>60</v>
      </c>
      <c r="C69" s="4" t="s">
        <v>145</v>
      </c>
      <c r="D69" s="4"/>
      <c r="E69" s="5">
        <v>2117.66</v>
      </c>
      <c r="F69" s="5">
        <v>859.84500000000003</v>
      </c>
      <c r="G69" s="6">
        <f t="shared" si="49"/>
        <v>40.603543533900634</v>
      </c>
      <c r="H69" s="5">
        <v>803.87400000000002</v>
      </c>
      <c r="I69" s="6">
        <f t="shared" si="50"/>
        <v>37.960484685926922</v>
      </c>
      <c r="J69" s="7">
        <f t="shared" ref="J69:J116" si="80">ABS((H69-E69))/((H69+E69)/2)*100</f>
        <v>89.938094165599296</v>
      </c>
      <c r="K69" s="7">
        <v>1413.3861121525699</v>
      </c>
      <c r="L69" s="7">
        <v>746.41200000000003</v>
      </c>
      <c r="M69" s="7">
        <v>709.51099999999997</v>
      </c>
      <c r="N69" s="7">
        <f t="shared" ref="N69:N116" si="81">ABS((M69-K69))/((M69+K69)/2)*100</f>
        <v>66.312692039875301</v>
      </c>
      <c r="O69" s="8">
        <v>192789607.479954</v>
      </c>
      <c r="P69" s="8">
        <v>186210098.405222</v>
      </c>
      <c r="Q69" s="8">
        <v>186788663.48769799</v>
      </c>
      <c r="R69" s="8">
        <v>196476657.56203499</v>
      </c>
      <c r="S69" s="8">
        <v>188983556.35921699</v>
      </c>
      <c r="T69" s="8">
        <v>182470632.960392</v>
      </c>
      <c r="U69" s="8">
        <v>183102396.48299599</v>
      </c>
      <c r="V69" s="8">
        <v>192674689.812727</v>
      </c>
      <c r="W69" s="8">
        <v>118123794.95558</v>
      </c>
      <c r="X69" s="8">
        <v>114622211.99791899</v>
      </c>
      <c r="Y69" s="8">
        <v>114653172.488878</v>
      </c>
      <c r="Z69" s="8">
        <v>119779090.247752</v>
      </c>
      <c r="AA69" s="8">
        <v>112066575.292834</v>
      </c>
      <c r="AB69" s="8">
        <v>108670849.857002</v>
      </c>
      <c r="AC69" s="8">
        <v>108711891.726166</v>
      </c>
      <c r="AD69" s="8">
        <v>113659472.43133099</v>
      </c>
      <c r="AE69" s="9">
        <f t="shared" ref="AE69:AE116" si="82">ABS((R69-O69))/((R69+O69)/2)*100</f>
        <v>1.8943589071009168</v>
      </c>
      <c r="AF69" s="10">
        <f t="shared" ref="AF69:AI100" si="83">(S69/O69)*100</f>
        <v>98.025800679565805</v>
      </c>
      <c r="AG69" s="10">
        <f t="shared" si="83"/>
        <v>97.991803088631457</v>
      </c>
      <c r="AH69" s="10">
        <f t="shared" si="83"/>
        <v>98.026503891685707</v>
      </c>
      <c r="AI69" s="10">
        <f t="shared" si="83"/>
        <v>98.064926492294603</v>
      </c>
      <c r="AJ69" s="10">
        <f t="shared" ref="AJ69:AM100" si="84">(AA69/O69)*100</f>
        <v>58.128950391937764</v>
      </c>
      <c r="AK69" s="10">
        <f t="shared" si="84"/>
        <v>58.359267723771566</v>
      </c>
      <c r="AL69" s="10">
        <f t="shared" si="84"/>
        <v>58.200476247492304</v>
      </c>
      <c r="AM69" s="10">
        <f t="shared" si="84"/>
        <v>57.848842626735177</v>
      </c>
      <c r="AN69" s="11">
        <f t="shared" si="68"/>
        <v>91.038980516208454</v>
      </c>
      <c r="AO69" s="11">
        <f t="shared" si="68"/>
        <v>87.932009106854736</v>
      </c>
      <c r="AP69" s="11">
        <f t="shared" si="68"/>
        <v>88.205218726187397</v>
      </c>
      <c r="AQ69" s="11">
        <f t="shared" si="68"/>
        <v>92.780076859380173</v>
      </c>
      <c r="AR69" s="11">
        <f t="shared" si="67"/>
        <v>89.241689581527254</v>
      </c>
      <c r="AS69" s="11">
        <f t="shared" si="67"/>
        <v>86.166161215866566</v>
      </c>
      <c r="AT69" s="11">
        <f t="shared" si="67"/>
        <v>86.464492167295973</v>
      </c>
      <c r="AU69" s="11">
        <f t="shared" si="67"/>
        <v>90.984714171645606</v>
      </c>
      <c r="AV69" s="11">
        <f t="shared" si="70"/>
        <v>137.37800993851218</v>
      </c>
      <c r="AW69" s="11">
        <f t="shared" si="70"/>
        <v>133.30566787958176</v>
      </c>
      <c r="AX69" s="11">
        <f t="shared" si="70"/>
        <v>133.34167494010896</v>
      </c>
      <c r="AY69" s="11">
        <f t="shared" si="70"/>
        <v>139.30311887346207</v>
      </c>
      <c r="AZ69" s="11">
        <f t="shared" si="71"/>
        <v>139.40813522123366</v>
      </c>
      <c r="BA69" s="11">
        <f t="shared" si="71"/>
        <v>135.18393412027507</v>
      </c>
      <c r="BB69" s="11">
        <f t="shared" si="71"/>
        <v>135.23498922239804</v>
      </c>
      <c r="BC69" s="11">
        <f t="shared" si="71"/>
        <v>141.38966110526152</v>
      </c>
      <c r="BD69" s="11">
        <f t="shared" si="72"/>
        <v>35.6966758326109</v>
      </c>
      <c r="BE69" s="11">
        <f t="shared" si="72"/>
        <v>34.466464486346631</v>
      </c>
      <c r="BF69" s="11">
        <f t="shared" si="72"/>
        <v>34.585796866918393</v>
      </c>
      <c r="BG69" s="12">
        <f t="shared" si="72"/>
        <v>36.393885668658243</v>
      </c>
      <c r="BH69" s="13">
        <f t="shared" si="73"/>
        <v>47249517.982232004</v>
      </c>
      <c r="BI69" s="13">
        <f t="shared" si="73"/>
        <v>45848884.799167603</v>
      </c>
      <c r="BJ69" s="13">
        <f t="shared" si="73"/>
        <v>45861268.995551199</v>
      </c>
      <c r="BK69" s="13">
        <f t="shared" si="73"/>
        <v>47911636.099100798</v>
      </c>
      <c r="BL69" s="11">
        <f t="shared" si="74"/>
        <v>54.951203975404873</v>
      </c>
      <c r="BM69" s="11">
        <f t="shared" si="74"/>
        <v>53.322267151832712</v>
      </c>
      <c r="BN69" s="11">
        <f t="shared" si="74"/>
        <v>53.336669976043581</v>
      </c>
      <c r="BO69" s="11">
        <f t="shared" si="74"/>
        <v>55.721247549384827</v>
      </c>
      <c r="BP69" s="13">
        <f t="shared" si="75"/>
        <v>44826630.117133602</v>
      </c>
      <c r="BQ69" s="13">
        <f t="shared" si="75"/>
        <v>43468339.942800805</v>
      </c>
      <c r="BR69" s="13">
        <f t="shared" si="75"/>
        <v>43484756.690466404</v>
      </c>
      <c r="BS69" s="13">
        <f t="shared" si="75"/>
        <v>45463788.972532399</v>
      </c>
      <c r="BT69" s="11">
        <f t="shared" si="76"/>
        <v>55.763254088493468</v>
      </c>
      <c r="BU69" s="11">
        <f t="shared" si="76"/>
        <v>54.073573648110028</v>
      </c>
      <c r="BV69" s="11">
        <f t="shared" si="76"/>
        <v>54.093995688959218</v>
      </c>
      <c r="BW69" s="11">
        <f t="shared" si="76"/>
        <v>56.555864442104614</v>
      </c>
      <c r="BX69" s="2">
        <v>5</v>
      </c>
      <c r="BY69" s="2">
        <v>5</v>
      </c>
      <c r="BZ69" s="2">
        <v>5</v>
      </c>
      <c r="CA69" s="2">
        <v>5</v>
      </c>
      <c r="CB69" s="2">
        <v>5</v>
      </c>
      <c r="CC69" s="2">
        <v>5</v>
      </c>
      <c r="CD69" s="2">
        <v>5</v>
      </c>
      <c r="CE69" s="2">
        <v>6</v>
      </c>
      <c r="CF69" s="2">
        <v>5</v>
      </c>
      <c r="CG69" s="2">
        <v>5</v>
      </c>
      <c r="CH69" s="2">
        <v>5</v>
      </c>
      <c r="CI69" s="2">
        <v>6</v>
      </c>
      <c r="CJ69" s="11">
        <f t="shared" si="66"/>
        <v>54.56105895545776</v>
      </c>
      <c r="CK69" s="11">
        <f t="shared" si="66"/>
        <v>52.699003281311803</v>
      </c>
      <c r="CL69" s="11">
        <f t="shared" si="66"/>
        <v>52.86274200139723</v>
      </c>
      <c r="CM69" s="11">
        <f t="shared" si="66"/>
        <v>55.604524729000893</v>
      </c>
      <c r="CN69" s="11">
        <f t="shared" si="66"/>
        <v>53.483914900337403</v>
      </c>
      <c r="CO69" s="11">
        <f t="shared" si="66"/>
        <v>51.64070352509448</v>
      </c>
      <c r="CP69" s="11">
        <f t="shared" si="66"/>
        <v>51.819497845251433</v>
      </c>
      <c r="CQ69" s="11">
        <f t="shared" si="66"/>
        <v>54.528536301884508</v>
      </c>
      <c r="CR69" s="11">
        <f t="shared" si="77"/>
        <v>63.30219501057325</v>
      </c>
      <c r="CS69" s="11">
        <f t="shared" si="77"/>
        <v>61.42570698108765</v>
      </c>
      <c r="CT69" s="11">
        <f t="shared" si="77"/>
        <v>61.442298617320198</v>
      </c>
      <c r="CU69" s="11">
        <f t="shared" si="77"/>
        <v>64.189262899177393</v>
      </c>
      <c r="CV69" s="11">
        <f t="shared" si="78"/>
        <v>63.179612602388971</v>
      </c>
      <c r="CW69" s="11">
        <f t="shared" si="78"/>
        <v>61.265209338263688</v>
      </c>
      <c r="CX69" s="11">
        <f t="shared" si="78"/>
        <v>61.288347454044271</v>
      </c>
      <c r="CY69" s="11">
        <f t="shared" si="78"/>
        <v>64.077637940119899</v>
      </c>
      <c r="CZ69" s="2">
        <v>6</v>
      </c>
      <c r="DA69" s="2">
        <v>7</v>
      </c>
      <c r="DB69" s="2">
        <v>8</v>
      </c>
      <c r="DC69" s="2">
        <v>7</v>
      </c>
      <c r="DD69" s="2">
        <v>5</v>
      </c>
      <c r="DE69" s="2">
        <v>6</v>
      </c>
      <c r="DF69" s="2">
        <v>6</v>
      </c>
      <c r="DG69" s="2">
        <v>6</v>
      </c>
      <c r="DH69" s="2">
        <v>5</v>
      </c>
      <c r="DI69" s="2">
        <v>5</v>
      </c>
      <c r="DJ69" s="2">
        <v>5</v>
      </c>
      <c r="DK69" s="2">
        <v>6</v>
      </c>
      <c r="DL69" s="7">
        <v>29.827994799999999</v>
      </c>
      <c r="DM69" s="8">
        <f t="shared" ref="DM69:DP75" si="85">($DL69/((O69/1000))*100)</f>
        <v>1.5471785637149281E-2</v>
      </c>
      <c r="DN69" s="8">
        <f t="shared" si="85"/>
        <v>1.6018462508456264E-2</v>
      </c>
      <c r="DO69" s="8">
        <f t="shared" si="85"/>
        <v>1.596884641875736E-2</v>
      </c>
      <c r="DP69" s="8">
        <f t="shared" si="85"/>
        <v>1.5181444539070599E-2</v>
      </c>
      <c r="DQ69" s="8">
        <f t="shared" si="79"/>
        <v>3.8679464092873206E-2</v>
      </c>
      <c r="DR69" s="8">
        <f t="shared" si="79"/>
        <v>4.0046156271140651E-2</v>
      </c>
      <c r="DS69" s="8">
        <f t="shared" si="79"/>
        <v>3.9922116046893399E-2</v>
      </c>
      <c r="DT69" s="8">
        <f t="shared" si="79"/>
        <v>3.795361134767649E-2</v>
      </c>
      <c r="DU69" s="8">
        <f t="shared" si="79"/>
        <v>3.9458452595874806E-2</v>
      </c>
      <c r="DV69" s="8">
        <f t="shared" si="79"/>
        <v>4.0866842949016643E-2</v>
      </c>
      <c r="DW69" s="8">
        <f t="shared" si="79"/>
        <v>4.0725838892515548E-2</v>
      </c>
      <c r="DX69" s="8">
        <f t="shared" si="69"/>
        <v>3.8702533826565071E-2</v>
      </c>
      <c r="DY69" s="8">
        <f t="shared" ref="DY69:EB75" si="86">($DL69/((AA69/1000))*100)</f>
        <v>2.6616316883119141E-2</v>
      </c>
      <c r="DZ69" s="8">
        <f t="shared" si="86"/>
        <v>2.7448018340935142E-2</v>
      </c>
      <c r="EA69" s="8">
        <f t="shared" si="86"/>
        <v>2.743765592372694E-2</v>
      </c>
      <c r="EB69" s="8">
        <f t="shared" si="86"/>
        <v>2.6243298655130576E-2</v>
      </c>
      <c r="EC69" s="8">
        <f t="shared" si="61"/>
        <v>6.654079220779785E-2</v>
      </c>
      <c r="ED69" s="8">
        <f t="shared" si="61"/>
        <v>6.8620045852337844E-2</v>
      </c>
      <c r="EE69" s="8">
        <f t="shared" si="61"/>
        <v>6.8594139809317334E-2</v>
      </c>
      <c r="EF69" s="8">
        <f t="shared" si="61"/>
        <v>6.560824663782644E-2</v>
      </c>
    </row>
    <row r="70" spans="1:136" ht="15.75" customHeight="1" x14ac:dyDescent="0.2">
      <c r="A70" s="3" t="s">
        <v>146</v>
      </c>
      <c r="B70" s="3" t="s">
        <v>60</v>
      </c>
      <c r="C70" s="4"/>
      <c r="D70" s="4"/>
      <c r="E70" s="5">
        <v>253.54</v>
      </c>
      <c r="F70" s="5">
        <v>213.95400000000001</v>
      </c>
      <c r="G70" s="6">
        <f t="shared" si="49"/>
        <v>84.386684546817079</v>
      </c>
      <c r="H70" s="5">
        <v>187.79</v>
      </c>
      <c r="I70" s="6">
        <f t="shared" si="50"/>
        <v>74.06720833004654</v>
      </c>
      <c r="J70" s="7">
        <f t="shared" si="80"/>
        <v>29.796297555117484</v>
      </c>
      <c r="K70" s="7">
        <v>183.19856375264499</v>
      </c>
      <c r="L70" s="7">
        <v>176.535</v>
      </c>
      <c r="M70" s="7">
        <v>173.15</v>
      </c>
      <c r="N70" s="7">
        <f t="shared" si="81"/>
        <v>5.6397386013431889</v>
      </c>
      <c r="O70" s="8">
        <v>10518932.3485249</v>
      </c>
      <c r="P70" s="8">
        <v>9985914.6327328607</v>
      </c>
      <c r="Q70" s="8">
        <v>10984773.0182558</v>
      </c>
      <c r="R70" s="8">
        <v>11797933.4841651</v>
      </c>
      <c r="S70" s="8">
        <v>9841452.4644727409</v>
      </c>
      <c r="T70" s="8">
        <v>9350999.7910268493</v>
      </c>
      <c r="U70" s="8">
        <v>10277761.0036947</v>
      </c>
      <c r="V70" s="8">
        <v>11036667.597689399</v>
      </c>
      <c r="W70" s="8">
        <v>9644392.3797297198</v>
      </c>
      <c r="X70" s="8">
        <v>9159290.4954752605</v>
      </c>
      <c r="Y70" s="8">
        <v>10070595.491735701</v>
      </c>
      <c r="Z70" s="8">
        <v>10813376.4814777</v>
      </c>
      <c r="AA70" s="8">
        <v>9297667.1750401203</v>
      </c>
      <c r="AB70" s="8">
        <v>8826694.2348964307</v>
      </c>
      <c r="AC70" s="8">
        <v>9692004.9697970804</v>
      </c>
      <c r="AD70" s="8">
        <v>10405944.752234301</v>
      </c>
      <c r="AE70" s="9">
        <f t="shared" si="82"/>
        <v>11.462193170213936</v>
      </c>
      <c r="AF70" s="10">
        <f t="shared" si="83"/>
        <v>93.559423507964993</v>
      </c>
      <c r="AG70" s="10">
        <f t="shared" si="83"/>
        <v>93.641895959887123</v>
      </c>
      <c r="AH70" s="10">
        <f t="shared" si="83"/>
        <v>93.56370847730669</v>
      </c>
      <c r="AI70" s="10">
        <f t="shared" si="83"/>
        <v>93.547464159740741</v>
      </c>
      <c r="AJ70" s="10">
        <f t="shared" si="84"/>
        <v>88.389837171487827</v>
      </c>
      <c r="AK70" s="10">
        <f t="shared" si="84"/>
        <v>88.391444945497355</v>
      </c>
      <c r="AL70" s="10">
        <f t="shared" si="84"/>
        <v>88.231272086275752</v>
      </c>
      <c r="AM70" s="10">
        <f t="shared" si="84"/>
        <v>88.201419055302409</v>
      </c>
      <c r="AN70" s="11">
        <f t="shared" si="68"/>
        <v>41.488255693479928</v>
      </c>
      <c r="AO70" s="11">
        <f t="shared" si="68"/>
        <v>39.385953430357574</v>
      </c>
      <c r="AP70" s="11">
        <f t="shared" si="68"/>
        <v>43.32560155500434</v>
      </c>
      <c r="AQ70" s="11">
        <f t="shared" si="68"/>
        <v>46.532829076931058</v>
      </c>
      <c r="AR70" s="11">
        <f t="shared" si="67"/>
        <v>38.81617285033029</v>
      </c>
      <c r="AS70" s="11">
        <f t="shared" si="67"/>
        <v>36.881753534065034</v>
      </c>
      <c r="AT70" s="11">
        <f t="shared" si="67"/>
        <v>40.537039534963718</v>
      </c>
      <c r="AU70" s="11">
        <f t="shared" si="67"/>
        <v>43.530281603255503</v>
      </c>
      <c r="AV70" s="11">
        <f t="shared" si="70"/>
        <v>45.076943547349984</v>
      </c>
      <c r="AW70" s="11">
        <f t="shared" si="70"/>
        <v>42.809624944966025</v>
      </c>
      <c r="AX70" s="11">
        <f t="shared" si="70"/>
        <v>47.068975068172136</v>
      </c>
      <c r="AY70" s="11">
        <f t="shared" si="70"/>
        <v>50.540660522718433</v>
      </c>
      <c r="AZ70" s="11">
        <f t="shared" si="71"/>
        <v>49.510981282497049</v>
      </c>
      <c r="BA70" s="11">
        <f t="shared" si="71"/>
        <v>47.003004605657551</v>
      </c>
      <c r="BB70" s="11">
        <f t="shared" si="71"/>
        <v>51.610868362517074</v>
      </c>
      <c r="BC70" s="11">
        <f t="shared" si="71"/>
        <v>55.412667086821983</v>
      </c>
      <c r="BD70" s="11">
        <f t="shared" si="72"/>
        <v>15.526469140132116</v>
      </c>
      <c r="BE70" s="11">
        <f t="shared" si="72"/>
        <v>14.752701413626014</v>
      </c>
      <c r="BF70" s="11">
        <f t="shared" si="72"/>
        <v>16.214815813985489</v>
      </c>
      <c r="BG70" s="12">
        <f t="shared" si="72"/>
        <v>17.412112641302201</v>
      </c>
      <c r="BH70" s="13">
        <f t="shared" si="73"/>
        <v>3857756.9518918879</v>
      </c>
      <c r="BI70" s="13">
        <f t="shared" si="73"/>
        <v>3663716.1981901042</v>
      </c>
      <c r="BJ70" s="13">
        <f t="shared" si="73"/>
        <v>4028238.1966942805</v>
      </c>
      <c r="BK70" s="13">
        <f t="shared" si="73"/>
        <v>4325350.5925910799</v>
      </c>
      <c r="BL70" s="11">
        <f t="shared" si="74"/>
        <v>18.030777418939998</v>
      </c>
      <c r="BM70" s="11">
        <f t="shared" si="74"/>
        <v>17.123849977986406</v>
      </c>
      <c r="BN70" s="11">
        <f t="shared" si="74"/>
        <v>18.827590027268855</v>
      </c>
      <c r="BO70" s="11">
        <f t="shared" si="74"/>
        <v>20.21626420908737</v>
      </c>
      <c r="BP70" s="13">
        <f t="shared" si="75"/>
        <v>3719066.8700160482</v>
      </c>
      <c r="BQ70" s="13">
        <f t="shared" si="75"/>
        <v>3530677.6939585726</v>
      </c>
      <c r="BR70" s="13">
        <f t="shared" si="75"/>
        <v>3876801.9879188323</v>
      </c>
      <c r="BS70" s="13">
        <f t="shared" si="75"/>
        <v>4162377.9008937203</v>
      </c>
      <c r="BT70" s="11">
        <f t="shared" si="76"/>
        <v>19.80439251299882</v>
      </c>
      <c r="BU70" s="11">
        <f t="shared" si="76"/>
        <v>18.801201842263023</v>
      </c>
      <c r="BV70" s="11">
        <f t="shared" si="76"/>
        <v>20.644347345006832</v>
      </c>
      <c r="BW70" s="11">
        <f t="shared" si="76"/>
        <v>22.165066834728794</v>
      </c>
      <c r="BX70" s="2">
        <v>35</v>
      </c>
      <c r="BY70" s="2">
        <v>37</v>
      </c>
      <c r="BZ70" s="2">
        <v>35</v>
      </c>
      <c r="CA70" s="2">
        <v>34</v>
      </c>
      <c r="CB70" s="2">
        <v>39</v>
      </c>
      <c r="CC70" s="2">
        <v>43</v>
      </c>
      <c r="CD70" s="2">
        <v>39</v>
      </c>
      <c r="CE70" s="2">
        <v>39</v>
      </c>
      <c r="CF70" s="2">
        <v>39</v>
      </c>
      <c r="CG70" s="2">
        <v>39</v>
      </c>
      <c r="CH70" s="2">
        <v>39</v>
      </c>
      <c r="CI70" s="2">
        <v>38</v>
      </c>
      <c r="CJ70" s="11">
        <f t="shared" si="66"/>
        <v>22.967281256042121</v>
      </c>
      <c r="CK70" s="11">
        <f t="shared" si="66"/>
        <v>21.803477992798808</v>
      </c>
      <c r="CL70" s="11">
        <f t="shared" si="66"/>
        <v>23.984408596319479</v>
      </c>
      <c r="CM70" s="11">
        <f t="shared" si="66"/>
        <v>25.759882048190487</v>
      </c>
      <c r="CN70" s="11">
        <f t="shared" si="66"/>
        <v>21.48805593860591</v>
      </c>
      <c r="CO70" s="11">
        <f t="shared" si="66"/>
        <v>20.417190177653541</v>
      </c>
      <c r="CP70" s="11">
        <f t="shared" si="66"/>
        <v>22.440702139066445</v>
      </c>
      <c r="CQ70" s="11">
        <f t="shared" si="66"/>
        <v>24.09771642662249</v>
      </c>
      <c r="CR70" s="11">
        <f t="shared" si="77"/>
        <v>21.8526465114107</v>
      </c>
      <c r="CS70" s="11">
        <f t="shared" si="77"/>
        <v>20.753483434956834</v>
      </c>
      <c r="CT70" s="11">
        <f t="shared" si="77"/>
        <v>22.818354415239362</v>
      </c>
      <c r="CU70" s="11">
        <f t="shared" si="77"/>
        <v>24.501377022069732</v>
      </c>
      <c r="CV70" s="11">
        <f t="shared" si="78"/>
        <v>21.478873058134845</v>
      </c>
      <c r="CW70" s="11">
        <f t="shared" si="78"/>
        <v>20.390861645732443</v>
      </c>
      <c r="CX70" s="11">
        <f t="shared" si="78"/>
        <v>22.389846883735675</v>
      </c>
      <c r="CY70" s="11">
        <f t="shared" si="78"/>
        <v>24.039144677411031</v>
      </c>
      <c r="CZ70" s="2">
        <v>41</v>
      </c>
      <c r="DA70" s="2">
        <v>47</v>
      </c>
      <c r="DB70" s="2">
        <v>45</v>
      </c>
      <c r="DC70" s="2">
        <v>40</v>
      </c>
      <c r="DD70" s="2">
        <v>34</v>
      </c>
      <c r="DE70" s="2">
        <v>40</v>
      </c>
      <c r="DF70" s="2">
        <v>36</v>
      </c>
      <c r="DG70" s="2">
        <v>35</v>
      </c>
      <c r="DH70" s="2">
        <v>34</v>
      </c>
      <c r="DI70" s="2">
        <v>41</v>
      </c>
      <c r="DJ70" s="2">
        <v>37</v>
      </c>
      <c r="DK70" s="2">
        <v>36</v>
      </c>
      <c r="DL70" s="7">
        <v>2.23709961</v>
      </c>
      <c r="DM70" s="8">
        <f t="shared" si="85"/>
        <v>2.126736379584868E-2</v>
      </c>
      <c r="DN70" s="8">
        <f t="shared" si="85"/>
        <v>2.2402550915736896E-2</v>
      </c>
      <c r="DO70" s="8">
        <f t="shared" si="85"/>
        <v>2.0365460499567195E-2</v>
      </c>
      <c r="DP70" s="8">
        <f t="shared" si="85"/>
        <v>1.8961792020632941E-2</v>
      </c>
      <c r="DQ70" s="8">
        <f t="shared" si="79"/>
        <v>5.316840948962169E-2</v>
      </c>
      <c r="DR70" s="8">
        <f t="shared" si="79"/>
        <v>5.6006377289342241E-2</v>
      </c>
      <c r="DS70" s="8">
        <f t="shared" si="79"/>
        <v>5.0913651248917988E-2</v>
      </c>
      <c r="DT70" s="8">
        <f t="shared" si="79"/>
        <v>4.7404480051582348E-2</v>
      </c>
      <c r="DU70" s="8">
        <f t="shared" si="79"/>
        <v>5.6828491985198383E-2</v>
      </c>
      <c r="DV70" s="8">
        <f t="shared" si="79"/>
        <v>5.9809102234894294E-2</v>
      </c>
      <c r="DW70" s="8">
        <f t="shared" si="79"/>
        <v>5.4416025270382237E-2</v>
      </c>
      <c r="DX70" s="8">
        <f t="shared" si="69"/>
        <v>5.0674254483942957E-2</v>
      </c>
      <c r="DY70" s="8">
        <f t="shared" si="86"/>
        <v>2.406086997828406E-2</v>
      </c>
      <c r="DZ70" s="8">
        <f t="shared" si="86"/>
        <v>2.5344704942373585E-2</v>
      </c>
      <c r="EA70" s="8">
        <f t="shared" si="86"/>
        <v>2.3081907375939341E-2</v>
      </c>
      <c r="EB70" s="8">
        <f t="shared" si="86"/>
        <v>2.1498284521640036E-2</v>
      </c>
      <c r="EC70" s="8">
        <f t="shared" si="61"/>
        <v>6.0152174945710145E-2</v>
      </c>
      <c r="ED70" s="8">
        <f t="shared" si="61"/>
        <v>6.3361762355933965E-2</v>
      </c>
      <c r="EE70" s="8">
        <f t="shared" si="61"/>
        <v>5.7704768439848356E-2</v>
      </c>
      <c r="EF70" s="8">
        <f t="shared" si="61"/>
        <v>5.3745711304100094E-2</v>
      </c>
    </row>
    <row r="71" spans="1:136" ht="15.75" customHeight="1" x14ac:dyDescent="0.2">
      <c r="A71" s="3" t="s">
        <v>147</v>
      </c>
      <c r="B71" s="3" t="s">
        <v>60</v>
      </c>
      <c r="C71" s="4"/>
      <c r="D71" s="4"/>
      <c r="E71" s="5">
        <v>961.27</v>
      </c>
      <c r="F71" s="5">
        <v>621.40200000000004</v>
      </c>
      <c r="G71" s="6">
        <f t="shared" si="49"/>
        <v>64.643856564752895</v>
      </c>
      <c r="H71" s="5">
        <v>611.39400000000001</v>
      </c>
      <c r="I71" s="6">
        <f t="shared" si="50"/>
        <v>63.602733883300225</v>
      </c>
      <c r="J71" s="7">
        <f t="shared" si="80"/>
        <v>44.49469180956644</v>
      </c>
      <c r="K71" s="7">
        <v>631.89872572709498</v>
      </c>
      <c r="L71" s="7">
        <v>535.97799999999995</v>
      </c>
      <c r="M71" s="7">
        <v>539.34799999999996</v>
      </c>
      <c r="N71" s="7">
        <f t="shared" si="81"/>
        <v>15.803796705538828</v>
      </c>
      <c r="O71" s="8">
        <v>56020659.947987802</v>
      </c>
      <c r="P71" s="8">
        <v>60743376.441215403</v>
      </c>
      <c r="Q71" s="8">
        <v>61186480.6523242</v>
      </c>
      <c r="R71" s="8">
        <v>62977882.659416497</v>
      </c>
      <c r="S71" s="8">
        <v>53167375.144436397</v>
      </c>
      <c r="T71" s="8">
        <v>57653039.9737207</v>
      </c>
      <c r="U71" s="8">
        <v>58099351.693199597</v>
      </c>
      <c r="V71" s="8">
        <v>59813469.219987303</v>
      </c>
      <c r="W71" s="8">
        <v>44330909.748841502</v>
      </c>
      <c r="X71" s="8">
        <v>48248667.0546588</v>
      </c>
      <c r="Y71" s="8">
        <v>48606138.467059001</v>
      </c>
      <c r="Z71" s="8">
        <v>50012041.160823703</v>
      </c>
      <c r="AA71" s="8">
        <v>43942740.287138402</v>
      </c>
      <c r="AB71" s="8">
        <v>47831871.251488201</v>
      </c>
      <c r="AC71" s="8">
        <v>48194631.426480502</v>
      </c>
      <c r="AD71" s="8">
        <v>49593863.459619299</v>
      </c>
      <c r="AE71" s="9">
        <f t="shared" si="82"/>
        <v>11.692954483285922</v>
      </c>
      <c r="AF71" s="10">
        <f t="shared" si="83"/>
        <v>94.906727614061438</v>
      </c>
      <c r="AG71" s="10">
        <f t="shared" si="83"/>
        <v>94.912471698893157</v>
      </c>
      <c r="AH71" s="10">
        <f t="shared" si="83"/>
        <v>94.9545570750075</v>
      </c>
      <c r="AI71" s="10">
        <f t="shared" si="83"/>
        <v>94.975357529019675</v>
      </c>
      <c r="AJ71" s="10">
        <f t="shared" si="84"/>
        <v>78.44024031122963</v>
      </c>
      <c r="AK71" s="10">
        <f t="shared" si="84"/>
        <v>78.744175997160198</v>
      </c>
      <c r="AL71" s="10">
        <f t="shared" si="84"/>
        <v>78.76679768580513</v>
      </c>
      <c r="AM71" s="10">
        <f t="shared" si="84"/>
        <v>78.748064185997194</v>
      </c>
      <c r="AN71" s="11">
        <f t="shared" si="68"/>
        <v>58.277757495800145</v>
      </c>
      <c r="AO71" s="11">
        <f t="shared" si="68"/>
        <v>63.190754357480628</v>
      </c>
      <c r="AP71" s="11">
        <f t="shared" si="68"/>
        <v>63.651711436250167</v>
      </c>
      <c r="AQ71" s="11">
        <f t="shared" si="68"/>
        <v>65.51528983471502</v>
      </c>
      <c r="AR71" s="11">
        <f t="shared" si="67"/>
        <v>55.309512566122315</v>
      </c>
      <c r="AS71" s="11">
        <f t="shared" si="67"/>
        <v>59.975906845860891</v>
      </c>
      <c r="AT71" s="11">
        <f t="shared" si="67"/>
        <v>60.440200664953238</v>
      </c>
      <c r="AU71" s="11">
        <f t="shared" si="67"/>
        <v>62.223380756694063</v>
      </c>
      <c r="AV71" s="11">
        <f t="shared" si="70"/>
        <v>71.340146553827466</v>
      </c>
      <c r="AW71" s="11">
        <f t="shared" si="70"/>
        <v>77.644853178230505</v>
      </c>
      <c r="AX71" s="11">
        <f t="shared" si="70"/>
        <v>78.220119129096773</v>
      </c>
      <c r="AY71" s="11">
        <f t="shared" si="70"/>
        <v>80.482588020031642</v>
      </c>
      <c r="AZ71" s="11">
        <f t="shared" si="71"/>
        <v>71.873031608321966</v>
      </c>
      <c r="BA71" s="11">
        <f t="shared" si="71"/>
        <v>78.234119490031304</v>
      </c>
      <c r="BB71" s="11">
        <f t="shared" si="71"/>
        <v>78.827452389916331</v>
      </c>
      <c r="BC71" s="11">
        <f t="shared" si="71"/>
        <v>81.116045397271321</v>
      </c>
      <c r="BD71" s="11">
        <f t="shared" si="72"/>
        <v>22.123805026448927</v>
      </c>
      <c r="BE71" s="11">
        <f t="shared" si="72"/>
        <v>23.990362738344359</v>
      </c>
      <c r="BF71" s="11">
        <f t="shared" si="72"/>
        <v>24.176080265981298</v>
      </c>
      <c r="BG71" s="12">
        <f t="shared" si="72"/>
        <v>24.889352302677626</v>
      </c>
      <c r="BH71" s="13">
        <f t="shared" si="73"/>
        <v>17732363.899536602</v>
      </c>
      <c r="BI71" s="13">
        <f t="shared" si="73"/>
        <v>19299466.821863521</v>
      </c>
      <c r="BJ71" s="13">
        <f t="shared" si="73"/>
        <v>19442455.386823602</v>
      </c>
      <c r="BK71" s="13">
        <f t="shared" si="73"/>
        <v>20004816.464329481</v>
      </c>
      <c r="BL71" s="11">
        <f t="shared" si="74"/>
        <v>28.536058621530991</v>
      </c>
      <c r="BM71" s="11">
        <f t="shared" si="74"/>
        <v>31.057941271292204</v>
      </c>
      <c r="BN71" s="11">
        <f t="shared" si="74"/>
        <v>31.288047651638717</v>
      </c>
      <c r="BO71" s="11">
        <f t="shared" si="74"/>
        <v>32.193035208012653</v>
      </c>
      <c r="BP71" s="13">
        <f t="shared" si="75"/>
        <v>17577096.11485536</v>
      </c>
      <c r="BQ71" s="13">
        <f t="shared" si="75"/>
        <v>19132748.500595283</v>
      </c>
      <c r="BR71" s="13">
        <f t="shared" si="75"/>
        <v>19277852.570592202</v>
      </c>
      <c r="BS71" s="13">
        <f t="shared" si="75"/>
        <v>19837545.383847721</v>
      </c>
      <c r="BT71" s="11">
        <f t="shared" si="76"/>
        <v>28.749212643328789</v>
      </c>
      <c r="BU71" s="11">
        <f t="shared" si="76"/>
        <v>31.293647796012522</v>
      </c>
      <c r="BV71" s="11">
        <f t="shared" si="76"/>
        <v>31.530980955966534</v>
      </c>
      <c r="BW71" s="11">
        <f t="shared" si="76"/>
        <v>32.446418158908529</v>
      </c>
      <c r="BX71" s="2">
        <v>16</v>
      </c>
      <c r="BY71" s="2">
        <v>15</v>
      </c>
      <c r="BZ71" s="2">
        <v>15</v>
      </c>
      <c r="CA71" s="2">
        <v>15</v>
      </c>
      <c r="CB71" s="2">
        <v>20</v>
      </c>
      <c r="CC71" s="2">
        <v>18</v>
      </c>
      <c r="CD71" s="2">
        <v>18</v>
      </c>
      <c r="CE71" s="2">
        <v>18</v>
      </c>
      <c r="CF71" s="2">
        <v>18</v>
      </c>
      <c r="CG71" s="2">
        <v>18</v>
      </c>
      <c r="CH71" s="2">
        <v>18</v>
      </c>
      <c r="CI71" s="2">
        <v>18</v>
      </c>
      <c r="CJ71" s="11">
        <f t="shared" si="66"/>
        <v>35.461796434881286</v>
      </c>
      <c r="CK71" s="11">
        <f t="shared" si="66"/>
        <v>38.45133656271959</v>
      </c>
      <c r="CL71" s="11">
        <f t="shared" si="66"/>
        <v>38.731827212925559</v>
      </c>
      <c r="CM71" s="11">
        <f t="shared" si="66"/>
        <v>39.865807665271632</v>
      </c>
      <c r="CN71" s="11">
        <f t="shared" si="66"/>
        <v>33.655630549505723</v>
      </c>
      <c r="CO71" s="11">
        <f t="shared" si="66"/>
        <v>36.495113932937379</v>
      </c>
      <c r="CP71" s="11">
        <f t="shared" si="66"/>
        <v>36.777634977090678</v>
      </c>
      <c r="CQ71" s="11">
        <f t="shared" si="66"/>
        <v>37.862693361923064</v>
      </c>
      <c r="CR71" s="11">
        <f t="shared" si="77"/>
        <v>33.084126399845893</v>
      </c>
      <c r="CS71" s="11">
        <f t="shared" si="77"/>
        <v>36.007945889315458</v>
      </c>
      <c r="CT71" s="11">
        <f t="shared" si="77"/>
        <v>36.274726550014371</v>
      </c>
      <c r="CU71" s="11">
        <f t="shared" si="77"/>
        <v>37.32395072993571</v>
      </c>
      <c r="CV71" s="11">
        <f t="shared" si="78"/>
        <v>32.589526826567194</v>
      </c>
      <c r="CW71" s="11">
        <f t="shared" si="78"/>
        <v>35.473847127634258</v>
      </c>
      <c r="CX71" s="11">
        <f t="shared" si="78"/>
        <v>35.742883204521398</v>
      </c>
      <c r="CY71" s="11">
        <f t="shared" si="78"/>
        <v>36.780604329389789</v>
      </c>
      <c r="CZ71" s="2">
        <v>15</v>
      </c>
      <c r="DA71" s="2">
        <v>15</v>
      </c>
      <c r="DB71" s="2">
        <v>15</v>
      </c>
      <c r="DC71" s="2">
        <v>14</v>
      </c>
      <c r="DD71" s="2">
        <v>17</v>
      </c>
      <c r="DE71" s="2">
        <v>16</v>
      </c>
      <c r="DF71" s="2">
        <v>16</v>
      </c>
      <c r="DG71" s="2">
        <v>17</v>
      </c>
      <c r="DH71" s="2">
        <v>17</v>
      </c>
      <c r="DI71" s="2">
        <v>16</v>
      </c>
      <c r="DJ71" s="2">
        <v>16</v>
      </c>
      <c r="DK71" s="2">
        <v>17</v>
      </c>
      <c r="DL71" s="7">
        <v>10.43979818</v>
      </c>
      <c r="DM71" s="8">
        <f t="shared" si="85"/>
        <v>1.8635621554070936E-2</v>
      </c>
      <c r="DN71" s="8">
        <f t="shared" si="85"/>
        <v>1.718672683614015E-2</v>
      </c>
      <c r="DO71" s="8">
        <f t="shared" si="85"/>
        <v>1.7062262886668313E-2</v>
      </c>
      <c r="DP71" s="8">
        <f t="shared" si="85"/>
        <v>1.6576927866022873E-2</v>
      </c>
      <c r="DQ71" s="8">
        <f t="shared" si="79"/>
        <v>4.6589053885177339E-2</v>
      </c>
      <c r="DR71" s="8">
        <f t="shared" si="79"/>
        <v>4.296681709035037E-2</v>
      </c>
      <c r="DS71" s="8">
        <f t="shared" si="79"/>
        <v>4.2655657216670778E-2</v>
      </c>
      <c r="DT71" s="8">
        <f t="shared" si="79"/>
        <v>4.1442319665057181E-2</v>
      </c>
      <c r="DU71" s="8">
        <f t="shared" si="79"/>
        <v>4.9089305949554921E-2</v>
      </c>
      <c r="DV71" s="8">
        <f t="shared" si="79"/>
        <v>4.526993799788636E-2</v>
      </c>
      <c r="DW71" s="8">
        <f t="shared" si="79"/>
        <v>4.4922180178225447E-2</v>
      </c>
      <c r="DX71" s="8">
        <f t="shared" si="69"/>
        <v>4.3634813011779919E-2</v>
      </c>
      <c r="DY71" s="8">
        <f t="shared" si="86"/>
        <v>2.3757731338060462E-2</v>
      </c>
      <c r="DZ71" s="8">
        <f t="shared" si="86"/>
        <v>2.1826029186920396E-2</v>
      </c>
      <c r="EA71" s="8">
        <f t="shared" si="86"/>
        <v>2.166174503466347E-2</v>
      </c>
      <c r="EB71" s="8">
        <f t="shared" si="86"/>
        <v>2.1050584591983591E-2</v>
      </c>
      <c r="EC71" s="8">
        <f t="shared" si="61"/>
        <v>5.9394328345151161E-2</v>
      </c>
      <c r="ED71" s="8">
        <f t="shared" si="61"/>
        <v>5.4565072967300982E-2</v>
      </c>
      <c r="EE71" s="8">
        <f t="shared" si="61"/>
        <v>5.4154362586658664E-2</v>
      </c>
      <c r="EF71" s="8">
        <f t="shared" si="61"/>
        <v>5.2626461479958975E-2</v>
      </c>
    </row>
    <row r="72" spans="1:136" ht="15.75" customHeight="1" x14ac:dyDescent="0.2">
      <c r="A72" s="3" t="s">
        <v>148</v>
      </c>
      <c r="B72" s="3" t="s">
        <v>57</v>
      </c>
      <c r="C72" s="4"/>
      <c r="D72" s="4"/>
      <c r="E72" s="5">
        <v>2278.64</v>
      </c>
      <c r="F72" s="5">
        <v>1440.5039999999999</v>
      </c>
      <c r="G72" s="6">
        <f t="shared" si="49"/>
        <v>63.21770880876312</v>
      </c>
      <c r="H72" s="5">
        <v>1311.4090000000001</v>
      </c>
      <c r="I72" s="6">
        <f t="shared" si="50"/>
        <v>57.552268019520426</v>
      </c>
      <c r="J72" s="7">
        <f t="shared" si="80"/>
        <v>53.883999911978911</v>
      </c>
      <c r="K72" s="7">
        <v>1499.99530545264</v>
      </c>
      <c r="L72" s="7">
        <v>1251.2570000000001</v>
      </c>
      <c r="M72" s="7">
        <v>1224.943</v>
      </c>
      <c r="N72" s="7">
        <f t="shared" si="81"/>
        <v>20.187782226280607</v>
      </c>
      <c r="O72" s="8">
        <v>102465750.21206</v>
      </c>
      <c r="P72" s="8">
        <v>109014018.89611199</v>
      </c>
      <c r="Q72" s="8">
        <v>109436690.113382</v>
      </c>
      <c r="R72" s="8">
        <v>111695521.632459</v>
      </c>
      <c r="S72" s="8">
        <v>94785134.4209304</v>
      </c>
      <c r="T72" s="8">
        <v>100813512.093238</v>
      </c>
      <c r="U72" s="8">
        <v>101189769.103058</v>
      </c>
      <c r="V72" s="8">
        <v>103268152.10719</v>
      </c>
      <c r="W72" s="8">
        <v>83105833.404312193</v>
      </c>
      <c r="X72" s="8">
        <v>88441820.597906098</v>
      </c>
      <c r="Y72" s="8">
        <v>88780276.423178107</v>
      </c>
      <c r="Z72" s="8">
        <v>90528056.460255206</v>
      </c>
      <c r="AA72" s="8">
        <v>80870885.205702096</v>
      </c>
      <c r="AB72" s="8">
        <v>86089112.753174499</v>
      </c>
      <c r="AC72" s="8">
        <v>86396848.827626303</v>
      </c>
      <c r="AD72" s="8">
        <v>88095917.413449094</v>
      </c>
      <c r="AE72" s="9">
        <f t="shared" si="82"/>
        <v>8.6194589160824613</v>
      </c>
      <c r="AF72" s="10">
        <f t="shared" si="83"/>
        <v>92.504211626583484</v>
      </c>
      <c r="AG72" s="10">
        <f t="shared" si="83"/>
        <v>92.477566751585499</v>
      </c>
      <c r="AH72" s="10">
        <f t="shared" si="83"/>
        <v>92.464208299995391</v>
      </c>
      <c r="AI72" s="10">
        <f t="shared" si="83"/>
        <v>92.455051552559311</v>
      </c>
      <c r="AJ72" s="10">
        <f t="shared" si="84"/>
        <v>78.924796859764527</v>
      </c>
      <c r="AK72" s="10">
        <f t="shared" si="84"/>
        <v>78.970680674763088</v>
      </c>
      <c r="AL72" s="10">
        <f t="shared" si="84"/>
        <v>78.946876717593312</v>
      </c>
      <c r="AM72" s="10">
        <f t="shared" si="84"/>
        <v>78.871485737211685</v>
      </c>
      <c r="AN72" s="11">
        <f t="shared" si="68"/>
        <v>44.967941496708569</v>
      </c>
      <c r="AO72" s="11">
        <f t="shared" si="68"/>
        <v>47.841703338882844</v>
      </c>
      <c r="AP72" s="11">
        <f t="shared" si="68"/>
        <v>48.027196096523362</v>
      </c>
      <c r="AQ72" s="11">
        <f t="shared" si="68"/>
        <v>49.018502980926783</v>
      </c>
      <c r="AR72" s="11">
        <f t="shared" si="67"/>
        <v>41.597239766233542</v>
      </c>
      <c r="AS72" s="11">
        <f t="shared" si="67"/>
        <v>44.242843140310889</v>
      </c>
      <c r="AT72" s="11">
        <f t="shared" si="67"/>
        <v>44.407966639336628</v>
      </c>
      <c r="AU72" s="11">
        <f t="shared" si="67"/>
        <v>45.320082201308672</v>
      </c>
      <c r="AV72" s="11">
        <f t="shared" si="70"/>
        <v>57.692192041335666</v>
      </c>
      <c r="AW72" s="11">
        <f t="shared" si="70"/>
        <v>61.396442215992536</v>
      </c>
      <c r="AX72" s="11">
        <f t="shared" si="70"/>
        <v>61.631398748756069</v>
      </c>
      <c r="AY72" s="11">
        <f t="shared" si="70"/>
        <v>62.844710226597918</v>
      </c>
      <c r="AZ72" s="11">
        <f t="shared" si="71"/>
        <v>61.667172640802441</v>
      </c>
      <c r="BA72" s="11">
        <f t="shared" si="71"/>
        <v>65.646272637426236</v>
      </c>
      <c r="BB72" s="11">
        <f t="shared" si="71"/>
        <v>65.880933276823853</v>
      </c>
      <c r="BC72" s="11">
        <f t="shared" si="71"/>
        <v>67.176538679732317</v>
      </c>
      <c r="BD72" s="11">
        <f t="shared" si="72"/>
        <v>16.638895906493417</v>
      </c>
      <c r="BE72" s="11">
        <f t="shared" si="72"/>
        <v>17.697137256124357</v>
      </c>
      <c r="BF72" s="11">
        <f t="shared" si="72"/>
        <v>17.763186655734653</v>
      </c>
      <c r="BG72" s="12">
        <f t="shared" si="72"/>
        <v>18.12803288052347</v>
      </c>
      <c r="BH72" s="13">
        <f t="shared" si="73"/>
        <v>33242333.36172488</v>
      </c>
      <c r="BI72" s="13">
        <f t="shared" si="73"/>
        <v>35376728.239162438</v>
      </c>
      <c r="BJ72" s="13">
        <f t="shared" si="73"/>
        <v>35512110.569271244</v>
      </c>
      <c r="BK72" s="13">
        <f t="shared" si="73"/>
        <v>36211222.584102087</v>
      </c>
      <c r="BL72" s="11">
        <f t="shared" si="74"/>
        <v>23.07687681653427</v>
      </c>
      <c r="BM72" s="11">
        <f t="shared" si="74"/>
        <v>24.558576886397013</v>
      </c>
      <c r="BN72" s="11">
        <f t="shared" si="74"/>
        <v>24.652559499502431</v>
      </c>
      <c r="BO72" s="11">
        <f t="shared" si="74"/>
        <v>25.137884090639169</v>
      </c>
      <c r="BP72" s="13">
        <f t="shared" si="75"/>
        <v>32348354.082280841</v>
      </c>
      <c r="BQ72" s="13">
        <f t="shared" si="75"/>
        <v>34435645.101269804</v>
      </c>
      <c r="BR72" s="13">
        <f t="shared" si="75"/>
        <v>34558739.531050526</v>
      </c>
      <c r="BS72" s="13">
        <f t="shared" si="75"/>
        <v>35238366.96537964</v>
      </c>
      <c r="BT72" s="11">
        <f t="shared" si="76"/>
        <v>24.666869056320976</v>
      </c>
      <c r="BU72" s="11">
        <f t="shared" si="76"/>
        <v>26.258509054970496</v>
      </c>
      <c r="BV72" s="11">
        <f t="shared" si="76"/>
        <v>26.352373310729543</v>
      </c>
      <c r="BW72" s="11">
        <f t="shared" si="76"/>
        <v>26.870615471892929</v>
      </c>
      <c r="BX72" s="2">
        <v>29</v>
      </c>
      <c r="BY72" s="2">
        <v>29</v>
      </c>
      <c r="BZ72" s="2">
        <v>30</v>
      </c>
      <c r="CA72" s="2">
        <v>32</v>
      </c>
      <c r="CB72" s="2">
        <v>28</v>
      </c>
      <c r="CC72" s="2">
        <v>28</v>
      </c>
      <c r="CD72" s="2">
        <v>28</v>
      </c>
      <c r="CE72" s="2">
        <v>29</v>
      </c>
      <c r="CF72" s="2">
        <v>26</v>
      </c>
      <c r="CG72" s="2">
        <v>26</v>
      </c>
      <c r="CH72" s="2">
        <v>26</v>
      </c>
      <c r="CI72" s="2">
        <v>27</v>
      </c>
      <c r="CJ72" s="11">
        <f t="shared" si="66"/>
        <v>27.324285573317805</v>
      </c>
      <c r="CK72" s="11">
        <f t="shared" si="66"/>
        <v>29.070496020843436</v>
      </c>
      <c r="CL72" s="11">
        <f t="shared" si="66"/>
        <v>29.183208698205434</v>
      </c>
      <c r="CM72" s="11">
        <f t="shared" si="66"/>
        <v>29.785565655154809</v>
      </c>
      <c r="CN72" s="11">
        <f t="shared" si="66"/>
        <v>25.276114952193922</v>
      </c>
      <c r="CO72" s="11">
        <f t="shared" si="66"/>
        <v>26.883687362692491</v>
      </c>
      <c r="CP72" s="11">
        <f t="shared" si="66"/>
        <v>26.98402287933105</v>
      </c>
      <c r="CQ72" s="11">
        <f t="shared" si="66"/>
        <v>27.538260081694773</v>
      </c>
      <c r="CR72" s="11">
        <f t="shared" si="77"/>
        <v>26.567150762573057</v>
      </c>
      <c r="CS72" s="11">
        <f t="shared" si="77"/>
        <v>28.27295131149112</v>
      </c>
      <c r="CT72" s="11">
        <f t="shared" si="77"/>
        <v>28.381148372613492</v>
      </c>
      <c r="CU72" s="11">
        <f t="shared" si="77"/>
        <v>28.939876127847498</v>
      </c>
      <c r="CV72" s="11">
        <f t="shared" si="78"/>
        <v>26.408048441666949</v>
      </c>
      <c r="CW72" s="11">
        <f t="shared" si="78"/>
        <v>28.112038765289324</v>
      </c>
      <c r="CX72" s="11">
        <f t="shared" si="78"/>
        <v>28.212528689947636</v>
      </c>
      <c r="CY72" s="11">
        <f t="shared" si="78"/>
        <v>28.767352411809885</v>
      </c>
      <c r="CZ72" s="2">
        <v>28</v>
      </c>
      <c r="DA72" s="2">
        <v>25</v>
      </c>
      <c r="DB72" s="2">
        <v>29</v>
      </c>
      <c r="DC72" s="2">
        <v>32</v>
      </c>
      <c r="DD72" s="2">
        <v>25</v>
      </c>
      <c r="DE72" s="2">
        <v>25</v>
      </c>
      <c r="DF72" s="2">
        <v>25</v>
      </c>
      <c r="DG72" s="2">
        <v>26</v>
      </c>
      <c r="DH72" s="2">
        <v>25</v>
      </c>
      <c r="DI72" s="2">
        <v>25</v>
      </c>
      <c r="DJ72" s="2">
        <v>25</v>
      </c>
      <c r="DK72" s="2">
        <v>25</v>
      </c>
      <c r="DL72" s="7">
        <v>14.9139974</v>
      </c>
      <c r="DM72" s="8">
        <f t="shared" si="85"/>
        <v>1.455510487078311E-2</v>
      </c>
      <c r="DN72" s="8">
        <f t="shared" si="85"/>
        <v>1.3680806882473268E-2</v>
      </c>
      <c r="DO72" s="8">
        <f t="shared" si="85"/>
        <v>1.3627968265988617E-2</v>
      </c>
      <c r="DP72" s="8">
        <f t="shared" si="85"/>
        <v>1.3352368279433285E-2</v>
      </c>
      <c r="DQ72" s="8">
        <f t="shared" si="79"/>
        <v>3.6387762176957772E-2</v>
      </c>
      <c r="DR72" s="8">
        <f t="shared" si="79"/>
        <v>3.4202017206183162E-2</v>
      </c>
      <c r="DS72" s="8">
        <f t="shared" si="79"/>
        <v>3.406992066497154E-2</v>
      </c>
      <c r="DT72" s="8">
        <f t="shared" si="79"/>
        <v>3.3380920698583214E-2</v>
      </c>
      <c r="DU72" s="8">
        <f t="shared" si="79"/>
        <v>3.9336330246071534E-2</v>
      </c>
      <c r="DV72" s="8">
        <f t="shared" si="79"/>
        <v>3.6984123185309463E-2</v>
      </c>
      <c r="DW72" s="8">
        <f t="shared" si="79"/>
        <v>3.6846603990198477E-2</v>
      </c>
      <c r="DX72" s="8">
        <f t="shared" si="69"/>
        <v>3.610502632147327E-2</v>
      </c>
      <c r="DY72" s="8">
        <f t="shared" si="86"/>
        <v>1.8441738781596068E-2</v>
      </c>
      <c r="DZ72" s="8">
        <f t="shared" si="86"/>
        <v>1.7323906499954085E-2</v>
      </c>
      <c r="EA72" s="8">
        <f t="shared" si="86"/>
        <v>1.7262200650113399E-2</v>
      </c>
      <c r="EB72" s="8">
        <f t="shared" si="86"/>
        <v>1.6929271909396297E-2</v>
      </c>
      <c r="EC72" s="8">
        <f t="shared" si="61"/>
        <v>4.6104346953990162E-2</v>
      </c>
      <c r="ED72" s="8">
        <f t="shared" si="61"/>
        <v>4.3309766249885209E-2</v>
      </c>
      <c r="EE72" s="8">
        <f t="shared" si="61"/>
        <v>4.3155501625283497E-2</v>
      </c>
      <c r="EF72" s="8">
        <f t="shared" si="61"/>
        <v>4.2323179773490746E-2</v>
      </c>
    </row>
    <row r="73" spans="1:136" ht="15.75" customHeight="1" x14ac:dyDescent="0.2">
      <c r="A73" s="3" t="s">
        <v>149</v>
      </c>
      <c r="B73" s="3" t="s">
        <v>117</v>
      </c>
      <c r="C73" s="4"/>
      <c r="D73" s="4"/>
      <c r="E73" s="5">
        <v>942.1</v>
      </c>
      <c r="F73" s="5">
        <v>817.60799999999995</v>
      </c>
      <c r="G73" s="6">
        <f t="shared" si="49"/>
        <v>86.785691540176188</v>
      </c>
      <c r="H73" s="5">
        <v>800.35500000000002</v>
      </c>
      <c r="I73" s="6">
        <f t="shared" si="50"/>
        <v>84.954357286912213</v>
      </c>
      <c r="J73" s="7">
        <f t="shared" si="80"/>
        <v>16.269573676221192</v>
      </c>
      <c r="K73" s="7">
        <v>661.40184136037499</v>
      </c>
      <c r="L73" s="7">
        <v>631.971</v>
      </c>
      <c r="M73" s="7">
        <v>617.37599999999998</v>
      </c>
      <c r="N73" s="7">
        <f t="shared" si="81"/>
        <v>6.8856121738143248</v>
      </c>
      <c r="O73" s="8">
        <v>36827057.501181401</v>
      </c>
      <c r="P73" s="8">
        <v>38908672.890121803</v>
      </c>
      <c r="Q73" s="8">
        <v>40724923.871609703</v>
      </c>
      <c r="R73" s="8">
        <v>42164599.416158304</v>
      </c>
      <c r="S73" s="8">
        <v>35060032.707661897</v>
      </c>
      <c r="T73" s="8">
        <v>37057052.270648301</v>
      </c>
      <c r="U73" s="8">
        <v>38763030.497689098</v>
      </c>
      <c r="V73" s="8">
        <v>40147316.436438799</v>
      </c>
      <c r="W73" s="8">
        <v>33709677.0623651</v>
      </c>
      <c r="X73" s="8">
        <v>35629838.192252703</v>
      </c>
      <c r="Y73" s="8">
        <v>37320352.060087897</v>
      </c>
      <c r="Z73" s="8">
        <v>38647094.622848302</v>
      </c>
      <c r="AA73" s="8">
        <v>33072550.179154001</v>
      </c>
      <c r="AB73" s="8">
        <v>34937500.133288004</v>
      </c>
      <c r="AC73" s="8">
        <v>36613943.541372098</v>
      </c>
      <c r="AD73" s="8">
        <v>37918516.846607998</v>
      </c>
      <c r="AE73" s="9">
        <f t="shared" si="82"/>
        <v>13.51419155712188</v>
      </c>
      <c r="AF73" s="10">
        <f t="shared" si="83"/>
        <v>95.201830085222483</v>
      </c>
      <c r="AG73" s="10">
        <f t="shared" si="83"/>
        <v>95.24111083227514</v>
      </c>
      <c r="AH73" s="10">
        <f t="shared" si="83"/>
        <v>95.182573256353493</v>
      </c>
      <c r="AI73" s="10">
        <f t="shared" si="83"/>
        <v>95.215695138451991</v>
      </c>
      <c r="AJ73" s="10">
        <f t="shared" si="84"/>
        <v>89.805030385859752</v>
      </c>
      <c r="AK73" s="10">
        <f t="shared" si="84"/>
        <v>89.793605225116764</v>
      </c>
      <c r="AL73" s="10">
        <f t="shared" si="84"/>
        <v>89.905492903564479</v>
      </c>
      <c r="AM73" s="10">
        <f t="shared" si="84"/>
        <v>89.92974526416792</v>
      </c>
      <c r="AN73" s="11">
        <f t="shared" si="68"/>
        <v>39.090391148690586</v>
      </c>
      <c r="AO73" s="11">
        <f t="shared" si="68"/>
        <v>41.299939380237554</v>
      </c>
      <c r="AP73" s="11">
        <f t="shared" si="68"/>
        <v>43.22781432078304</v>
      </c>
      <c r="AQ73" s="11">
        <f t="shared" si="68"/>
        <v>44.755970084023247</v>
      </c>
      <c r="AR73" s="11">
        <f t="shared" si="67"/>
        <v>37.214767761025264</v>
      </c>
      <c r="AS73" s="11">
        <f t="shared" si="67"/>
        <v>39.334521038794506</v>
      </c>
      <c r="AT73" s="11">
        <f t="shared" si="67"/>
        <v>41.145346032999782</v>
      </c>
      <c r="AU73" s="11">
        <f t="shared" si="67"/>
        <v>42.614708031460353</v>
      </c>
      <c r="AV73" s="11">
        <f t="shared" si="70"/>
        <v>41.229632124887608</v>
      </c>
      <c r="AW73" s="11">
        <f t="shared" si="70"/>
        <v>43.578142816915573</v>
      </c>
      <c r="AX73" s="11">
        <f t="shared" si="70"/>
        <v>45.645776533605222</v>
      </c>
      <c r="AY73" s="11">
        <f t="shared" si="70"/>
        <v>47.268488839209382</v>
      </c>
      <c r="AZ73" s="11">
        <f t="shared" si="71"/>
        <v>41.322350930716993</v>
      </c>
      <c r="BA73" s="11">
        <f t="shared" si="71"/>
        <v>43.652504367796794</v>
      </c>
      <c r="BB73" s="11">
        <f t="shared" si="71"/>
        <v>45.747129138160069</v>
      </c>
      <c r="BC73" s="11">
        <f t="shared" si="71"/>
        <v>47.377122460168302</v>
      </c>
      <c r="BD73" s="11">
        <f t="shared" si="72"/>
        <v>14.885907104410107</v>
      </c>
      <c r="BE73" s="11">
        <f t="shared" si="72"/>
        <v>15.733808415517803</v>
      </c>
      <c r="BF73" s="11">
        <f t="shared" si="72"/>
        <v>16.458138413199915</v>
      </c>
      <c r="BG73" s="12">
        <f t="shared" si="72"/>
        <v>17.04588321258414</v>
      </c>
      <c r="BH73" s="13">
        <f t="shared" si="73"/>
        <v>13483870.82494604</v>
      </c>
      <c r="BI73" s="13">
        <f t="shared" si="73"/>
        <v>14251935.276901081</v>
      </c>
      <c r="BJ73" s="13">
        <f t="shared" si="73"/>
        <v>14928140.82403516</v>
      </c>
      <c r="BK73" s="13">
        <f t="shared" si="73"/>
        <v>15458837.849139322</v>
      </c>
      <c r="BL73" s="11">
        <f t="shared" si="74"/>
        <v>16.491852849955041</v>
      </c>
      <c r="BM73" s="11">
        <f t="shared" si="74"/>
        <v>17.43125712676623</v>
      </c>
      <c r="BN73" s="11">
        <f t="shared" si="74"/>
        <v>18.258310613442092</v>
      </c>
      <c r="BO73" s="11">
        <f t="shared" si="74"/>
        <v>18.907395535683754</v>
      </c>
      <c r="BP73" s="13">
        <f t="shared" si="75"/>
        <v>13229020.071661601</v>
      </c>
      <c r="BQ73" s="13">
        <f t="shared" si="75"/>
        <v>13975000.053315202</v>
      </c>
      <c r="BR73" s="13">
        <f t="shared" si="75"/>
        <v>14645577.416548841</v>
      </c>
      <c r="BS73" s="13">
        <f t="shared" si="75"/>
        <v>15167406.738643199</v>
      </c>
      <c r="BT73" s="11">
        <f t="shared" si="76"/>
        <v>16.528940372286797</v>
      </c>
      <c r="BU73" s="11">
        <f t="shared" si="76"/>
        <v>17.461001747118718</v>
      </c>
      <c r="BV73" s="11">
        <f t="shared" si="76"/>
        <v>18.298851655264027</v>
      </c>
      <c r="BW73" s="11">
        <f t="shared" si="76"/>
        <v>18.950848984067321</v>
      </c>
      <c r="BX73" s="2">
        <v>37</v>
      </c>
      <c r="BY73" s="2">
        <v>35</v>
      </c>
      <c r="BZ73" s="2">
        <v>34</v>
      </c>
      <c r="CA73" s="2">
        <v>35</v>
      </c>
      <c r="CB73" s="2">
        <v>42</v>
      </c>
      <c r="CC73" s="2">
        <v>42</v>
      </c>
      <c r="CD73" s="2">
        <v>42</v>
      </c>
      <c r="CE73" s="2">
        <v>42</v>
      </c>
      <c r="CF73" s="2">
        <v>45</v>
      </c>
      <c r="CG73" s="2">
        <v>45</v>
      </c>
      <c r="CH73" s="2">
        <v>44</v>
      </c>
      <c r="CI73" s="2">
        <v>44</v>
      </c>
      <c r="CJ73" s="11">
        <f t="shared" si="66"/>
        <v>22.272122753958655</v>
      </c>
      <c r="CK73" s="11">
        <f t="shared" si="66"/>
        <v>23.531033908278349</v>
      </c>
      <c r="CL73" s="11">
        <f t="shared" si="66"/>
        <v>24.629459021672183</v>
      </c>
      <c r="CM73" s="11">
        <f t="shared" si="66"/>
        <v>25.500140325847244</v>
      </c>
      <c r="CN73" s="11">
        <f t="shared" si="66"/>
        <v>21.203468460595897</v>
      </c>
      <c r="CO73" s="11">
        <f t="shared" si="66"/>
        <v>22.411218084563629</v>
      </c>
      <c r="CP73" s="11">
        <f t="shared" si="66"/>
        <v>23.442952875946691</v>
      </c>
      <c r="CQ73" s="11">
        <f t="shared" si="66"/>
        <v>24.280135872536174</v>
      </c>
      <c r="CR73" s="11">
        <f t="shared" si="77"/>
        <v>21.336217682371569</v>
      </c>
      <c r="CS73" s="11">
        <f t="shared" si="77"/>
        <v>22.551565304264091</v>
      </c>
      <c r="CT73" s="11">
        <f t="shared" si="77"/>
        <v>23.62155988808847</v>
      </c>
      <c r="CU73" s="11">
        <f t="shared" si="77"/>
        <v>24.461308903635327</v>
      </c>
      <c r="CV73" s="11">
        <f t="shared" si="78"/>
        <v>21.427817199990933</v>
      </c>
      <c r="CW73" s="11">
        <f t="shared" si="78"/>
        <v>22.636124587472146</v>
      </c>
      <c r="CX73" s="11">
        <f t="shared" si="78"/>
        <v>23.722297945739456</v>
      </c>
      <c r="CY73" s="11">
        <f t="shared" si="78"/>
        <v>24.567535405722282</v>
      </c>
      <c r="CZ73" s="2">
        <v>44</v>
      </c>
      <c r="DA73" s="2">
        <v>41</v>
      </c>
      <c r="DB73" s="2">
        <v>41</v>
      </c>
      <c r="DC73" s="2">
        <v>42</v>
      </c>
      <c r="DD73" s="2">
        <v>36</v>
      </c>
      <c r="DE73" s="2">
        <v>35</v>
      </c>
      <c r="DF73" s="2">
        <v>34</v>
      </c>
      <c r="DG73" s="2">
        <v>36</v>
      </c>
      <c r="DH73" s="2">
        <v>35</v>
      </c>
      <c r="DI73" s="2">
        <v>34</v>
      </c>
      <c r="DJ73" s="2">
        <v>33</v>
      </c>
      <c r="DK73" s="2">
        <v>35</v>
      </c>
      <c r="DL73" s="7">
        <v>4.47419922</v>
      </c>
      <c r="DM73" s="8">
        <f t="shared" si="85"/>
        <v>1.2149217242937396E-2</v>
      </c>
      <c r="DN73" s="8">
        <f t="shared" si="85"/>
        <v>1.149923368662599E-2</v>
      </c>
      <c r="DO73" s="8">
        <f t="shared" si="85"/>
        <v>1.0986390629250676E-2</v>
      </c>
      <c r="DP73" s="8">
        <f t="shared" si="85"/>
        <v>1.0611269363288198E-2</v>
      </c>
      <c r="DQ73" s="8">
        <f t="shared" si="79"/>
        <v>3.0373043107343487E-2</v>
      </c>
      <c r="DR73" s="8">
        <f t="shared" si="79"/>
        <v>2.8748084216564971E-2</v>
      </c>
      <c r="DS73" s="8">
        <f t="shared" si="79"/>
        <v>2.7465976573126688E-2</v>
      </c>
      <c r="DT73" s="8">
        <f t="shared" si="79"/>
        <v>2.6528173408220494E-2</v>
      </c>
      <c r="DU73" s="8">
        <f t="shared" si="79"/>
        <v>3.1903843739300213E-2</v>
      </c>
      <c r="DV73" s="8">
        <f t="shared" si="79"/>
        <v>3.0184532672232197E-2</v>
      </c>
      <c r="DW73" s="8">
        <f t="shared" si="79"/>
        <v>2.8856097953091762E-2</v>
      </c>
      <c r="DX73" s="8">
        <f t="shared" si="69"/>
        <v>2.7861135046744336E-2</v>
      </c>
      <c r="DY73" s="8">
        <f t="shared" si="86"/>
        <v>1.3528437316636494E-2</v>
      </c>
      <c r="DZ73" s="8">
        <f t="shared" si="86"/>
        <v>1.2806294677440416E-2</v>
      </c>
      <c r="EA73" s="8">
        <f t="shared" si="86"/>
        <v>1.2219932591921865E-2</v>
      </c>
      <c r="EB73" s="8">
        <f t="shared" si="86"/>
        <v>1.1799510086587786E-2</v>
      </c>
      <c r="EC73" s="8">
        <f t="shared" si="61"/>
        <v>3.3821093291591241E-2</v>
      </c>
      <c r="ED73" s="8">
        <f t="shared" si="61"/>
        <v>3.2015736693601041E-2</v>
      </c>
      <c r="EE73" s="8">
        <f t="shared" si="61"/>
        <v>3.0549831479804664E-2</v>
      </c>
      <c r="EF73" s="8">
        <f t="shared" si="61"/>
        <v>2.9498775216469465E-2</v>
      </c>
    </row>
    <row r="74" spans="1:136" ht="15.75" customHeight="1" x14ac:dyDescent="0.2">
      <c r="A74" s="3" t="s">
        <v>150</v>
      </c>
      <c r="B74" s="3" t="s">
        <v>117</v>
      </c>
      <c r="C74" s="4"/>
      <c r="D74" s="4"/>
      <c r="E74" s="5">
        <v>1101.3699999999999</v>
      </c>
      <c r="F74" s="5">
        <v>778.71100000000001</v>
      </c>
      <c r="G74" s="6">
        <f t="shared" si="49"/>
        <v>70.703850658725059</v>
      </c>
      <c r="H74" s="5">
        <v>775.56500000000005</v>
      </c>
      <c r="I74" s="6">
        <f t="shared" si="50"/>
        <v>70.418206415645983</v>
      </c>
      <c r="J74" s="7">
        <f t="shared" si="80"/>
        <v>34.716705693058081</v>
      </c>
      <c r="K74" s="7">
        <v>793.11455453675899</v>
      </c>
      <c r="L74" s="7">
        <v>714.84100000000001</v>
      </c>
      <c r="M74" s="7">
        <v>718.25900000000001</v>
      </c>
      <c r="N74" s="7">
        <f t="shared" si="81"/>
        <v>9.9056324377334288</v>
      </c>
      <c r="O74" s="8">
        <v>62128558.336475402</v>
      </c>
      <c r="P74" s="8">
        <v>62629887.721666902</v>
      </c>
      <c r="Q74" s="8">
        <v>64782757.0988755</v>
      </c>
      <c r="R74" s="8">
        <v>68427526.602000505</v>
      </c>
      <c r="S74" s="8">
        <v>56617203.158843301</v>
      </c>
      <c r="T74" s="8">
        <v>57072822.921530701</v>
      </c>
      <c r="U74" s="8">
        <v>59069403.435155898</v>
      </c>
      <c r="V74" s="8">
        <v>62432124.734265298</v>
      </c>
      <c r="W74" s="8">
        <v>52790645.4839653</v>
      </c>
      <c r="X74" s="8">
        <v>53166089.095601998</v>
      </c>
      <c r="Y74" s="8">
        <v>55077866.091497801</v>
      </c>
      <c r="Z74" s="8">
        <v>58254328.061594397</v>
      </c>
      <c r="AA74" s="8">
        <v>52496604.383601204</v>
      </c>
      <c r="AB74" s="8">
        <v>52871920.783795297</v>
      </c>
      <c r="AC74" s="8">
        <v>54772306.687032402</v>
      </c>
      <c r="AD74" s="8">
        <v>57931106.856729299</v>
      </c>
      <c r="AE74" s="9">
        <f t="shared" si="82"/>
        <v>9.6494441733504335</v>
      </c>
      <c r="AF74" s="10">
        <f t="shared" si="83"/>
        <v>91.129111434094852</v>
      </c>
      <c r="AG74" s="10">
        <f t="shared" si="83"/>
        <v>91.12713593734621</v>
      </c>
      <c r="AH74" s="10">
        <f t="shared" si="83"/>
        <v>91.180749446956199</v>
      </c>
      <c r="AI74" s="10">
        <f t="shared" si="83"/>
        <v>91.238318604431441</v>
      </c>
      <c r="AJ74" s="10">
        <f t="shared" si="84"/>
        <v>84.49673674912988</v>
      </c>
      <c r="AK74" s="10">
        <f t="shared" si="84"/>
        <v>84.419632075284994</v>
      </c>
      <c r="AL74" s="10">
        <f t="shared" si="84"/>
        <v>84.547662279077556</v>
      </c>
      <c r="AM74" s="10">
        <f t="shared" si="84"/>
        <v>84.66053024783109</v>
      </c>
      <c r="AN74" s="11">
        <f t="shared" si="68"/>
        <v>56.410251174878027</v>
      </c>
      <c r="AO74" s="11">
        <f t="shared" si="68"/>
        <v>56.865438246608228</v>
      </c>
      <c r="AP74" s="11">
        <f t="shared" si="68"/>
        <v>58.820157711645962</v>
      </c>
      <c r="AQ74" s="11">
        <f t="shared" si="68"/>
        <v>62.129462943425473</v>
      </c>
      <c r="AR74" s="11">
        <f t="shared" si="67"/>
        <v>51.406160653407397</v>
      </c>
      <c r="AS74" s="11">
        <f t="shared" si="67"/>
        <v>51.819845212354345</v>
      </c>
      <c r="AT74" s="11">
        <f t="shared" si="67"/>
        <v>53.63266062736038</v>
      </c>
      <c r="AU74" s="11">
        <f t="shared" si="67"/>
        <v>56.685877347544704</v>
      </c>
      <c r="AV74" s="11">
        <f t="shared" si="70"/>
        <v>67.792345920328984</v>
      </c>
      <c r="AW74" s="11">
        <f t="shared" si="70"/>
        <v>68.274480642500237</v>
      </c>
      <c r="AX74" s="11">
        <f t="shared" si="70"/>
        <v>70.729533924007498</v>
      </c>
      <c r="AY74" s="11">
        <f t="shared" si="70"/>
        <v>74.808662085927125</v>
      </c>
      <c r="AZ74" s="11">
        <f t="shared" si="71"/>
        <v>67.688207156848492</v>
      </c>
      <c r="BA74" s="11">
        <f t="shared" si="71"/>
        <v>68.172133584928787</v>
      </c>
      <c r="BB74" s="11">
        <f t="shared" si="71"/>
        <v>70.622458062228702</v>
      </c>
      <c r="BC74" s="11">
        <f t="shared" si="71"/>
        <v>74.695359972058171</v>
      </c>
      <c r="BD74" s="11">
        <f t="shared" si="72"/>
        <v>20.562464261362962</v>
      </c>
      <c r="BE74" s="11">
        <f t="shared" si="72"/>
        <v>20.727938084941741</v>
      </c>
      <c r="BF74" s="11">
        <f t="shared" si="72"/>
        <v>21.453064250944152</v>
      </c>
      <c r="BG74" s="12">
        <f t="shared" si="72"/>
        <v>22.674350939017884</v>
      </c>
      <c r="BH74" s="13">
        <f t="shared" si="73"/>
        <v>21116258.193586122</v>
      </c>
      <c r="BI74" s="13">
        <f t="shared" si="73"/>
        <v>21266435.638240799</v>
      </c>
      <c r="BJ74" s="13">
        <f t="shared" si="73"/>
        <v>22031146.43659912</v>
      </c>
      <c r="BK74" s="13">
        <f t="shared" si="73"/>
        <v>23301731.224637762</v>
      </c>
      <c r="BL74" s="11">
        <f t="shared" si="74"/>
        <v>27.116938368131596</v>
      </c>
      <c r="BM74" s="11">
        <f t="shared" si="74"/>
        <v>27.309792257000094</v>
      </c>
      <c r="BN74" s="11">
        <f t="shared" si="74"/>
        <v>28.291813569602997</v>
      </c>
      <c r="BO74" s="11">
        <f t="shared" si="74"/>
        <v>29.923464834370854</v>
      </c>
      <c r="BP74" s="13">
        <f t="shared" si="75"/>
        <v>20998641.753440484</v>
      </c>
      <c r="BQ74" s="13">
        <f t="shared" si="75"/>
        <v>21148768.313518122</v>
      </c>
      <c r="BR74" s="13">
        <f t="shared" si="75"/>
        <v>21908922.674812961</v>
      </c>
      <c r="BS74" s="13">
        <f t="shared" si="75"/>
        <v>23172442.742691722</v>
      </c>
      <c r="BT74" s="11">
        <f t="shared" si="76"/>
        <v>27.0752828627394</v>
      </c>
      <c r="BU74" s="11">
        <f t="shared" si="76"/>
        <v>27.268853433971515</v>
      </c>
      <c r="BV74" s="11">
        <f t="shared" si="76"/>
        <v>28.248983224891482</v>
      </c>
      <c r="BW74" s="11">
        <f t="shared" si="76"/>
        <v>29.878143988823268</v>
      </c>
      <c r="BX74" s="2">
        <v>19</v>
      </c>
      <c r="BY74" s="2">
        <v>23</v>
      </c>
      <c r="BZ74" s="2">
        <v>23</v>
      </c>
      <c r="CA74" s="2">
        <v>21</v>
      </c>
      <c r="CB74" s="2">
        <v>22</v>
      </c>
      <c r="CC74" s="2">
        <v>22</v>
      </c>
      <c r="CD74" s="2">
        <v>22</v>
      </c>
      <c r="CE74" s="2">
        <v>22</v>
      </c>
      <c r="CF74" s="2">
        <v>22</v>
      </c>
      <c r="CG74" s="2">
        <v>22</v>
      </c>
      <c r="CH74" s="2">
        <v>22</v>
      </c>
      <c r="CI74" s="2">
        <v>22</v>
      </c>
      <c r="CJ74" s="11">
        <f t="shared" si="66"/>
        <v>31.333964548293206</v>
      </c>
      <c r="CK74" s="11">
        <f t="shared" si="66"/>
        <v>31.586805393199555</v>
      </c>
      <c r="CL74" s="11">
        <f t="shared" si="66"/>
        <v>32.672585178676343</v>
      </c>
      <c r="CM74" s="11">
        <f t="shared" si="66"/>
        <v>34.510791012764876</v>
      </c>
      <c r="CN74" s="11">
        <f t="shared" si="66"/>
        <v>28.55436346993389</v>
      </c>
      <c r="CO74" s="11">
        <f t="shared" si="66"/>
        <v>28.784151088925963</v>
      </c>
      <c r="CP74" s="11">
        <f t="shared" si="66"/>
        <v>29.791108029612218</v>
      </c>
      <c r="CQ74" s="11">
        <f t="shared" si="66"/>
        <v>31.487065457135913</v>
      </c>
      <c r="CR74" s="11">
        <f t="shared" si="77"/>
        <v>29.539797232651907</v>
      </c>
      <c r="CS74" s="11">
        <f t="shared" si="77"/>
        <v>29.749882335009886</v>
      </c>
      <c r="CT74" s="11">
        <f t="shared" si="77"/>
        <v>30.819645818579403</v>
      </c>
      <c r="CU74" s="11">
        <f t="shared" si="77"/>
        <v>32.597082742368947</v>
      </c>
      <c r="CV74" s="11">
        <f t="shared" si="78"/>
        <v>29.23547321153022</v>
      </c>
      <c r="CW74" s="11">
        <f t="shared" si="78"/>
        <v>29.444487731470293</v>
      </c>
      <c r="CX74" s="11">
        <f t="shared" si="78"/>
        <v>30.502816776139198</v>
      </c>
      <c r="CY74" s="11">
        <f t="shared" si="78"/>
        <v>32.26195946405366</v>
      </c>
      <c r="CZ74" s="2">
        <v>20</v>
      </c>
      <c r="DA74" s="2">
        <v>22</v>
      </c>
      <c r="DB74" s="2">
        <v>21</v>
      </c>
      <c r="DC74" s="2">
        <v>20</v>
      </c>
      <c r="DD74" s="2">
        <v>21</v>
      </c>
      <c r="DE74" s="2">
        <v>22</v>
      </c>
      <c r="DF74" s="2">
        <v>21</v>
      </c>
      <c r="DG74" s="2">
        <v>21</v>
      </c>
      <c r="DH74" s="2">
        <v>21</v>
      </c>
      <c r="DI74" s="2">
        <v>23</v>
      </c>
      <c r="DJ74" s="2">
        <v>22</v>
      </c>
      <c r="DK74" s="2">
        <v>21</v>
      </c>
      <c r="DL74" s="7">
        <v>6.7112988300000005</v>
      </c>
      <c r="DM74" s="8">
        <f t="shared" si="85"/>
        <v>1.0802276778503367E-2</v>
      </c>
      <c r="DN74" s="8">
        <f t="shared" si="85"/>
        <v>1.0715808496776559E-2</v>
      </c>
      <c r="DO74" s="8">
        <f t="shared" si="85"/>
        <v>1.0359699294299555E-2</v>
      </c>
      <c r="DP74" s="8">
        <f t="shared" si="85"/>
        <v>9.8078933482944174E-3</v>
      </c>
      <c r="DQ74" s="8">
        <f t="shared" si="79"/>
        <v>2.7005691946258417E-2</v>
      </c>
      <c r="DR74" s="8">
        <f t="shared" si="79"/>
        <v>2.6789521241941398E-2</v>
      </c>
      <c r="DS74" s="8">
        <f t="shared" si="79"/>
        <v>2.5899248235748885E-2</v>
      </c>
      <c r="DT74" s="8">
        <f t="shared" si="79"/>
        <v>2.4519733370736041E-2</v>
      </c>
      <c r="DU74" s="8">
        <f t="shared" si="79"/>
        <v>2.9634538866089025E-2</v>
      </c>
      <c r="DV74" s="8">
        <f t="shared" si="79"/>
        <v>2.9397962490953666E-2</v>
      </c>
      <c r="DW74" s="8">
        <f t="shared" si="79"/>
        <v>2.8404294100275639E-2</v>
      </c>
      <c r="DX74" s="8">
        <f t="shared" si="69"/>
        <v>2.6874381012042366E-2</v>
      </c>
      <c r="DY74" s="8">
        <f t="shared" si="86"/>
        <v>1.2784253207996943E-2</v>
      </c>
      <c r="DZ74" s="8">
        <f t="shared" si="86"/>
        <v>1.2693502960567577E-2</v>
      </c>
      <c r="EA74" s="8">
        <f t="shared" si="86"/>
        <v>1.2253087802834732E-2</v>
      </c>
      <c r="EB74" s="8">
        <f t="shared" si="86"/>
        <v>1.1584965649970858E-2</v>
      </c>
      <c r="EC74" s="8">
        <f t="shared" si="61"/>
        <v>3.1960633019992357E-2</v>
      </c>
      <c r="ED74" s="8">
        <f t="shared" si="61"/>
        <v>3.1733757401418941E-2</v>
      </c>
      <c r="EE74" s="8">
        <f t="shared" si="61"/>
        <v>3.0632719507086834E-2</v>
      </c>
      <c r="EF74" s="8">
        <f t="shared" si="61"/>
        <v>2.8962414124927137E-2</v>
      </c>
    </row>
    <row r="75" spans="1:136" ht="15.75" customHeight="1" x14ac:dyDescent="0.2">
      <c r="A75" s="3" t="s">
        <v>151</v>
      </c>
      <c r="B75" s="3" t="s">
        <v>60</v>
      </c>
      <c r="C75" s="4" t="s">
        <v>135</v>
      </c>
      <c r="D75" s="4"/>
      <c r="E75" s="5">
        <v>1115.25</v>
      </c>
      <c r="F75" s="5">
        <v>694.95500000000004</v>
      </c>
      <c r="G75" s="6">
        <f t="shared" si="49"/>
        <v>62.313830979600993</v>
      </c>
      <c r="H75" s="5">
        <v>668.31100000000004</v>
      </c>
      <c r="I75" s="6">
        <f t="shared" si="50"/>
        <v>59.924770230889933</v>
      </c>
      <c r="J75" s="7">
        <f t="shared" si="80"/>
        <v>50.117601808965318</v>
      </c>
      <c r="K75" s="7">
        <v>814.84796975665904</v>
      </c>
      <c r="L75" s="7">
        <v>702.92399999999998</v>
      </c>
      <c r="M75" s="7">
        <v>696.048</v>
      </c>
      <c r="N75" s="7">
        <f t="shared" si="81"/>
        <v>15.725764332509623</v>
      </c>
      <c r="O75" s="8">
        <v>70900081.290103093</v>
      </c>
      <c r="P75" s="8">
        <v>73689705.212341696</v>
      </c>
      <c r="Q75" s="8">
        <v>76133314.029179007</v>
      </c>
      <c r="R75" s="8">
        <v>79772073.544757307</v>
      </c>
      <c r="S75" s="8">
        <v>68241033.940195903</v>
      </c>
      <c r="T75" s="8">
        <v>70881511.154112399</v>
      </c>
      <c r="U75" s="8">
        <v>73243286.646163896</v>
      </c>
      <c r="V75" s="8">
        <v>76756034.731704295</v>
      </c>
      <c r="W75" s="8">
        <v>63096682.274636</v>
      </c>
      <c r="X75" s="8">
        <v>65709959.598489098</v>
      </c>
      <c r="Y75" s="8">
        <v>67826326.413747802</v>
      </c>
      <c r="Z75" s="8">
        <v>71022584.144671798</v>
      </c>
      <c r="AA75" s="8">
        <v>60838270.818375602</v>
      </c>
      <c r="AB75" s="8">
        <v>63349212.167794198</v>
      </c>
      <c r="AC75" s="8">
        <v>65390738.986239001</v>
      </c>
      <c r="AD75" s="8">
        <v>68476036.070785299</v>
      </c>
      <c r="AE75" s="9">
        <f t="shared" si="82"/>
        <v>11.776551897566064</v>
      </c>
      <c r="AF75" s="10">
        <f t="shared" si="83"/>
        <v>96.2495849066419</v>
      </c>
      <c r="AG75" s="10">
        <f t="shared" si="83"/>
        <v>96.189163669284198</v>
      </c>
      <c r="AH75" s="10">
        <f t="shared" si="83"/>
        <v>96.20399109132768</v>
      </c>
      <c r="AI75" s="10">
        <f t="shared" si="83"/>
        <v>96.219179621348545</v>
      </c>
      <c r="AJ75" s="10">
        <f t="shared" si="84"/>
        <v>85.808464124945914</v>
      </c>
      <c r="AK75" s="10">
        <f t="shared" si="84"/>
        <v>85.967520137649217</v>
      </c>
      <c r="AL75" s="10">
        <f t="shared" si="84"/>
        <v>85.889784019092104</v>
      </c>
      <c r="AM75" s="10">
        <f t="shared" si="84"/>
        <v>85.839609061140678</v>
      </c>
      <c r="AN75" s="11">
        <f t="shared" si="68"/>
        <v>63.573262757321757</v>
      </c>
      <c r="AO75" s="11">
        <f t="shared" si="68"/>
        <v>66.074606780848868</v>
      </c>
      <c r="AP75" s="11">
        <f t="shared" si="68"/>
        <v>68.265692920133603</v>
      </c>
      <c r="AQ75" s="11">
        <f t="shared" si="68"/>
        <v>71.528422815294604</v>
      </c>
      <c r="AR75" s="11">
        <f t="shared" si="67"/>
        <v>61.189001515530961</v>
      </c>
      <c r="AS75" s="11">
        <f t="shared" si="67"/>
        <v>63.556611660266661</v>
      </c>
      <c r="AT75" s="11">
        <f t="shared" si="67"/>
        <v>65.674321135318436</v>
      </c>
      <c r="AU75" s="11">
        <f t="shared" si="67"/>
        <v>68.824061628965964</v>
      </c>
      <c r="AV75" s="11">
        <f t="shared" si="70"/>
        <v>90.79247185017158</v>
      </c>
      <c r="AW75" s="11">
        <f t="shared" si="70"/>
        <v>94.552826583719934</v>
      </c>
      <c r="AX75" s="11">
        <f t="shared" si="70"/>
        <v>97.598155871600014</v>
      </c>
      <c r="AY75" s="11">
        <f t="shared" si="70"/>
        <v>102.19738565039721</v>
      </c>
      <c r="AZ75" s="11">
        <f t="shared" si="71"/>
        <v>91.032873644718705</v>
      </c>
      <c r="BA75" s="11">
        <f t="shared" si="71"/>
        <v>94.790018670640151</v>
      </c>
      <c r="BB75" s="11">
        <f t="shared" si="71"/>
        <v>97.844774343440406</v>
      </c>
      <c r="BC75" s="11">
        <f t="shared" si="71"/>
        <v>102.46133322777165</v>
      </c>
      <c r="BD75" s="11">
        <f t="shared" si="72"/>
        <v>24.475600606212385</v>
      </c>
      <c r="BE75" s="11">
        <f t="shared" si="72"/>
        <v>25.422644664106667</v>
      </c>
      <c r="BF75" s="11">
        <f t="shared" si="72"/>
        <v>26.269728454127375</v>
      </c>
      <c r="BG75" s="12">
        <f t="shared" si="72"/>
        <v>27.529624651586388</v>
      </c>
      <c r="BH75" s="13">
        <f t="shared" si="73"/>
        <v>25238672.909854401</v>
      </c>
      <c r="BI75" s="13">
        <f t="shared" si="73"/>
        <v>26283983.839395642</v>
      </c>
      <c r="BJ75" s="13">
        <f t="shared" si="73"/>
        <v>27130530.565499123</v>
      </c>
      <c r="BK75" s="13">
        <f t="shared" si="73"/>
        <v>28409033.657868721</v>
      </c>
      <c r="BL75" s="11">
        <f t="shared" si="74"/>
        <v>36.316988740068638</v>
      </c>
      <c r="BM75" s="11">
        <f t="shared" si="74"/>
        <v>37.821130633487982</v>
      </c>
      <c r="BN75" s="11">
        <f t="shared" si="74"/>
        <v>39.039262348640015</v>
      </c>
      <c r="BO75" s="11">
        <f t="shared" si="74"/>
        <v>40.878954260158885</v>
      </c>
      <c r="BP75" s="13">
        <f t="shared" si="75"/>
        <v>24335308.327350244</v>
      </c>
      <c r="BQ75" s="13">
        <f t="shared" si="75"/>
        <v>25339684.867117681</v>
      </c>
      <c r="BR75" s="13">
        <f t="shared" si="75"/>
        <v>26156295.594495602</v>
      </c>
      <c r="BS75" s="13">
        <f t="shared" si="75"/>
        <v>27390414.42831412</v>
      </c>
      <c r="BT75" s="11">
        <f t="shared" si="76"/>
        <v>36.413149457887485</v>
      </c>
      <c r="BU75" s="11">
        <f t="shared" si="76"/>
        <v>37.916007468256062</v>
      </c>
      <c r="BV75" s="11">
        <f t="shared" si="76"/>
        <v>39.137909737376162</v>
      </c>
      <c r="BW75" s="11">
        <f t="shared" si="76"/>
        <v>40.984533291108662</v>
      </c>
      <c r="BX75" s="2">
        <v>12</v>
      </c>
      <c r="BY75" s="2">
        <v>12</v>
      </c>
      <c r="BZ75" s="2">
        <v>12</v>
      </c>
      <c r="CA75" s="2">
        <v>10</v>
      </c>
      <c r="CB75" s="2">
        <v>9</v>
      </c>
      <c r="CC75" s="2">
        <v>9</v>
      </c>
      <c r="CD75" s="2">
        <v>11</v>
      </c>
      <c r="CE75" s="2">
        <v>10</v>
      </c>
      <c r="CF75" s="2">
        <v>9</v>
      </c>
      <c r="CG75" s="2">
        <v>9</v>
      </c>
      <c r="CH75" s="2">
        <v>9</v>
      </c>
      <c r="CI75" s="2">
        <v>11</v>
      </c>
      <c r="CJ75" s="11">
        <f t="shared" si="66"/>
        <v>34.804078268134475</v>
      </c>
      <c r="CK75" s="11">
        <f t="shared" si="66"/>
        <v>36.173474290841227</v>
      </c>
      <c r="CL75" s="11">
        <f t="shared" si="66"/>
        <v>37.373015264143064</v>
      </c>
      <c r="CM75" s="11">
        <f t="shared" si="66"/>
        <v>39.159242708099242</v>
      </c>
      <c r="CN75" s="11">
        <f t="shared" si="66"/>
        <v>33.498780863662198</v>
      </c>
      <c r="CO75" s="11">
        <f t="shared" si="66"/>
        <v>34.794962390483711</v>
      </c>
      <c r="CP75" s="11">
        <f t="shared" si="66"/>
        <v>35.95433227527672</v>
      </c>
      <c r="CQ75" s="11">
        <f t="shared" si="66"/>
        <v>37.67870207966584</v>
      </c>
      <c r="CR75" s="11">
        <f t="shared" si="77"/>
        <v>35.905265590383031</v>
      </c>
      <c r="CS75" s="11">
        <f t="shared" si="77"/>
        <v>37.39235513283888</v>
      </c>
      <c r="CT75" s="11">
        <f t="shared" si="77"/>
        <v>38.596676974323145</v>
      </c>
      <c r="CU75" s="11">
        <f t="shared" si="77"/>
        <v>40.415512427899351</v>
      </c>
      <c r="CV75" s="11">
        <f t="shared" si="78"/>
        <v>34.962112278679406</v>
      </c>
      <c r="CW75" s="11">
        <f t="shared" si="78"/>
        <v>36.40508250453658</v>
      </c>
      <c r="CX75" s="11">
        <f t="shared" si="78"/>
        <v>37.578292868445281</v>
      </c>
      <c r="CY75" s="11">
        <f t="shared" si="78"/>
        <v>39.351329834025989</v>
      </c>
      <c r="CZ75" s="2">
        <v>17</v>
      </c>
      <c r="DA75" s="2">
        <v>18</v>
      </c>
      <c r="DB75" s="2">
        <v>16</v>
      </c>
      <c r="DC75" s="2">
        <v>16</v>
      </c>
      <c r="DD75" s="2">
        <v>12</v>
      </c>
      <c r="DE75" s="2">
        <v>13</v>
      </c>
      <c r="DF75" s="2">
        <v>12</v>
      </c>
      <c r="DG75" s="2">
        <v>12</v>
      </c>
      <c r="DH75" s="2">
        <v>12</v>
      </c>
      <c r="DI75" s="2">
        <v>13</v>
      </c>
      <c r="DJ75" s="2">
        <v>14</v>
      </c>
      <c r="DK75" s="2">
        <v>13</v>
      </c>
      <c r="DL75" s="7">
        <v>7.4569986999999998</v>
      </c>
      <c r="DM75" s="8">
        <f t="shared" si="85"/>
        <v>1.0517616572945903E-2</v>
      </c>
      <c r="DN75" s="8">
        <f t="shared" si="85"/>
        <v>1.0119457905975023E-2</v>
      </c>
      <c r="DO75" s="8">
        <f t="shared" si="85"/>
        <v>9.7946592698460698E-3</v>
      </c>
      <c r="DP75" s="8">
        <f t="shared" si="85"/>
        <v>9.3478812429466807E-3</v>
      </c>
      <c r="DQ75" s="8">
        <f t="shared" si="79"/>
        <v>2.6294041432364759E-2</v>
      </c>
      <c r="DR75" s="8">
        <f t="shared" si="79"/>
        <v>2.5298644764937553E-2</v>
      </c>
      <c r="DS75" s="8">
        <f t="shared" si="79"/>
        <v>2.4486648174615176E-2</v>
      </c>
      <c r="DT75" s="8">
        <f t="shared" si="79"/>
        <v>2.3369703107366697E-2</v>
      </c>
      <c r="DU75" s="8">
        <f t="shared" si="79"/>
        <v>2.7318602420850831E-2</v>
      </c>
      <c r="DV75" s="8">
        <f t="shared" si="79"/>
        <v>2.6300930167060074E-2</v>
      </c>
      <c r="DW75" s="8">
        <f t="shared" si="79"/>
        <v>2.5452840258331576E-2</v>
      </c>
      <c r="DX75" s="8">
        <f t="shared" si="69"/>
        <v>2.428798831930757E-2</v>
      </c>
      <c r="DY75" s="8">
        <f t="shared" si="86"/>
        <v>1.2257085219042233E-2</v>
      </c>
      <c r="DZ75" s="8">
        <f t="shared" si="86"/>
        <v>1.1771257202455041E-2</v>
      </c>
      <c r="EA75" s="8">
        <f t="shared" si="86"/>
        <v>1.1403753521686412E-2</v>
      </c>
      <c r="EB75" s="8">
        <f t="shared" si="86"/>
        <v>1.0889939207771203E-2</v>
      </c>
      <c r="EC75" s="8">
        <f t="shared" si="61"/>
        <v>3.0642713047605574E-2</v>
      </c>
      <c r="ED75" s="8">
        <f t="shared" si="61"/>
        <v>2.9428143006137601E-2</v>
      </c>
      <c r="EE75" s="8">
        <f t="shared" si="61"/>
        <v>2.850938380421603E-2</v>
      </c>
      <c r="EF75" s="8">
        <f t="shared" si="61"/>
        <v>2.7224848019428007E-2</v>
      </c>
    </row>
    <row r="76" spans="1:136" ht="15.75" customHeight="1" x14ac:dyDescent="0.2">
      <c r="A76" s="3" t="s">
        <v>152</v>
      </c>
      <c r="B76" s="3" t="s">
        <v>60</v>
      </c>
      <c r="C76" s="4"/>
      <c r="D76" s="4"/>
      <c r="E76" s="5">
        <v>790.67</v>
      </c>
      <c r="F76" s="5">
        <v>188.48500000000001</v>
      </c>
      <c r="G76" s="6">
        <f t="shared" si="49"/>
        <v>23.838643176040573</v>
      </c>
      <c r="H76" s="5">
        <v>113.435</v>
      </c>
      <c r="I76" s="6">
        <f t="shared" si="50"/>
        <v>14.346693310736466</v>
      </c>
      <c r="J76" s="7">
        <f t="shared" si="80"/>
        <v>149.8133513253438</v>
      </c>
      <c r="K76" s="7">
        <v>568.82530659979705</v>
      </c>
      <c r="L76" s="7">
        <v>219.886</v>
      </c>
      <c r="M76" s="7">
        <v>166.36600000000001</v>
      </c>
      <c r="N76" s="7">
        <f t="shared" si="81"/>
        <v>109.48423981266598</v>
      </c>
      <c r="O76" s="8">
        <v>78865972.945571497</v>
      </c>
      <c r="P76" s="8">
        <v>85853866.983630493</v>
      </c>
      <c r="Q76" s="8">
        <v>84643523.709887907</v>
      </c>
      <c r="R76" s="8">
        <v>87005895.004388496</v>
      </c>
      <c r="S76" s="8">
        <v>77335973.084437504</v>
      </c>
      <c r="T76" s="8">
        <v>84187617.723292604</v>
      </c>
      <c r="U76" s="8">
        <v>82998338.093145102</v>
      </c>
      <c r="V76" s="8">
        <v>85322884.1426588</v>
      </c>
      <c r="W76" s="8">
        <v>48280331.0450527</v>
      </c>
      <c r="X76" s="8">
        <v>52501896.096113801</v>
      </c>
      <c r="Y76" s="8">
        <v>51913745.144039497</v>
      </c>
      <c r="Z76" s="8">
        <v>53248976.239330404</v>
      </c>
      <c r="AA76" s="8">
        <v>44710858.784004398</v>
      </c>
      <c r="AB76" s="8">
        <v>48623125.108872101</v>
      </c>
      <c r="AC76" s="8">
        <v>48073176.071368098</v>
      </c>
      <c r="AD76" s="8">
        <v>49347235.250115998</v>
      </c>
      <c r="AE76" s="9">
        <f t="shared" si="82"/>
        <v>9.8147107878144109</v>
      </c>
      <c r="AF76" s="10">
        <f t="shared" si="83"/>
        <v>98.060000017764438</v>
      </c>
      <c r="AG76" s="10">
        <f t="shared" si="83"/>
        <v>98.05920301684769</v>
      </c>
      <c r="AH76" s="10">
        <f t="shared" si="83"/>
        <v>98.056336096803335</v>
      </c>
      <c r="AI76" s="10">
        <f t="shared" si="83"/>
        <v>98.065635826578415</v>
      </c>
      <c r="AJ76" s="10">
        <f t="shared" si="84"/>
        <v>56.692204653153922</v>
      </c>
      <c r="AK76" s="10">
        <f t="shared" si="84"/>
        <v>56.634752536123891</v>
      </c>
      <c r="AL76" s="10">
        <f t="shared" si="84"/>
        <v>56.794866239426511</v>
      </c>
      <c r="AM76" s="10">
        <f t="shared" si="84"/>
        <v>56.717116981127511</v>
      </c>
      <c r="AN76" s="11">
        <f t="shared" si="68"/>
        <v>99.745751003037299</v>
      </c>
      <c r="AO76" s="11">
        <f t="shared" si="68"/>
        <v>108.58369102613037</v>
      </c>
      <c r="AP76" s="11">
        <f t="shared" si="68"/>
        <v>107.05290919079756</v>
      </c>
      <c r="AQ76" s="11">
        <f t="shared" si="68"/>
        <v>110.0407186365848</v>
      </c>
      <c r="AR76" s="11">
        <f t="shared" si="67"/>
        <v>97.810683451297635</v>
      </c>
      <c r="AS76" s="11">
        <f t="shared" si="67"/>
        <v>106.47630202649981</v>
      </c>
      <c r="AT76" s="11">
        <f t="shared" si="67"/>
        <v>104.97216043753411</v>
      </c>
      <c r="AU76" s="11">
        <f t="shared" si="67"/>
        <v>107.91213039910305</v>
      </c>
      <c r="AV76" s="11">
        <f t="shared" si="70"/>
        <v>256.14946040826959</v>
      </c>
      <c r="AW76" s="11">
        <f t="shared" si="70"/>
        <v>278.54681325364777</v>
      </c>
      <c r="AX76" s="11">
        <f t="shared" si="70"/>
        <v>275.42640074297418</v>
      </c>
      <c r="AY76" s="11">
        <f t="shared" si="70"/>
        <v>282.51041854434254</v>
      </c>
      <c r="AZ76" s="11">
        <f t="shared" si="71"/>
        <v>394.15399818402079</v>
      </c>
      <c r="BA76" s="11">
        <f t="shared" si="71"/>
        <v>428.64305645411122</v>
      </c>
      <c r="BB76" s="11">
        <f t="shared" si="71"/>
        <v>423.79491401567503</v>
      </c>
      <c r="BC76" s="11">
        <f t="shared" si="71"/>
        <v>435.02653722498343</v>
      </c>
      <c r="BD76" s="11">
        <f t="shared" si="72"/>
        <v>39.124273380519057</v>
      </c>
      <c r="BE76" s="11">
        <f t="shared" si="72"/>
        <v>42.590520810599926</v>
      </c>
      <c r="BF76" s="11">
        <f t="shared" si="72"/>
        <v>41.988864175013646</v>
      </c>
      <c r="BG76" s="12">
        <f t="shared" si="72"/>
        <v>43.164852159641221</v>
      </c>
      <c r="BH76" s="13">
        <f t="shared" si="73"/>
        <v>19312132.418021079</v>
      </c>
      <c r="BI76" s="13">
        <f t="shared" si="73"/>
        <v>21000758.438445523</v>
      </c>
      <c r="BJ76" s="13">
        <f t="shared" si="73"/>
        <v>20765498.057615802</v>
      </c>
      <c r="BK76" s="13">
        <f t="shared" si="73"/>
        <v>21299590.495732162</v>
      </c>
      <c r="BL76" s="11">
        <f t="shared" si="74"/>
        <v>102.45978416330784</v>
      </c>
      <c r="BM76" s="11">
        <f t="shared" si="74"/>
        <v>111.41872530145911</v>
      </c>
      <c r="BN76" s="11">
        <f t="shared" si="74"/>
        <v>110.1705602971897</v>
      </c>
      <c r="BO76" s="11">
        <f t="shared" si="74"/>
        <v>113.00416741773701</v>
      </c>
      <c r="BP76" s="13">
        <f t="shared" si="75"/>
        <v>17884343.513601761</v>
      </c>
      <c r="BQ76" s="13">
        <f t="shared" si="75"/>
        <v>19449250.043548841</v>
      </c>
      <c r="BR76" s="13">
        <f t="shared" si="75"/>
        <v>19229270.428547241</v>
      </c>
      <c r="BS76" s="13">
        <f t="shared" si="75"/>
        <v>19738894.1000464</v>
      </c>
      <c r="BT76" s="11">
        <f t="shared" si="76"/>
        <v>157.66159927360832</v>
      </c>
      <c r="BU76" s="11">
        <f t="shared" si="76"/>
        <v>171.45722258164449</v>
      </c>
      <c r="BV76" s="11">
        <f t="shared" si="76"/>
        <v>169.51796560627002</v>
      </c>
      <c r="BW76" s="11">
        <f t="shared" si="76"/>
        <v>174.01061488999338</v>
      </c>
      <c r="BX76" s="2">
        <v>4</v>
      </c>
      <c r="BY76" s="2">
        <v>2</v>
      </c>
      <c r="BZ76" s="2">
        <v>3</v>
      </c>
      <c r="CA76" s="2">
        <v>4</v>
      </c>
      <c r="CB76" s="2">
        <v>1</v>
      </c>
      <c r="CC76" s="2">
        <v>1</v>
      </c>
      <c r="CD76" s="2">
        <v>1</v>
      </c>
      <c r="CE76" s="2">
        <v>1</v>
      </c>
      <c r="CF76" s="2">
        <v>1</v>
      </c>
      <c r="CG76" s="2">
        <v>1</v>
      </c>
      <c r="CH76" s="2">
        <v>1</v>
      </c>
      <c r="CI76" s="2">
        <v>1</v>
      </c>
      <c r="CJ76" s="11">
        <f t="shared" si="66"/>
        <v>55.458835625299265</v>
      </c>
      <c r="CK76" s="11">
        <f t="shared" si="66"/>
        <v>60.372747827855612</v>
      </c>
      <c r="CL76" s="11">
        <f t="shared" si="66"/>
        <v>59.521630087699123</v>
      </c>
      <c r="CM76" s="11">
        <f t="shared" si="66"/>
        <v>61.18285807252412</v>
      </c>
      <c r="CN76" s="11">
        <f t="shared" si="66"/>
        <v>54.382934224020403</v>
      </c>
      <c r="CO76" s="11">
        <f t="shared" si="66"/>
        <v>59.201035359366443</v>
      </c>
      <c r="CP76" s="11">
        <f t="shared" si="66"/>
        <v>58.364729649090272</v>
      </c>
      <c r="CQ76" s="11">
        <f t="shared" si="66"/>
        <v>59.999358785693836</v>
      </c>
      <c r="CR76" s="11">
        <f t="shared" si="77"/>
        <v>87.827930918844686</v>
      </c>
      <c r="CS76" s="11">
        <f t="shared" si="77"/>
        <v>95.507483143290258</v>
      </c>
      <c r="CT76" s="11">
        <f t="shared" si="77"/>
        <v>94.437563362905323</v>
      </c>
      <c r="CU76" s="11">
        <f t="shared" si="77"/>
        <v>96.866514901959022</v>
      </c>
      <c r="CV76" s="11">
        <f t="shared" si="78"/>
        <v>107.49999106549269</v>
      </c>
      <c r="CW76" s="11">
        <f t="shared" si="78"/>
        <v>116.90639940582115</v>
      </c>
      <c r="CX76" s="11">
        <f t="shared" si="78"/>
        <v>115.58413635326473</v>
      </c>
      <c r="CY76" s="11">
        <f t="shared" si="78"/>
        <v>118.64740451802891</v>
      </c>
      <c r="CZ76" s="2">
        <v>5</v>
      </c>
      <c r="DA76" s="2">
        <v>5</v>
      </c>
      <c r="DB76" s="2">
        <v>5</v>
      </c>
      <c r="DC76" s="2">
        <v>6</v>
      </c>
      <c r="DD76" s="2">
        <v>2</v>
      </c>
      <c r="DE76" s="2">
        <v>1</v>
      </c>
      <c r="DF76" s="2">
        <v>1</v>
      </c>
      <c r="DG76" s="2">
        <v>1</v>
      </c>
      <c r="DH76" s="2">
        <v>1</v>
      </c>
      <c r="DI76" s="2">
        <v>1</v>
      </c>
      <c r="DJ76" s="2">
        <v>1</v>
      </c>
      <c r="DK76" s="2">
        <v>1</v>
      </c>
      <c r="DL76" s="7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</row>
    <row r="77" spans="1:136" ht="15.75" customHeight="1" x14ac:dyDescent="0.2">
      <c r="A77" s="3" t="s">
        <v>153</v>
      </c>
      <c r="B77" s="3" t="s">
        <v>60</v>
      </c>
      <c r="C77" s="4"/>
      <c r="D77" s="4"/>
      <c r="E77" s="5">
        <v>3043.65</v>
      </c>
      <c r="F77" s="5">
        <v>811.11599999999999</v>
      </c>
      <c r="G77" s="6">
        <f t="shared" si="49"/>
        <v>26.649450495293479</v>
      </c>
      <c r="H77" s="5">
        <v>716.45500000000004</v>
      </c>
      <c r="I77" s="6">
        <f t="shared" si="50"/>
        <v>23.539335994611733</v>
      </c>
      <c r="J77" s="7">
        <f t="shared" si="80"/>
        <v>123.78351136470924</v>
      </c>
      <c r="K77" s="7">
        <v>2121.6963688288902</v>
      </c>
      <c r="L77" s="7">
        <v>925.19500000000005</v>
      </c>
      <c r="M77" s="7">
        <v>864.61800000000005</v>
      </c>
      <c r="N77" s="7">
        <f t="shared" si="81"/>
        <v>84.189285759748373</v>
      </c>
      <c r="O77" s="8">
        <v>323075941.561804</v>
      </c>
      <c r="P77" s="8">
        <v>327900104.34250802</v>
      </c>
      <c r="Q77" s="8">
        <v>324294555.75859702</v>
      </c>
      <c r="R77" s="8">
        <v>339605328.56747597</v>
      </c>
      <c r="S77" s="8">
        <v>316417145.212345</v>
      </c>
      <c r="T77" s="8">
        <v>321124163.18612701</v>
      </c>
      <c r="U77" s="8">
        <v>317628667.012734</v>
      </c>
      <c r="V77" s="8">
        <v>332690444.07228899</v>
      </c>
      <c r="W77" s="8">
        <v>203107754.273913</v>
      </c>
      <c r="X77" s="8">
        <v>208011704.02088901</v>
      </c>
      <c r="Y77" s="8">
        <v>205181106.84613401</v>
      </c>
      <c r="Z77" s="8">
        <v>214327648.26209399</v>
      </c>
      <c r="AA77" s="8">
        <v>193214698.44330999</v>
      </c>
      <c r="AB77" s="8">
        <v>197896166.49432901</v>
      </c>
      <c r="AC77" s="8">
        <v>195272964.336833</v>
      </c>
      <c r="AD77" s="8">
        <v>204055607.49617499</v>
      </c>
      <c r="AE77" s="9">
        <f t="shared" si="82"/>
        <v>4.9886386565436878</v>
      </c>
      <c r="AF77" s="10">
        <f t="shared" si="83"/>
        <v>97.938937725517647</v>
      </c>
      <c r="AG77" s="10">
        <f t="shared" si="83"/>
        <v>97.933534919127936</v>
      </c>
      <c r="AH77" s="10">
        <f t="shared" si="83"/>
        <v>97.944495635990549</v>
      </c>
      <c r="AI77" s="10">
        <f t="shared" si="83"/>
        <v>97.963846879448155</v>
      </c>
      <c r="AJ77" s="10">
        <f t="shared" si="84"/>
        <v>59.804731206315552</v>
      </c>
      <c r="AK77" s="10">
        <f t="shared" si="84"/>
        <v>60.352578078967788</v>
      </c>
      <c r="AL77" s="10">
        <f t="shared" si="84"/>
        <v>60.214690894223047</v>
      </c>
      <c r="AM77" s="10">
        <f t="shared" si="84"/>
        <v>60.086102994002729</v>
      </c>
      <c r="AN77" s="11">
        <f t="shared" si="68"/>
        <v>106.14753390232254</v>
      </c>
      <c r="AO77" s="11">
        <f t="shared" si="68"/>
        <v>107.73252651997043</v>
      </c>
      <c r="AP77" s="11">
        <f t="shared" si="68"/>
        <v>106.54791311701314</v>
      </c>
      <c r="AQ77" s="11">
        <f t="shared" si="68"/>
        <v>111.57831175315032</v>
      </c>
      <c r="AR77" s="11">
        <f t="shared" si="67"/>
        <v>103.95976712576839</v>
      </c>
      <c r="AS77" s="11">
        <f t="shared" si="67"/>
        <v>105.506271478694</v>
      </c>
      <c r="AT77" s="11">
        <f t="shared" si="67"/>
        <v>104.35781611313192</v>
      </c>
      <c r="AU77" s="11">
        <f t="shared" si="67"/>
        <v>109.30640647652949</v>
      </c>
      <c r="AV77" s="11">
        <f t="shared" si="70"/>
        <v>250.4053110454152</v>
      </c>
      <c r="AW77" s="11">
        <f t="shared" si="70"/>
        <v>256.45124004567657</v>
      </c>
      <c r="AX77" s="11">
        <f t="shared" si="70"/>
        <v>252.96148374108512</v>
      </c>
      <c r="AY77" s="11">
        <f t="shared" si="70"/>
        <v>264.2379736832882</v>
      </c>
      <c r="AZ77" s="11">
        <f t="shared" si="71"/>
        <v>269.68155493828641</v>
      </c>
      <c r="BA77" s="11">
        <f t="shared" si="71"/>
        <v>276.2157658112917</v>
      </c>
      <c r="BB77" s="11">
        <f t="shared" si="71"/>
        <v>272.55440235162433</v>
      </c>
      <c r="BC77" s="11">
        <f t="shared" si="71"/>
        <v>284.81287379692372</v>
      </c>
      <c r="BD77" s="11">
        <f t="shared" si="72"/>
        <v>41.583906850307358</v>
      </c>
      <c r="BE77" s="11">
        <f t="shared" si="72"/>
        <v>42.202508591477603</v>
      </c>
      <c r="BF77" s="11">
        <f t="shared" si="72"/>
        <v>41.74312644525277</v>
      </c>
      <c r="BG77" s="12">
        <f t="shared" si="72"/>
        <v>43.722562590611801</v>
      </c>
      <c r="BH77" s="13">
        <f t="shared" si="73"/>
        <v>81243101.709565207</v>
      </c>
      <c r="BI77" s="13">
        <f t="shared" si="73"/>
        <v>83204681.608355612</v>
      </c>
      <c r="BJ77" s="13">
        <f t="shared" si="73"/>
        <v>82072442.738453612</v>
      </c>
      <c r="BK77" s="13">
        <f t="shared" si="73"/>
        <v>85731059.304837599</v>
      </c>
      <c r="BL77" s="11">
        <f t="shared" si="74"/>
        <v>100.16212441816609</v>
      </c>
      <c r="BM77" s="11">
        <f t="shared" si="74"/>
        <v>102.58049601827065</v>
      </c>
      <c r="BN77" s="11">
        <f t="shared" si="74"/>
        <v>101.18459349643406</v>
      </c>
      <c r="BO77" s="11">
        <f t="shared" si="74"/>
        <v>105.6951894733153</v>
      </c>
      <c r="BP77" s="13">
        <f t="shared" si="75"/>
        <v>77285879.377324</v>
      </c>
      <c r="BQ77" s="13">
        <f t="shared" si="75"/>
        <v>79158466.597731605</v>
      </c>
      <c r="BR77" s="13">
        <f t="shared" si="75"/>
        <v>78109185.734733209</v>
      </c>
      <c r="BS77" s="13">
        <f t="shared" si="75"/>
        <v>81622242.998470008</v>
      </c>
      <c r="BT77" s="11">
        <f t="shared" si="76"/>
        <v>107.87262197531457</v>
      </c>
      <c r="BU77" s="11">
        <f t="shared" si="76"/>
        <v>110.48630632451669</v>
      </c>
      <c r="BV77" s="11">
        <f t="shared" si="76"/>
        <v>109.02176094064974</v>
      </c>
      <c r="BW77" s="11">
        <f t="shared" si="76"/>
        <v>113.9251495187695</v>
      </c>
      <c r="BX77" s="2">
        <v>2</v>
      </c>
      <c r="BY77" s="2">
        <v>4</v>
      </c>
      <c r="BZ77" s="2">
        <v>4</v>
      </c>
      <c r="CA77" s="2">
        <v>3</v>
      </c>
      <c r="CB77" s="2">
        <v>2</v>
      </c>
      <c r="CC77" s="2">
        <v>2</v>
      </c>
      <c r="CD77" s="2">
        <v>2</v>
      </c>
      <c r="CE77" s="2">
        <v>2</v>
      </c>
      <c r="CF77" s="2">
        <v>2</v>
      </c>
      <c r="CG77" s="2">
        <v>2</v>
      </c>
      <c r="CH77" s="2">
        <v>2</v>
      </c>
      <c r="CI77" s="2">
        <v>2</v>
      </c>
      <c r="CJ77" s="11">
        <f t="shared" si="66"/>
        <v>60.908987036657237</v>
      </c>
      <c r="CK77" s="11">
        <f t="shared" si="66"/>
        <v>61.818478677700448</v>
      </c>
      <c r="CL77" s="11">
        <f t="shared" si="66"/>
        <v>61.138730408931693</v>
      </c>
      <c r="CM77" s="11">
        <f t="shared" si="66"/>
        <v>64.025245752751601</v>
      </c>
      <c r="CN77" s="11">
        <f t="shared" si="66"/>
        <v>59.653614883075342</v>
      </c>
      <c r="CO77" s="11">
        <f t="shared" si="66"/>
        <v>60.541021402299421</v>
      </c>
      <c r="CP77" s="11">
        <f t="shared" si="66"/>
        <v>59.882021137276126</v>
      </c>
      <c r="CQ77" s="11">
        <f t="shared" si="66"/>
        <v>62.721593713415963</v>
      </c>
      <c r="CR77" s="11">
        <f t="shared" si="77"/>
        <v>87.811868535352218</v>
      </c>
      <c r="CS77" s="11">
        <f t="shared" si="77"/>
        <v>89.932048496106873</v>
      </c>
      <c r="CT77" s="11">
        <f t="shared" si="77"/>
        <v>88.708264461495787</v>
      </c>
      <c r="CU77" s="11">
        <f t="shared" si="77"/>
        <v>92.66269197827225</v>
      </c>
      <c r="CV77" s="11">
        <f t="shared" si="78"/>
        <v>89.387312521048599</v>
      </c>
      <c r="CW77" s="11">
        <f t="shared" si="78"/>
        <v>91.55310969437555</v>
      </c>
      <c r="CX77" s="11">
        <f t="shared" si="78"/>
        <v>90.339532296035017</v>
      </c>
      <c r="CY77" s="11">
        <f t="shared" si="78"/>
        <v>94.402664527537013</v>
      </c>
      <c r="CZ77" s="2">
        <v>4</v>
      </c>
      <c r="DA77" s="2">
        <v>4</v>
      </c>
      <c r="DB77" s="2">
        <v>4</v>
      </c>
      <c r="DC77" s="2">
        <v>4</v>
      </c>
      <c r="DD77" s="2">
        <v>3</v>
      </c>
      <c r="DE77" s="2">
        <v>3</v>
      </c>
      <c r="DF77" s="2">
        <v>3</v>
      </c>
      <c r="DG77" s="2">
        <v>3</v>
      </c>
      <c r="DH77" s="2">
        <v>2</v>
      </c>
      <c r="DI77" s="2">
        <v>2</v>
      </c>
      <c r="DJ77" s="2">
        <v>2</v>
      </c>
      <c r="DK77" s="2">
        <v>2</v>
      </c>
      <c r="DL77" s="7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</row>
    <row r="78" spans="1:136" ht="15.75" customHeight="1" x14ac:dyDescent="0.2">
      <c r="A78" s="3" t="s">
        <v>154</v>
      </c>
      <c r="B78" s="3" t="s">
        <v>117</v>
      </c>
      <c r="C78" s="4"/>
      <c r="D78" s="4"/>
      <c r="E78" s="5">
        <v>381.26</v>
      </c>
      <c r="F78" s="5">
        <v>172.96199999999999</v>
      </c>
      <c r="G78" s="6">
        <f t="shared" si="49"/>
        <v>45.365892042175943</v>
      </c>
      <c r="H78" s="5">
        <v>160.72</v>
      </c>
      <c r="I78" s="6">
        <f t="shared" si="50"/>
        <v>42.154959869905049</v>
      </c>
      <c r="J78" s="7">
        <f t="shared" si="80"/>
        <v>81.383076866305032</v>
      </c>
      <c r="K78" s="7">
        <v>265.70168970480802</v>
      </c>
      <c r="L78" s="7">
        <v>207.452</v>
      </c>
      <c r="M78" s="7">
        <v>199.685</v>
      </c>
      <c r="N78" s="7">
        <f t="shared" si="81"/>
        <v>28.370682344474446</v>
      </c>
      <c r="O78" s="8">
        <v>42539651.426385999</v>
      </c>
      <c r="P78" s="8">
        <v>43705238.759553</v>
      </c>
      <c r="Q78" s="8">
        <v>44968697.4900859</v>
      </c>
      <c r="R78" s="8">
        <v>46014880.8315043</v>
      </c>
      <c r="S78" s="8">
        <v>39270087.440616898</v>
      </c>
      <c r="T78" s="8">
        <v>40351898.2177044</v>
      </c>
      <c r="U78" s="8">
        <v>41518511.707746401</v>
      </c>
      <c r="V78" s="8">
        <v>42483867.9874501</v>
      </c>
      <c r="W78" s="8">
        <v>35226331.110029399</v>
      </c>
      <c r="X78" s="8">
        <v>36182062.455712698</v>
      </c>
      <c r="Y78" s="8">
        <v>37251994.201182596</v>
      </c>
      <c r="Z78" s="8">
        <v>38125380.3657232</v>
      </c>
      <c r="AA78" s="8">
        <v>32402878.1636637</v>
      </c>
      <c r="AB78" s="8">
        <v>33301405.407182802</v>
      </c>
      <c r="AC78" s="8">
        <v>34281226.609137103</v>
      </c>
      <c r="AD78" s="8">
        <v>35079265.401234597</v>
      </c>
      <c r="AE78" s="9">
        <f t="shared" si="82"/>
        <v>7.8487894780984631</v>
      </c>
      <c r="AF78" s="10">
        <f t="shared" si="83"/>
        <v>92.314079038877367</v>
      </c>
      <c r="AG78" s="10">
        <f t="shared" si="83"/>
        <v>92.32737164462776</v>
      </c>
      <c r="AH78" s="10">
        <f t="shared" si="83"/>
        <v>92.327583463808011</v>
      </c>
      <c r="AI78" s="10">
        <f t="shared" si="83"/>
        <v>92.326367513622515</v>
      </c>
      <c r="AJ78" s="10">
        <f t="shared" si="84"/>
        <v>76.171000648033569</v>
      </c>
      <c r="AK78" s="10">
        <f t="shared" si="84"/>
        <v>76.195454715148642</v>
      </c>
      <c r="AL78" s="10">
        <f t="shared" si="84"/>
        <v>76.233532484891228</v>
      </c>
      <c r="AM78" s="10">
        <f t="shared" si="84"/>
        <v>76.234610993966584</v>
      </c>
      <c r="AN78" s="11">
        <f t="shared" si="68"/>
        <v>111.57648698102608</v>
      </c>
      <c r="AO78" s="11">
        <f t="shared" si="68"/>
        <v>114.63368504315429</v>
      </c>
      <c r="AP78" s="11">
        <f t="shared" si="68"/>
        <v>117.94758823397655</v>
      </c>
      <c r="AQ78" s="11">
        <f t="shared" si="68"/>
        <v>120.69160371270078</v>
      </c>
      <c r="AR78" s="11">
        <f t="shared" si="67"/>
        <v>103.00080638046713</v>
      </c>
      <c r="AS78" s="11">
        <f t="shared" si="67"/>
        <v>105.83826841972513</v>
      </c>
      <c r="AT78" s="11">
        <f t="shared" si="67"/>
        <v>108.89815797027332</v>
      </c>
      <c r="AU78" s="11">
        <f t="shared" si="67"/>
        <v>111.43017360187301</v>
      </c>
      <c r="AV78" s="11">
        <f t="shared" si="70"/>
        <v>203.66514673760366</v>
      </c>
      <c r="AW78" s="11">
        <f t="shared" si="70"/>
        <v>209.19081911467666</v>
      </c>
      <c r="AX78" s="11">
        <f t="shared" si="70"/>
        <v>215.3767544384466</v>
      </c>
      <c r="AY78" s="11">
        <f t="shared" si="70"/>
        <v>220.42633853518808</v>
      </c>
      <c r="AZ78" s="11">
        <f t="shared" si="71"/>
        <v>201.61074019203397</v>
      </c>
      <c r="BA78" s="11">
        <f t="shared" si="71"/>
        <v>207.20137759571179</v>
      </c>
      <c r="BB78" s="11">
        <f t="shared" si="71"/>
        <v>213.29782608970325</v>
      </c>
      <c r="BC78" s="11">
        <f t="shared" si="71"/>
        <v>218.26322424859754</v>
      </c>
      <c r="BD78" s="11">
        <f t="shared" si="72"/>
        <v>41.200322552186854</v>
      </c>
      <c r="BE78" s="11">
        <f t="shared" si="72"/>
        <v>42.335307367890053</v>
      </c>
      <c r="BF78" s="11">
        <f t="shared" si="72"/>
        <v>43.559263188109327</v>
      </c>
      <c r="BG78" s="12">
        <f t="shared" si="72"/>
        <v>44.572069440749203</v>
      </c>
      <c r="BH78" s="13">
        <f t="shared" si="73"/>
        <v>14090532.444011761</v>
      </c>
      <c r="BI78" s="13">
        <f t="shared" si="73"/>
        <v>14472824.98228508</v>
      </c>
      <c r="BJ78" s="13">
        <f t="shared" si="73"/>
        <v>14900797.680473039</v>
      </c>
      <c r="BK78" s="13">
        <f t="shared" si="73"/>
        <v>15250152.146289282</v>
      </c>
      <c r="BL78" s="11">
        <f t="shared" si="74"/>
        <v>81.466058695041454</v>
      </c>
      <c r="BM78" s="11">
        <f t="shared" si="74"/>
        <v>83.676327645870671</v>
      </c>
      <c r="BN78" s="11">
        <f t="shared" si="74"/>
        <v>86.150701775378636</v>
      </c>
      <c r="BO78" s="11">
        <f t="shared" si="74"/>
        <v>88.170535414075246</v>
      </c>
      <c r="BP78" s="13">
        <f t="shared" si="75"/>
        <v>12961151.265465481</v>
      </c>
      <c r="BQ78" s="13">
        <f t="shared" si="75"/>
        <v>13320562.162873121</v>
      </c>
      <c r="BR78" s="13">
        <f t="shared" si="75"/>
        <v>13712490.643654842</v>
      </c>
      <c r="BS78" s="13">
        <f t="shared" si="75"/>
        <v>14031706.16049384</v>
      </c>
      <c r="BT78" s="11">
        <f t="shared" si="76"/>
        <v>80.644296076813589</v>
      </c>
      <c r="BU78" s="11">
        <f t="shared" si="76"/>
        <v>82.880551038284722</v>
      </c>
      <c r="BV78" s="11">
        <f t="shared" si="76"/>
        <v>85.319130435881306</v>
      </c>
      <c r="BW78" s="11">
        <f t="shared" si="76"/>
        <v>87.305289699439015</v>
      </c>
      <c r="BX78" s="2">
        <v>3</v>
      </c>
      <c r="BY78" s="2">
        <v>3</v>
      </c>
      <c r="BZ78" s="2">
        <v>2</v>
      </c>
      <c r="CA78" s="2">
        <v>2</v>
      </c>
      <c r="CB78" s="2">
        <v>4</v>
      </c>
      <c r="CC78" s="2">
        <v>4</v>
      </c>
      <c r="CD78" s="2">
        <v>3</v>
      </c>
      <c r="CE78" s="2">
        <v>4</v>
      </c>
      <c r="CF78" s="2">
        <v>4</v>
      </c>
      <c r="CG78" s="2">
        <v>4</v>
      </c>
      <c r="CH78" s="2">
        <v>4</v>
      </c>
      <c r="CI78" s="2">
        <v>4</v>
      </c>
      <c r="CJ78" s="11">
        <f t="shared" si="66"/>
        <v>64.04122077454177</v>
      </c>
      <c r="CK78" s="11">
        <f t="shared" si="66"/>
        <v>65.795951554706477</v>
      </c>
      <c r="CL78" s="11">
        <f t="shared" si="66"/>
        <v>67.698022605796268</v>
      </c>
      <c r="CM78" s="11">
        <f t="shared" si="66"/>
        <v>69.272996920157169</v>
      </c>
      <c r="CN78" s="11">
        <f t="shared" si="66"/>
        <v>59.119063163272443</v>
      </c>
      <c r="CO78" s="11">
        <f t="shared" si="66"/>
        <v>60.747672719033091</v>
      </c>
      <c r="CP78" s="11">
        <f t="shared" si="66"/>
        <v>62.50394832471418</v>
      </c>
      <c r="CQ78" s="11">
        <f t="shared" si="66"/>
        <v>63.957241724204714</v>
      </c>
      <c r="CR78" s="11">
        <f t="shared" si="77"/>
        <v>67.921892505310922</v>
      </c>
      <c r="CS78" s="11">
        <f t="shared" si="77"/>
        <v>69.764692469993449</v>
      </c>
      <c r="CT78" s="11">
        <f t="shared" si="77"/>
        <v>71.82768872063437</v>
      </c>
      <c r="CU78" s="11">
        <f t="shared" si="77"/>
        <v>73.511714258186373</v>
      </c>
      <c r="CV78" s="11">
        <f t="shared" si="78"/>
        <v>64.907986405916731</v>
      </c>
      <c r="CW78" s="11">
        <f t="shared" si="78"/>
        <v>66.707875718622432</v>
      </c>
      <c r="CX78" s="11">
        <f t="shared" si="78"/>
        <v>68.670609428123512</v>
      </c>
      <c r="CY78" s="11">
        <f t="shared" si="78"/>
        <v>70.269204800029243</v>
      </c>
      <c r="CZ78" s="2">
        <v>3</v>
      </c>
      <c r="DA78" s="2">
        <v>3</v>
      </c>
      <c r="DB78" s="2">
        <v>3</v>
      </c>
      <c r="DC78" s="2">
        <v>3</v>
      </c>
      <c r="DD78" s="2">
        <v>4</v>
      </c>
      <c r="DE78" s="2">
        <v>4</v>
      </c>
      <c r="DF78" s="2">
        <v>4</v>
      </c>
      <c r="DG78" s="2">
        <v>5</v>
      </c>
      <c r="DH78" s="2">
        <v>4</v>
      </c>
      <c r="DI78" s="2">
        <v>4</v>
      </c>
      <c r="DJ78" s="2">
        <v>4</v>
      </c>
      <c r="DK78" s="2">
        <v>4</v>
      </c>
      <c r="DL78" s="7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</row>
    <row r="79" spans="1:136" ht="15.75" customHeight="1" x14ac:dyDescent="0.2">
      <c r="A79" s="3" t="s">
        <v>155</v>
      </c>
      <c r="B79" s="3" t="s">
        <v>60</v>
      </c>
      <c r="C79" s="4" t="s">
        <v>156</v>
      </c>
      <c r="D79" s="4"/>
      <c r="E79" s="5">
        <v>555.69000000000005</v>
      </c>
      <c r="F79" s="5">
        <v>331.14600000000002</v>
      </c>
      <c r="G79" s="6">
        <f t="shared" si="49"/>
        <v>59.591858770177616</v>
      </c>
      <c r="H79" s="5">
        <v>278.53800000000001</v>
      </c>
      <c r="I79" s="6">
        <f t="shared" si="50"/>
        <v>50.124709820223501</v>
      </c>
      <c r="J79" s="7">
        <f t="shared" si="80"/>
        <v>66.445144492872458</v>
      </c>
      <c r="K79" s="7">
        <v>243.344562651704</v>
      </c>
      <c r="L79" s="7">
        <v>198.92599999999999</v>
      </c>
      <c r="M79" s="7">
        <v>178.297</v>
      </c>
      <c r="N79" s="7">
        <f t="shared" si="81"/>
        <v>30.854435811602553</v>
      </c>
      <c r="O79" s="8">
        <v>40695605.0833719</v>
      </c>
      <c r="P79" s="8">
        <v>42079696.497014098</v>
      </c>
      <c r="Q79" s="8">
        <v>45709163.890654303</v>
      </c>
      <c r="R79" s="8">
        <v>52723136.330384098</v>
      </c>
      <c r="S79" s="8">
        <v>36837804.401310898</v>
      </c>
      <c r="T79" s="8">
        <v>38047545.212153398</v>
      </c>
      <c r="U79" s="8">
        <v>41315374.855290897</v>
      </c>
      <c r="V79" s="8">
        <v>47456461.158694401</v>
      </c>
      <c r="W79" s="8">
        <v>30007663.214887299</v>
      </c>
      <c r="X79" s="8">
        <v>30864245.733522799</v>
      </c>
      <c r="Y79" s="8">
        <v>33538236.781251799</v>
      </c>
      <c r="Z79" s="8">
        <v>39006182.133617997</v>
      </c>
      <c r="AA79" s="8">
        <v>23071993.952741601</v>
      </c>
      <c r="AB79" s="8">
        <v>23681838.899750602</v>
      </c>
      <c r="AC79" s="8">
        <v>25704036.913062502</v>
      </c>
      <c r="AD79" s="8">
        <v>29792765.9100095</v>
      </c>
      <c r="AE79" s="9">
        <f t="shared" si="82"/>
        <v>25.749718022300677</v>
      </c>
      <c r="AF79" s="10">
        <f t="shared" si="83"/>
        <v>90.52035060258315</v>
      </c>
      <c r="AG79" s="10">
        <f t="shared" si="83"/>
        <v>90.417822321634816</v>
      </c>
      <c r="AH79" s="10">
        <f t="shared" si="83"/>
        <v>90.387509502745985</v>
      </c>
      <c r="AI79" s="10">
        <f t="shared" si="83"/>
        <v>90.010694472562065</v>
      </c>
      <c r="AJ79" s="10">
        <f t="shared" si="84"/>
        <v>56.694067837238634</v>
      </c>
      <c r="AK79" s="10">
        <f t="shared" si="84"/>
        <v>56.278540177757755</v>
      </c>
      <c r="AL79" s="10">
        <f t="shared" si="84"/>
        <v>56.233881185295431</v>
      </c>
      <c r="AM79" s="10">
        <f t="shared" si="84"/>
        <v>56.507954540709036</v>
      </c>
      <c r="AN79" s="11">
        <f t="shared" si="68"/>
        <v>73.234366433392523</v>
      </c>
      <c r="AO79" s="11">
        <f t="shared" si="68"/>
        <v>75.725128213597685</v>
      </c>
      <c r="AP79" s="11">
        <f t="shared" si="68"/>
        <v>82.25658890866184</v>
      </c>
      <c r="AQ79" s="11">
        <f t="shared" si="68"/>
        <v>94.878684752981144</v>
      </c>
      <c r="AR79" s="11">
        <f t="shared" si="67"/>
        <v>66.292005257087396</v>
      </c>
      <c r="AS79" s="11">
        <f t="shared" si="67"/>
        <v>68.46901188100091</v>
      </c>
      <c r="AT79" s="11">
        <f t="shared" si="67"/>
        <v>74.349682116451419</v>
      </c>
      <c r="AU79" s="11">
        <f t="shared" si="67"/>
        <v>85.40096305259118</v>
      </c>
      <c r="AV79" s="11">
        <f t="shared" si="70"/>
        <v>90.617622483397952</v>
      </c>
      <c r="AW79" s="11">
        <f t="shared" si="70"/>
        <v>93.204344106595869</v>
      </c>
      <c r="AX79" s="11">
        <f t="shared" si="70"/>
        <v>101.27930514411105</v>
      </c>
      <c r="AY79" s="11">
        <f t="shared" si="70"/>
        <v>117.79149418570056</v>
      </c>
      <c r="AZ79" s="11">
        <f t="shared" si="71"/>
        <v>82.832482292332102</v>
      </c>
      <c r="BA79" s="11">
        <f t="shared" si="71"/>
        <v>85.021932015561973</v>
      </c>
      <c r="BB79" s="11">
        <f t="shared" si="71"/>
        <v>92.281975576267868</v>
      </c>
      <c r="BC79" s="11">
        <f t="shared" si="71"/>
        <v>106.96122579328313</v>
      </c>
      <c r="BD79" s="11">
        <f t="shared" si="72"/>
        <v>26.516802102834959</v>
      </c>
      <c r="BE79" s="11">
        <f t="shared" si="72"/>
        <v>27.387604752400364</v>
      </c>
      <c r="BF79" s="11">
        <f t="shared" si="72"/>
        <v>29.739872846580568</v>
      </c>
      <c r="BG79" s="12">
        <f t="shared" si="72"/>
        <v>34.160385221036471</v>
      </c>
      <c r="BH79" s="13">
        <f t="shared" si="73"/>
        <v>12003065.285954921</v>
      </c>
      <c r="BI79" s="13">
        <f t="shared" si="73"/>
        <v>12345698.29340912</v>
      </c>
      <c r="BJ79" s="13">
        <f t="shared" si="73"/>
        <v>13415294.712500721</v>
      </c>
      <c r="BK79" s="13">
        <f t="shared" si="73"/>
        <v>15602472.853447199</v>
      </c>
      <c r="BL79" s="11">
        <f t="shared" si="74"/>
        <v>36.247048993359186</v>
      </c>
      <c r="BM79" s="11">
        <f t="shared" si="74"/>
        <v>37.281737642638355</v>
      </c>
      <c r="BN79" s="11">
        <f t="shared" si="74"/>
        <v>40.511722057644427</v>
      </c>
      <c r="BO79" s="11">
        <f t="shared" si="74"/>
        <v>47.116597674280221</v>
      </c>
      <c r="BP79" s="13">
        <f t="shared" si="75"/>
        <v>9228797.5810966399</v>
      </c>
      <c r="BQ79" s="13">
        <f t="shared" si="75"/>
        <v>9472735.559900241</v>
      </c>
      <c r="BR79" s="13">
        <f t="shared" si="75"/>
        <v>10281614.765225001</v>
      </c>
      <c r="BS79" s="13">
        <f t="shared" si="75"/>
        <v>11917106.3640038</v>
      </c>
      <c r="BT79" s="11">
        <f t="shared" si="76"/>
        <v>33.132992916932842</v>
      </c>
      <c r="BU79" s="11">
        <f t="shared" si="76"/>
        <v>34.00877280622479</v>
      </c>
      <c r="BV79" s="11">
        <f t="shared" si="76"/>
        <v>36.912790230507149</v>
      </c>
      <c r="BW79" s="11">
        <f t="shared" si="76"/>
        <v>42.784490317313256</v>
      </c>
      <c r="BX79" s="2">
        <v>8</v>
      </c>
      <c r="BY79" s="2">
        <v>8</v>
      </c>
      <c r="BZ79" s="2">
        <v>7</v>
      </c>
      <c r="CA79" s="2">
        <v>6</v>
      </c>
      <c r="CB79" s="2">
        <v>10</v>
      </c>
      <c r="CC79" s="2">
        <v>11</v>
      </c>
      <c r="CD79" s="2">
        <v>8</v>
      </c>
      <c r="CE79" s="2">
        <v>7</v>
      </c>
      <c r="CF79" s="2">
        <v>16</v>
      </c>
      <c r="CG79" s="2">
        <v>16</v>
      </c>
      <c r="CH79" s="2">
        <v>13</v>
      </c>
      <c r="CI79" s="2">
        <v>8</v>
      </c>
      <c r="CJ79" s="11">
        <f t="shared" si="66"/>
        <v>66.893798061342352</v>
      </c>
      <c r="CK79" s="11">
        <f t="shared" si="66"/>
        <v>69.168911831808188</v>
      </c>
      <c r="CL79" s="11">
        <f t="shared" si="66"/>
        <v>75.134884285172632</v>
      </c>
      <c r="CM79" s="11">
        <f t="shared" si="66"/>
        <v>86.66416994218369</v>
      </c>
      <c r="CN79" s="11">
        <f t="shared" si="66"/>
        <v>60.552500536511076</v>
      </c>
      <c r="CO79" s="11">
        <f t="shared" si="66"/>
        <v>62.541023801892578</v>
      </c>
      <c r="CP79" s="11">
        <f t="shared" si="66"/>
        <v>67.912550673137616</v>
      </c>
      <c r="CQ79" s="11">
        <f t="shared" si="66"/>
        <v>78.007021223840923</v>
      </c>
      <c r="CR79" s="11">
        <f t="shared" si="77"/>
        <v>60.339348732467954</v>
      </c>
      <c r="CS79" s="11">
        <f t="shared" si="77"/>
        <v>62.061763135080994</v>
      </c>
      <c r="CT79" s="11">
        <f t="shared" si="77"/>
        <v>67.438618946244944</v>
      </c>
      <c r="CU79" s="11">
        <f t="shared" si="77"/>
        <v>78.433552443859526</v>
      </c>
      <c r="CV79" s="11">
        <f t="shared" si="78"/>
        <v>51.760812470746231</v>
      </c>
      <c r="CW79" s="11">
        <f t="shared" si="78"/>
        <v>53.128967733053507</v>
      </c>
      <c r="CX79" s="11">
        <f t="shared" si="78"/>
        <v>57.665663276583452</v>
      </c>
      <c r="CY79" s="11">
        <f t="shared" si="78"/>
        <v>66.838513065300035</v>
      </c>
      <c r="CZ79" s="2">
        <v>2</v>
      </c>
      <c r="DA79" s="2">
        <v>2</v>
      </c>
      <c r="DB79" s="2">
        <v>1</v>
      </c>
      <c r="DC79" s="2">
        <v>1</v>
      </c>
      <c r="DD79" s="2">
        <v>6</v>
      </c>
      <c r="DE79" s="2">
        <v>5</v>
      </c>
      <c r="DF79" s="2">
        <v>5</v>
      </c>
      <c r="DG79" s="2">
        <v>4</v>
      </c>
      <c r="DH79" s="2">
        <v>6</v>
      </c>
      <c r="DI79" s="2">
        <v>6</v>
      </c>
      <c r="DJ79" s="2">
        <v>6</v>
      </c>
      <c r="DK79" s="2">
        <v>5</v>
      </c>
      <c r="DL79" s="7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</row>
    <row r="80" spans="1:136" ht="15.75" customHeight="1" x14ac:dyDescent="0.2">
      <c r="A80" s="3" t="s">
        <v>157</v>
      </c>
      <c r="B80" s="3" t="s">
        <v>60</v>
      </c>
      <c r="C80" s="4" t="s">
        <v>158</v>
      </c>
      <c r="D80" s="4"/>
      <c r="E80" s="5">
        <v>900.51</v>
      </c>
      <c r="F80" s="5">
        <v>645.43499999999995</v>
      </c>
      <c r="G80" s="6">
        <f t="shared" si="49"/>
        <v>71.674384515441247</v>
      </c>
      <c r="H80" s="5">
        <v>591.65800000000002</v>
      </c>
      <c r="I80" s="6">
        <f t="shared" si="50"/>
        <v>65.702546334854688</v>
      </c>
      <c r="J80" s="7">
        <f t="shared" si="80"/>
        <v>41.396411127969493</v>
      </c>
      <c r="K80" s="7">
        <v>574.86265508553595</v>
      </c>
      <c r="L80" s="7">
        <v>502.82799999999997</v>
      </c>
      <c r="M80" s="7">
        <v>485.65100000000001</v>
      </c>
      <c r="N80" s="7">
        <f t="shared" si="81"/>
        <v>16.824235059630713</v>
      </c>
      <c r="O80" s="8">
        <v>66957103.524151698</v>
      </c>
      <c r="P80" s="8">
        <v>69444669.7560862</v>
      </c>
      <c r="Q80" s="8">
        <v>73455162.300003007</v>
      </c>
      <c r="R80" s="8">
        <v>77553277.930572703</v>
      </c>
      <c r="S80" s="8">
        <v>57731252.486527801</v>
      </c>
      <c r="T80" s="8">
        <v>59894373.8400364</v>
      </c>
      <c r="U80" s="8">
        <v>63336975.798955701</v>
      </c>
      <c r="V80" s="8">
        <v>66852365.718957797</v>
      </c>
      <c r="W80" s="8">
        <v>53287113.707125001</v>
      </c>
      <c r="X80" s="8">
        <v>55355842.095353998</v>
      </c>
      <c r="Y80" s="8">
        <v>58519838.042121202</v>
      </c>
      <c r="Z80" s="8">
        <v>61743362.8793571</v>
      </c>
      <c r="AA80" s="8">
        <v>49736574.343180299</v>
      </c>
      <c r="AB80" s="8">
        <v>51669313.7192702</v>
      </c>
      <c r="AC80" s="8">
        <v>54623359.392498299</v>
      </c>
      <c r="AD80" s="8">
        <v>57635049.681561001</v>
      </c>
      <c r="AE80" s="9">
        <f t="shared" si="82"/>
        <v>14.664931750582671</v>
      </c>
      <c r="AF80" s="10">
        <f t="shared" si="83"/>
        <v>86.221251290692251</v>
      </c>
      <c r="AG80" s="10">
        <f t="shared" si="83"/>
        <v>86.247618500320101</v>
      </c>
      <c r="AH80" s="10">
        <f t="shared" si="83"/>
        <v>86.225356824176686</v>
      </c>
      <c r="AI80" s="10">
        <f t="shared" si="83"/>
        <v>86.201856972190669</v>
      </c>
      <c r="AJ80" s="10">
        <f t="shared" si="84"/>
        <v>74.281251316733133</v>
      </c>
      <c r="AK80" s="10">
        <f t="shared" si="84"/>
        <v>74.403570354284611</v>
      </c>
      <c r="AL80" s="10">
        <f t="shared" si="84"/>
        <v>74.362859848307849</v>
      </c>
      <c r="AM80" s="10">
        <f t="shared" si="84"/>
        <v>74.316716481226081</v>
      </c>
      <c r="AN80" s="11">
        <f t="shared" si="68"/>
        <v>74.354647393312334</v>
      </c>
      <c r="AO80" s="11">
        <f t="shared" si="68"/>
        <v>77.117044514870685</v>
      </c>
      <c r="AP80" s="11">
        <f t="shared" si="68"/>
        <v>81.570623646603607</v>
      </c>
      <c r="AQ80" s="11">
        <f t="shared" si="68"/>
        <v>86.121506624660142</v>
      </c>
      <c r="AR80" s="11">
        <f t="shared" si="67"/>
        <v>64.109507375296005</v>
      </c>
      <c r="AS80" s="11">
        <f t="shared" si="67"/>
        <v>66.511614351907696</v>
      </c>
      <c r="AT80" s="11">
        <f t="shared" si="67"/>
        <v>70.334561302990195</v>
      </c>
      <c r="AU80" s="11">
        <f t="shared" si="67"/>
        <v>74.238337962885254</v>
      </c>
      <c r="AV80" s="11">
        <f t="shared" si="70"/>
        <v>82.560000165973335</v>
      </c>
      <c r="AW80" s="11">
        <f t="shared" si="70"/>
        <v>85.765169374691496</v>
      </c>
      <c r="AX80" s="11">
        <f t="shared" si="70"/>
        <v>90.667283370318003</v>
      </c>
      <c r="AY80" s="11">
        <f t="shared" si="70"/>
        <v>95.661628017317156</v>
      </c>
      <c r="AZ80" s="11">
        <f t="shared" si="71"/>
        <v>84.063047137333214</v>
      </c>
      <c r="BA80" s="11">
        <f t="shared" si="71"/>
        <v>87.329696749254126</v>
      </c>
      <c r="BB80" s="11">
        <f t="shared" si="71"/>
        <v>92.322523134138805</v>
      </c>
      <c r="BC80" s="11">
        <f t="shared" si="71"/>
        <v>97.412778465872179</v>
      </c>
      <c r="BD80" s="11">
        <f t="shared" si="72"/>
        <v>25.643802950118403</v>
      </c>
      <c r="BE80" s="11">
        <f t="shared" si="72"/>
        <v>26.604645740763079</v>
      </c>
      <c r="BF80" s="11">
        <f t="shared" si="72"/>
        <v>28.133824521196079</v>
      </c>
      <c r="BG80" s="12">
        <f t="shared" si="72"/>
        <v>29.695335185154104</v>
      </c>
      <c r="BH80" s="13">
        <f t="shared" si="73"/>
        <v>21314845.48285</v>
      </c>
      <c r="BI80" s="13">
        <f t="shared" si="73"/>
        <v>22142336.838141602</v>
      </c>
      <c r="BJ80" s="13">
        <f t="shared" si="73"/>
        <v>23407935.216848481</v>
      </c>
      <c r="BK80" s="13">
        <f t="shared" si="73"/>
        <v>24697345.151742842</v>
      </c>
      <c r="BL80" s="11">
        <f t="shared" si="74"/>
        <v>33.024000066389334</v>
      </c>
      <c r="BM80" s="11">
        <f t="shared" si="74"/>
        <v>34.306067749876597</v>
      </c>
      <c r="BN80" s="11">
        <f t="shared" si="74"/>
        <v>36.266913348127204</v>
      </c>
      <c r="BO80" s="11">
        <f t="shared" si="74"/>
        <v>38.264651206926864</v>
      </c>
      <c r="BP80" s="13">
        <f t="shared" si="75"/>
        <v>19894629.737272121</v>
      </c>
      <c r="BQ80" s="13">
        <f t="shared" si="75"/>
        <v>20667725.487708081</v>
      </c>
      <c r="BR80" s="13">
        <f t="shared" si="75"/>
        <v>21849343.756999321</v>
      </c>
      <c r="BS80" s="13">
        <f t="shared" si="75"/>
        <v>23054019.872624401</v>
      </c>
      <c r="BT80" s="11">
        <f t="shared" si="76"/>
        <v>33.625218854933287</v>
      </c>
      <c r="BU80" s="11">
        <f t="shared" si="76"/>
        <v>34.931878699701649</v>
      </c>
      <c r="BV80" s="11">
        <f t="shared" si="76"/>
        <v>36.929009253655522</v>
      </c>
      <c r="BW80" s="11">
        <f t="shared" si="76"/>
        <v>38.965111386348873</v>
      </c>
      <c r="BX80" s="2">
        <v>9</v>
      </c>
      <c r="BY80" s="2">
        <v>10</v>
      </c>
      <c r="BZ80" s="2">
        <v>9</v>
      </c>
      <c r="CA80" s="2">
        <v>9</v>
      </c>
      <c r="CB80" s="2">
        <v>13</v>
      </c>
      <c r="CC80" s="2">
        <v>15</v>
      </c>
      <c r="CD80" s="2">
        <v>14</v>
      </c>
      <c r="CE80" s="2">
        <v>14</v>
      </c>
      <c r="CF80" s="2">
        <v>14</v>
      </c>
      <c r="CG80" s="2">
        <v>14</v>
      </c>
      <c r="CH80" s="2">
        <v>12</v>
      </c>
      <c r="CI80" s="2">
        <v>14</v>
      </c>
      <c r="CJ80" s="11">
        <f t="shared" si="66"/>
        <v>46.589983142452631</v>
      </c>
      <c r="CK80" s="11">
        <f t="shared" si="66"/>
        <v>48.3208774421106</v>
      </c>
      <c r="CL80" s="11">
        <f t="shared" si="66"/>
        <v>51.111451857364671</v>
      </c>
      <c r="CM80" s="11">
        <f t="shared" si="66"/>
        <v>53.962996026613183</v>
      </c>
      <c r="CN80" s="11">
        <f t="shared" si="66"/>
        <v>40.170466441545244</v>
      </c>
      <c r="CO80" s="11">
        <f t="shared" si="66"/>
        <v>41.675606032278786</v>
      </c>
      <c r="CP80" s="11">
        <f t="shared" si="66"/>
        <v>44.071031742029973</v>
      </c>
      <c r="CQ80" s="11">
        <f t="shared" si="66"/>
        <v>46.51710465277003</v>
      </c>
      <c r="CR80" s="11">
        <f t="shared" si="77"/>
        <v>42.389933501813744</v>
      </c>
      <c r="CS80" s="11">
        <f t="shared" si="77"/>
        <v>44.035608275874857</v>
      </c>
      <c r="CT80" s="11">
        <f t="shared" si="77"/>
        <v>46.552569102851237</v>
      </c>
      <c r="CU80" s="11">
        <f t="shared" si="77"/>
        <v>49.116885200790016</v>
      </c>
      <c r="CV80" s="11">
        <f t="shared" si="78"/>
        <v>40.964869293529965</v>
      </c>
      <c r="CW80" s="11">
        <f t="shared" si="78"/>
        <v>42.55674442698168</v>
      </c>
      <c r="CX80" s="11">
        <f t="shared" si="78"/>
        <v>44.989804936053503</v>
      </c>
      <c r="CY80" s="11">
        <f t="shared" si="78"/>
        <v>47.470343667828132</v>
      </c>
      <c r="CZ80" s="2">
        <v>8</v>
      </c>
      <c r="DA80" s="2">
        <v>9</v>
      </c>
      <c r="DB80" s="2">
        <v>9</v>
      </c>
      <c r="DC80" s="2">
        <v>9</v>
      </c>
      <c r="DD80" s="2">
        <v>7</v>
      </c>
      <c r="DE80" s="2">
        <v>8</v>
      </c>
      <c r="DF80" s="2">
        <v>8</v>
      </c>
      <c r="DG80" s="2">
        <v>8</v>
      </c>
      <c r="DH80" s="2">
        <v>7</v>
      </c>
      <c r="DI80" s="2">
        <v>9</v>
      </c>
      <c r="DJ80" s="2">
        <v>8</v>
      </c>
      <c r="DK80" s="2">
        <v>8</v>
      </c>
      <c r="DL80" s="7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</row>
    <row r="81" spans="1:136" ht="15.75" customHeight="1" x14ac:dyDescent="0.2">
      <c r="A81" s="3" t="s">
        <v>159</v>
      </c>
      <c r="B81" s="3" t="s">
        <v>60</v>
      </c>
      <c r="C81" s="4"/>
      <c r="D81" s="4"/>
      <c r="E81" s="5">
        <v>370.9</v>
      </c>
      <c r="F81" s="5">
        <v>261.76600000000002</v>
      </c>
      <c r="G81" s="6">
        <f t="shared" si="49"/>
        <v>70.575896468050686</v>
      </c>
      <c r="H81" s="5">
        <v>232.23500000000001</v>
      </c>
      <c r="I81" s="6">
        <f t="shared" si="50"/>
        <v>62.613912105688875</v>
      </c>
      <c r="J81" s="7">
        <f t="shared" si="80"/>
        <v>45.981413779667889</v>
      </c>
      <c r="K81" s="7">
        <v>268.14458864537102</v>
      </c>
      <c r="L81" s="7">
        <v>241.292</v>
      </c>
      <c r="M81" s="7">
        <v>220.34399999999999</v>
      </c>
      <c r="N81" s="7">
        <f t="shared" si="81"/>
        <v>19.570810764659605</v>
      </c>
      <c r="O81" s="8">
        <v>26532674.202728398</v>
      </c>
      <c r="P81" s="8">
        <v>27079759.959740698</v>
      </c>
      <c r="Q81" s="8">
        <v>29249553.470736999</v>
      </c>
      <c r="R81" s="8">
        <v>31616720.067989599</v>
      </c>
      <c r="S81" s="8">
        <v>25568474.020801999</v>
      </c>
      <c r="T81" s="8">
        <v>26092970.243087701</v>
      </c>
      <c r="U81" s="8">
        <v>28189268.878326401</v>
      </c>
      <c r="V81" s="8">
        <v>30478429.699628402</v>
      </c>
      <c r="W81" s="8">
        <v>23585341.3736591</v>
      </c>
      <c r="X81" s="8">
        <v>24068778.946210999</v>
      </c>
      <c r="Y81" s="8">
        <v>26023812.191675201</v>
      </c>
      <c r="Z81" s="8">
        <v>28160932.706020501</v>
      </c>
      <c r="AA81" s="8">
        <v>20059782.046806101</v>
      </c>
      <c r="AB81" s="8">
        <v>20512703.476760499</v>
      </c>
      <c r="AC81" s="8">
        <v>22149417.249108002</v>
      </c>
      <c r="AD81" s="8">
        <v>23925801.041738398</v>
      </c>
      <c r="AE81" s="9">
        <f t="shared" si="82"/>
        <v>17.486152449300228</v>
      </c>
      <c r="AF81" s="10">
        <f t="shared" si="83"/>
        <v>96.365989441700336</v>
      </c>
      <c r="AG81" s="10">
        <f t="shared" si="83"/>
        <v>96.355987947751203</v>
      </c>
      <c r="AH81" s="10">
        <f t="shared" si="83"/>
        <v>96.375040072077098</v>
      </c>
      <c r="AI81" s="10">
        <f t="shared" si="83"/>
        <v>96.399720255885555</v>
      </c>
      <c r="AJ81" s="10">
        <f t="shared" si="84"/>
        <v>75.604071770282843</v>
      </c>
      <c r="AK81" s="10">
        <f t="shared" si="84"/>
        <v>75.749207183729112</v>
      </c>
      <c r="AL81" s="10">
        <f t="shared" si="84"/>
        <v>75.725659440468391</v>
      </c>
      <c r="AM81" s="10">
        <f t="shared" si="84"/>
        <v>75.67451965380215</v>
      </c>
      <c r="AN81" s="11">
        <f t="shared" si="68"/>
        <v>71.53592397608088</v>
      </c>
      <c r="AO81" s="11">
        <f t="shared" si="68"/>
        <v>73.010946238179301</v>
      </c>
      <c r="AP81" s="11">
        <f t="shared" si="68"/>
        <v>78.861023107945542</v>
      </c>
      <c r="AQ81" s="11">
        <f t="shared" si="68"/>
        <v>85.243246341303859</v>
      </c>
      <c r="AR81" s="11">
        <f t="shared" si="67"/>
        <v>68.936300945812889</v>
      </c>
      <c r="AS81" s="11">
        <f t="shared" si="67"/>
        <v>70.350418557799145</v>
      </c>
      <c r="AT81" s="11">
        <f t="shared" si="67"/>
        <v>76.002342621532492</v>
      </c>
      <c r="AU81" s="11">
        <f t="shared" si="67"/>
        <v>82.174251010052316</v>
      </c>
      <c r="AV81" s="11">
        <f t="shared" si="70"/>
        <v>90.100858681643516</v>
      </c>
      <c r="AW81" s="11">
        <f t="shared" si="70"/>
        <v>91.947689716047904</v>
      </c>
      <c r="AX81" s="11">
        <f t="shared" si="70"/>
        <v>99.416319123473642</v>
      </c>
      <c r="AY81" s="11">
        <f t="shared" si="70"/>
        <v>107.58055937753757</v>
      </c>
      <c r="AZ81" s="11">
        <f t="shared" si="71"/>
        <v>86.377083759149556</v>
      </c>
      <c r="BA81" s="11">
        <f t="shared" si="71"/>
        <v>88.327355810969493</v>
      </c>
      <c r="BB81" s="11">
        <f t="shared" si="71"/>
        <v>95.375017758339624</v>
      </c>
      <c r="BC81" s="11">
        <f t="shared" si="71"/>
        <v>103.02409646150838</v>
      </c>
      <c r="BD81" s="11">
        <f t="shared" si="72"/>
        <v>27.574520378325158</v>
      </c>
      <c r="BE81" s="11">
        <f t="shared" si="72"/>
        <v>28.14016742311966</v>
      </c>
      <c r="BF81" s="11">
        <f t="shared" si="72"/>
        <v>30.400937048612999</v>
      </c>
      <c r="BG81" s="12">
        <f t="shared" si="72"/>
        <v>32.869700404020925</v>
      </c>
      <c r="BH81" s="13">
        <f t="shared" si="73"/>
        <v>9434136.5494636409</v>
      </c>
      <c r="BI81" s="13">
        <f t="shared" si="73"/>
        <v>9627511.5784843992</v>
      </c>
      <c r="BJ81" s="13">
        <f t="shared" si="73"/>
        <v>10409524.876670081</v>
      </c>
      <c r="BK81" s="13">
        <f t="shared" si="73"/>
        <v>11264373.082408201</v>
      </c>
      <c r="BL81" s="11">
        <f t="shared" si="74"/>
        <v>36.040343472657412</v>
      </c>
      <c r="BM81" s="11">
        <f t="shared" si="74"/>
        <v>36.779075886419157</v>
      </c>
      <c r="BN81" s="11">
        <f t="shared" si="74"/>
        <v>39.766527649389452</v>
      </c>
      <c r="BO81" s="11">
        <f t="shared" si="74"/>
        <v>43.032223751015032</v>
      </c>
      <c r="BP81" s="13">
        <f t="shared" si="75"/>
        <v>8023912.8187224409</v>
      </c>
      <c r="BQ81" s="13">
        <f t="shared" si="75"/>
        <v>8205081.3907041997</v>
      </c>
      <c r="BR81" s="13">
        <f t="shared" si="75"/>
        <v>8859766.8996432014</v>
      </c>
      <c r="BS81" s="13">
        <f t="shared" si="75"/>
        <v>9570320.4166953601</v>
      </c>
      <c r="BT81" s="11">
        <f t="shared" si="76"/>
        <v>34.550833503659824</v>
      </c>
      <c r="BU81" s="11">
        <f t="shared" si="76"/>
        <v>35.330942324387799</v>
      </c>
      <c r="BV81" s="11">
        <f t="shared" si="76"/>
        <v>38.150007103335852</v>
      </c>
      <c r="BW81" s="11">
        <f t="shared" si="76"/>
        <v>41.209638584603354</v>
      </c>
      <c r="BX81" s="2">
        <v>6</v>
      </c>
      <c r="BY81" s="2">
        <v>6</v>
      </c>
      <c r="BZ81" s="2">
        <v>6</v>
      </c>
      <c r="CA81" s="2">
        <v>7</v>
      </c>
      <c r="CB81" s="2">
        <v>11</v>
      </c>
      <c r="CC81" s="2">
        <v>12</v>
      </c>
      <c r="CD81" s="2">
        <v>10</v>
      </c>
      <c r="CE81" s="2">
        <v>9</v>
      </c>
      <c r="CF81" s="2">
        <v>13</v>
      </c>
      <c r="CG81" s="2">
        <v>13</v>
      </c>
      <c r="CH81" s="2">
        <v>10</v>
      </c>
      <c r="CI81" s="2">
        <v>9</v>
      </c>
      <c r="CJ81" s="11">
        <f t="shared" si="66"/>
        <v>39.579652659436853</v>
      </c>
      <c r="CK81" s="11">
        <f t="shared" si="66"/>
        <v>40.395758268393728</v>
      </c>
      <c r="CL81" s="11">
        <f t="shared" si="66"/>
        <v>43.632509786606782</v>
      </c>
      <c r="CM81" s="11">
        <f t="shared" si="66"/>
        <v>47.163689153993893</v>
      </c>
      <c r="CN81" s="11">
        <f t="shared" si="66"/>
        <v>38.141323902854587</v>
      </c>
      <c r="CO81" s="11">
        <f t="shared" si="66"/>
        <v>38.923731968496163</v>
      </c>
      <c r="CP81" s="11">
        <f t="shared" si="66"/>
        <v>42.050848791295252</v>
      </c>
      <c r="CQ81" s="11">
        <f t="shared" si="66"/>
        <v>45.465664406805558</v>
      </c>
      <c r="CR81" s="11">
        <f t="shared" si="77"/>
        <v>39.098422448583626</v>
      </c>
      <c r="CS81" s="11">
        <f t="shared" si="77"/>
        <v>39.899837452068027</v>
      </c>
      <c r="CT81" s="11">
        <f t="shared" si="77"/>
        <v>43.140779125168187</v>
      </c>
      <c r="CU81" s="11">
        <f t="shared" si="77"/>
        <v>46.683574600103611</v>
      </c>
      <c r="CV81" s="11">
        <f t="shared" si="78"/>
        <v>36.415390565308975</v>
      </c>
      <c r="CW81" s="11">
        <f t="shared" si="78"/>
        <v>37.237598440185351</v>
      </c>
      <c r="CX81" s="11">
        <f t="shared" si="78"/>
        <v>40.208795790414996</v>
      </c>
      <c r="CY81" s="11">
        <f t="shared" si="78"/>
        <v>43.433542173580221</v>
      </c>
      <c r="CZ81" s="2">
        <v>10</v>
      </c>
      <c r="DA81" s="2">
        <v>10</v>
      </c>
      <c r="DB81" s="2">
        <v>10</v>
      </c>
      <c r="DC81" s="2">
        <v>10</v>
      </c>
      <c r="DD81" s="2">
        <v>10</v>
      </c>
      <c r="DE81" s="2">
        <v>10</v>
      </c>
      <c r="DF81" s="2">
        <v>10</v>
      </c>
      <c r="DG81" s="2">
        <v>9</v>
      </c>
      <c r="DH81" s="2">
        <v>10</v>
      </c>
      <c r="DI81" s="2">
        <v>12</v>
      </c>
      <c r="DJ81" s="2">
        <v>10</v>
      </c>
      <c r="DK81" s="2">
        <v>9</v>
      </c>
      <c r="DL81" s="7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</row>
    <row r="82" spans="1:136" ht="15.75" customHeight="1" x14ac:dyDescent="0.2">
      <c r="A82" s="3" t="s">
        <v>160</v>
      </c>
      <c r="B82" s="3" t="s">
        <v>57</v>
      </c>
      <c r="C82" s="4" t="s">
        <v>161</v>
      </c>
      <c r="D82" s="4"/>
      <c r="E82" s="5">
        <v>256.91000000000003</v>
      </c>
      <c r="F82" s="5">
        <v>184.90299999999999</v>
      </c>
      <c r="G82" s="6">
        <f t="shared" si="49"/>
        <v>71.971896773189044</v>
      </c>
      <c r="H82" s="5">
        <v>183.69399999999999</v>
      </c>
      <c r="I82" s="6">
        <f t="shared" si="50"/>
        <v>71.5013039585847</v>
      </c>
      <c r="J82" s="7">
        <f t="shared" si="80"/>
        <v>33.234378262566857</v>
      </c>
      <c r="K82" s="7">
        <v>138.86680393075599</v>
      </c>
      <c r="L82" s="7">
        <v>129.934</v>
      </c>
      <c r="M82" s="7">
        <v>131.19300000000001</v>
      </c>
      <c r="N82" s="7">
        <f t="shared" si="81"/>
        <v>5.6830404370163592</v>
      </c>
      <c r="O82" s="8">
        <v>18007071.989896599</v>
      </c>
      <c r="P82" s="8">
        <v>18915087.472359799</v>
      </c>
      <c r="Q82" s="8">
        <v>19031271.5780375</v>
      </c>
      <c r="R82" s="8">
        <v>19075891.1058763</v>
      </c>
      <c r="S82" s="8">
        <v>14496124.0668421</v>
      </c>
      <c r="T82" s="8">
        <v>15213842.9639067</v>
      </c>
      <c r="U82" s="8">
        <v>15314332.244934799</v>
      </c>
      <c r="V82" s="8">
        <v>15349753.5448846</v>
      </c>
      <c r="W82" s="8">
        <v>13510906.1844409</v>
      </c>
      <c r="X82" s="8">
        <v>14179403.403699599</v>
      </c>
      <c r="Y82" s="8">
        <v>14268066.550314501</v>
      </c>
      <c r="Z82" s="8">
        <v>14293631.6074994</v>
      </c>
      <c r="AA82" s="8">
        <v>13386238.223473201</v>
      </c>
      <c r="AB82" s="8">
        <v>14048576.5974859</v>
      </c>
      <c r="AC82" s="8">
        <v>14136002.280044001</v>
      </c>
      <c r="AD82" s="8">
        <v>14160215.525021</v>
      </c>
      <c r="AE82" s="9">
        <f t="shared" si="82"/>
        <v>5.7644752563019237</v>
      </c>
      <c r="AF82" s="10">
        <f t="shared" si="83"/>
        <v>80.502394142565649</v>
      </c>
      <c r="AG82" s="10">
        <f t="shared" si="83"/>
        <v>80.432316192765981</v>
      </c>
      <c r="AH82" s="10">
        <f t="shared" si="83"/>
        <v>80.469306436716863</v>
      </c>
      <c r="AI82" s="10">
        <f t="shared" si="83"/>
        <v>80.466770646201326</v>
      </c>
      <c r="AJ82" s="10">
        <f t="shared" si="84"/>
        <v>74.338783290164812</v>
      </c>
      <c r="AK82" s="10">
        <f t="shared" si="84"/>
        <v>74.271803490281371</v>
      </c>
      <c r="AL82" s="10">
        <f t="shared" si="84"/>
        <v>74.277760275131868</v>
      </c>
      <c r="AM82" s="10">
        <f t="shared" si="84"/>
        <v>74.230951762242796</v>
      </c>
      <c r="AN82" s="11">
        <f t="shared" si="68"/>
        <v>70.090973453336176</v>
      </c>
      <c r="AO82" s="11">
        <f t="shared" si="68"/>
        <v>73.62534534412751</v>
      </c>
      <c r="AP82" s="11">
        <f t="shared" si="68"/>
        <v>74.077581947131279</v>
      </c>
      <c r="AQ82" s="11">
        <f t="shared" si="68"/>
        <v>74.251259607941691</v>
      </c>
      <c r="AR82" s="11">
        <f t="shared" si="67"/>
        <v>56.424911707765744</v>
      </c>
      <c r="AS82" s="11">
        <f t="shared" si="67"/>
        <v>59.218570565204537</v>
      </c>
      <c r="AT82" s="11">
        <f t="shared" si="67"/>
        <v>59.609716417947133</v>
      </c>
      <c r="AU82" s="11">
        <f t="shared" si="67"/>
        <v>59.747590770637956</v>
      </c>
      <c r="AV82" s="11">
        <f t="shared" si="70"/>
        <v>73.070237824377642</v>
      </c>
      <c r="AW82" s="11">
        <f t="shared" si="70"/>
        <v>76.685631945937061</v>
      </c>
      <c r="AX82" s="11">
        <f t="shared" si="70"/>
        <v>77.165143617542725</v>
      </c>
      <c r="AY82" s="11">
        <f t="shared" si="70"/>
        <v>77.303405609965225</v>
      </c>
      <c r="AZ82" s="11">
        <f t="shared" si="71"/>
        <v>72.872484803386072</v>
      </c>
      <c r="BA82" s="11">
        <f t="shared" si="71"/>
        <v>76.478146251297815</v>
      </c>
      <c r="BB82" s="11">
        <f t="shared" si="71"/>
        <v>76.954077324485297</v>
      </c>
      <c r="BC82" s="11">
        <f t="shared" si="71"/>
        <v>77.085890257825511</v>
      </c>
      <c r="BD82" s="11">
        <f t="shared" si="72"/>
        <v>22.569964683106299</v>
      </c>
      <c r="BE82" s="11">
        <f t="shared" si="72"/>
        <v>23.687428226081817</v>
      </c>
      <c r="BF82" s="11">
        <f t="shared" si="72"/>
        <v>23.843886567178856</v>
      </c>
      <c r="BG82" s="12">
        <f t="shared" si="72"/>
        <v>23.899036308255184</v>
      </c>
      <c r="BH82" s="13">
        <f t="shared" si="73"/>
        <v>5404362.47377636</v>
      </c>
      <c r="BI82" s="13">
        <f t="shared" si="73"/>
        <v>5671761.3614798402</v>
      </c>
      <c r="BJ82" s="13">
        <f t="shared" si="73"/>
        <v>5707226.6201258004</v>
      </c>
      <c r="BK82" s="13">
        <f t="shared" si="73"/>
        <v>5717452.6429997608</v>
      </c>
      <c r="BL82" s="11">
        <f t="shared" si="74"/>
        <v>29.228095129751061</v>
      </c>
      <c r="BM82" s="11">
        <f t="shared" si="74"/>
        <v>30.674252778374825</v>
      </c>
      <c r="BN82" s="11">
        <f t="shared" si="74"/>
        <v>30.866057447017091</v>
      </c>
      <c r="BO82" s="11">
        <f t="shared" si="74"/>
        <v>30.921362243986092</v>
      </c>
      <c r="BP82" s="13">
        <f t="shared" si="75"/>
        <v>5354495.2893892806</v>
      </c>
      <c r="BQ82" s="13">
        <f t="shared" si="75"/>
        <v>5619430.6389943603</v>
      </c>
      <c r="BR82" s="13">
        <f t="shared" si="75"/>
        <v>5654400.9120176006</v>
      </c>
      <c r="BS82" s="13">
        <f t="shared" si="75"/>
        <v>5664086.2100084005</v>
      </c>
      <c r="BT82" s="11">
        <f t="shared" si="76"/>
        <v>29.148993921354432</v>
      </c>
      <c r="BU82" s="11">
        <f t="shared" si="76"/>
        <v>30.591258500519128</v>
      </c>
      <c r="BV82" s="11">
        <f t="shared" si="76"/>
        <v>30.781630929794119</v>
      </c>
      <c r="BW82" s="11">
        <f t="shared" si="76"/>
        <v>30.834356103130204</v>
      </c>
      <c r="BX82" s="2">
        <v>15</v>
      </c>
      <c r="BY82" s="2">
        <v>16</v>
      </c>
      <c r="BZ82" s="2">
        <v>16</v>
      </c>
      <c r="CA82" s="2">
        <v>17</v>
      </c>
      <c r="CB82" s="2">
        <v>19</v>
      </c>
      <c r="CC82" s="2">
        <v>20</v>
      </c>
      <c r="CD82" s="2">
        <v>20</v>
      </c>
      <c r="CE82" s="2">
        <v>21</v>
      </c>
      <c r="CF82" s="2">
        <v>20</v>
      </c>
      <c r="CG82" s="2">
        <v>20</v>
      </c>
      <c r="CH82" s="2">
        <v>20</v>
      </c>
      <c r="CI82" s="2">
        <v>21</v>
      </c>
      <c r="CJ82" s="11">
        <f t="shared" si="66"/>
        <v>51.868615047482699</v>
      </c>
      <c r="CK82" s="11">
        <f t="shared" si="66"/>
        <v>54.484115532151364</v>
      </c>
      <c r="CL82" s="11">
        <f t="shared" si="66"/>
        <v>54.818778971905139</v>
      </c>
      <c r="CM82" s="11">
        <f t="shared" si="66"/>
        <v>54.947303649008099</v>
      </c>
      <c r="CN82" s="11">
        <f t="shared" si="66"/>
        <v>41.75547692181464</v>
      </c>
      <c r="CO82" s="11">
        <f t="shared" si="66"/>
        <v>43.8228360796519</v>
      </c>
      <c r="CP82" s="11">
        <f t="shared" si="66"/>
        <v>44.112291235768858</v>
      </c>
      <c r="CQ82" s="11">
        <f t="shared" si="66"/>
        <v>44.214320803519151</v>
      </c>
      <c r="CR82" s="11">
        <f t="shared" si="77"/>
        <v>41.593135544017429</v>
      </c>
      <c r="CS82" s="11">
        <f t="shared" si="77"/>
        <v>43.651094874935275</v>
      </c>
      <c r="CT82" s="11">
        <f t="shared" si="77"/>
        <v>43.92404313055706</v>
      </c>
      <c r="CU82" s="11">
        <f t="shared" si="77"/>
        <v>44.002744801204926</v>
      </c>
      <c r="CV82" s="11">
        <f t="shared" si="78"/>
        <v>40.813879470621757</v>
      </c>
      <c r="CW82" s="11">
        <f t="shared" si="78"/>
        <v>42.83331152572439</v>
      </c>
      <c r="CX82" s="11">
        <f t="shared" si="78"/>
        <v>43.099867462574984</v>
      </c>
      <c r="CY82" s="11">
        <f t="shared" si="78"/>
        <v>43.17369227023088</v>
      </c>
      <c r="CZ82" s="2">
        <v>7</v>
      </c>
      <c r="DA82" s="2">
        <v>6</v>
      </c>
      <c r="DB82" s="2">
        <v>7</v>
      </c>
      <c r="DC82" s="2">
        <v>8</v>
      </c>
      <c r="DD82" s="2">
        <v>8</v>
      </c>
      <c r="DE82" s="2">
        <v>9</v>
      </c>
      <c r="DF82" s="2">
        <v>9</v>
      </c>
      <c r="DG82" s="2">
        <v>10</v>
      </c>
      <c r="DH82" s="2">
        <v>8</v>
      </c>
      <c r="DI82" s="2">
        <v>8</v>
      </c>
      <c r="DJ82" s="2">
        <v>9</v>
      </c>
      <c r="DK82" s="2">
        <v>10</v>
      </c>
      <c r="DL82" s="7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</row>
    <row r="83" spans="1:136" ht="15.75" customHeight="1" x14ac:dyDescent="0.2">
      <c r="A83" s="3" t="s">
        <v>162</v>
      </c>
      <c r="B83" s="3" t="s">
        <v>60</v>
      </c>
      <c r="C83" s="4"/>
      <c r="D83" s="4"/>
      <c r="E83" s="5">
        <v>328.04</v>
      </c>
      <c r="F83" s="5">
        <v>211.172</v>
      </c>
      <c r="G83" s="6">
        <f t="shared" si="49"/>
        <v>64.373856846726014</v>
      </c>
      <c r="H83" s="5">
        <v>186.66900000000001</v>
      </c>
      <c r="I83" s="6">
        <f t="shared" si="50"/>
        <v>56.90434093403244</v>
      </c>
      <c r="J83" s="7">
        <f t="shared" si="80"/>
        <v>54.93239869518505</v>
      </c>
      <c r="K83" s="7">
        <v>234.70121322876301</v>
      </c>
      <c r="L83" s="7">
        <v>187.50399999999999</v>
      </c>
      <c r="M83" s="7">
        <v>177.35599999999999</v>
      </c>
      <c r="N83" s="7">
        <f t="shared" si="81"/>
        <v>27.833616977323249</v>
      </c>
      <c r="O83" s="8">
        <v>14001064.7429995</v>
      </c>
      <c r="P83" s="8">
        <v>14314335.951041199</v>
      </c>
      <c r="Q83" s="8">
        <v>14572163.743747</v>
      </c>
      <c r="R83" s="8">
        <v>15015020.327243701</v>
      </c>
      <c r="S83" s="8">
        <v>13492933.611797299</v>
      </c>
      <c r="T83" s="8">
        <v>13804580.557395199</v>
      </c>
      <c r="U83" s="8">
        <v>14053182.962519901</v>
      </c>
      <c r="V83" s="8">
        <v>14469928.307383999</v>
      </c>
      <c r="W83" s="8">
        <v>11009292.102437399</v>
      </c>
      <c r="X83" s="8">
        <v>11199994.098768201</v>
      </c>
      <c r="Y83" s="8">
        <v>11438797.0796682</v>
      </c>
      <c r="Z83" s="8">
        <v>11794659.797565499</v>
      </c>
      <c r="AA83" s="8">
        <v>10240369.6677274</v>
      </c>
      <c r="AB83" s="8">
        <v>10420180.3967472</v>
      </c>
      <c r="AC83" s="8">
        <v>10644367.548807301</v>
      </c>
      <c r="AD83" s="8">
        <v>10985558.639578501</v>
      </c>
      <c r="AE83" s="9">
        <f t="shared" si="82"/>
        <v>6.9889206747883472</v>
      </c>
      <c r="AF83" s="10">
        <f t="shared" si="83"/>
        <v>96.37076793422969</v>
      </c>
      <c r="AG83" s="10">
        <f t="shared" si="83"/>
        <v>96.438847073385048</v>
      </c>
      <c r="AH83" s="10">
        <f t="shared" si="83"/>
        <v>96.438546873659746</v>
      </c>
      <c r="AI83" s="10">
        <f t="shared" si="83"/>
        <v>96.369688432118409</v>
      </c>
      <c r="AJ83" s="10">
        <f t="shared" si="84"/>
        <v>73.139935109917701</v>
      </c>
      <c r="AK83" s="10">
        <f t="shared" si="84"/>
        <v>72.795415954934711</v>
      </c>
      <c r="AL83" s="10">
        <f t="shared" si="84"/>
        <v>73.045895832558571</v>
      </c>
      <c r="AM83" s="10">
        <f t="shared" si="84"/>
        <v>73.163794654649749</v>
      </c>
      <c r="AN83" s="11">
        <f t="shared" si="68"/>
        <v>42.680968000852026</v>
      </c>
      <c r="AO83" s="11">
        <f t="shared" si="68"/>
        <v>43.635946686505299</v>
      </c>
      <c r="AP83" s="11">
        <f t="shared" si="68"/>
        <v>44.421911180791973</v>
      </c>
      <c r="AQ83" s="11">
        <f t="shared" si="68"/>
        <v>45.771919056345872</v>
      </c>
      <c r="AR83" s="11">
        <f t="shared" si="67"/>
        <v>41.131976624183935</v>
      </c>
      <c r="AS83" s="11">
        <f t="shared" si="67"/>
        <v>42.082003894022669</v>
      </c>
      <c r="AT83" s="11">
        <f t="shared" si="67"/>
        <v>42.839845636263561</v>
      </c>
      <c r="AU83" s="11">
        <f t="shared" si="67"/>
        <v>44.11025578400195</v>
      </c>
      <c r="AV83" s="11">
        <f t="shared" si="70"/>
        <v>52.134241767078016</v>
      </c>
      <c r="AW83" s="11">
        <f t="shared" si="70"/>
        <v>53.037306549960221</v>
      </c>
      <c r="AX83" s="11">
        <f t="shared" si="70"/>
        <v>54.168152404997826</v>
      </c>
      <c r="AY83" s="11">
        <f t="shared" si="70"/>
        <v>55.853331869592083</v>
      </c>
      <c r="AZ83" s="11">
        <f t="shared" si="71"/>
        <v>54.858437489499593</v>
      </c>
      <c r="BA83" s="11">
        <f t="shared" si="71"/>
        <v>55.821697211359144</v>
      </c>
      <c r="BB83" s="11">
        <f t="shared" si="71"/>
        <v>57.022684799336254</v>
      </c>
      <c r="BC83" s="11">
        <f t="shared" si="71"/>
        <v>58.850471366849881</v>
      </c>
      <c r="BD83" s="11">
        <f t="shared" si="72"/>
        <v>16.452790649673574</v>
      </c>
      <c r="BE83" s="11">
        <f t="shared" si="72"/>
        <v>16.83280155760907</v>
      </c>
      <c r="BF83" s="11">
        <f t="shared" si="72"/>
        <v>17.135938254505426</v>
      </c>
      <c r="BG83" s="12">
        <f t="shared" si="72"/>
        <v>17.644102313600779</v>
      </c>
      <c r="BH83" s="13">
        <f t="shared" si="73"/>
        <v>4403716.8409749595</v>
      </c>
      <c r="BI83" s="13">
        <f t="shared" si="73"/>
        <v>4479997.6395072807</v>
      </c>
      <c r="BJ83" s="13">
        <f t="shared" si="73"/>
        <v>4575518.8318672804</v>
      </c>
      <c r="BK83" s="13">
        <f t="shared" si="73"/>
        <v>4717863.9190261997</v>
      </c>
      <c r="BL83" s="11">
        <f t="shared" si="74"/>
        <v>20.853696706831204</v>
      </c>
      <c r="BM83" s="11">
        <f t="shared" si="74"/>
        <v>21.214922619984094</v>
      </c>
      <c r="BN83" s="11">
        <f t="shared" si="74"/>
        <v>21.667260961999133</v>
      </c>
      <c r="BO83" s="11">
        <f t="shared" si="74"/>
        <v>22.341332747836834</v>
      </c>
      <c r="BP83" s="13">
        <f t="shared" si="75"/>
        <v>4096147.86709096</v>
      </c>
      <c r="BQ83" s="13">
        <f t="shared" si="75"/>
        <v>4168072.1586988801</v>
      </c>
      <c r="BR83" s="13">
        <f t="shared" si="75"/>
        <v>4257747.0195229203</v>
      </c>
      <c r="BS83" s="13">
        <f t="shared" si="75"/>
        <v>4394223.4558314001</v>
      </c>
      <c r="BT83" s="11">
        <f t="shared" si="76"/>
        <v>21.943374995799839</v>
      </c>
      <c r="BU83" s="11">
        <f t="shared" si="76"/>
        <v>22.32867888454366</v>
      </c>
      <c r="BV83" s="11">
        <f t="shared" si="76"/>
        <v>22.809073919734502</v>
      </c>
      <c r="BW83" s="11">
        <f t="shared" si="76"/>
        <v>23.540188546739955</v>
      </c>
      <c r="BX83" s="2">
        <v>31</v>
      </c>
      <c r="BY83" s="2">
        <v>31</v>
      </c>
      <c r="BZ83" s="2">
        <v>33</v>
      </c>
      <c r="CA83" s="2">
        <v>33</v>
      </c>
      <c r="CB83" s="2">
        <v>31</v>
      </c>
      <c r="CC83" s="2">
        <v>31</v>
      </c>
      <c r="CD83" s="2">
        <v>33</v>
      </c>
      <c r="CE83" s="2">
        <v>35</v>
      </c>
      <c r="CF83" s="2">
        <v>32</v>
      </c>
      <c r="CG83" s="2">
        <v>32</v>
      </c>
      <c r="CH83" s="2">
        <v>31</v>
      </c>
      <c r="CI83" s="2">
        <v>33</v>
      </c>
      <c r="CJ83" s="11">
        <f t="shared" si="66"/>
        <v>23.861938420152399</v>
      </c>
      <c r="CK83" s="11">
        <f t="shared" si="66"/>
        <v>24.395844834579584</v>
      </c>
      <c r="CL83" s="11">
        <f t="shared" si="66"/>
        <v>24.835259338081954</v>
      </c>
      <c r="CM83" s="11">
        <f t="shared" si="66"/>
        <v>25.590017402438527</v>
      </c>
      <c r="CN83" s="11">
        <f t="shared" si="66"/>
        <v>22.99593329949386</v>
      </c>
      <c r="CO83" s="11">
        <f t="shared" si="66"/>
        <v>23.527071492280513</v>
      </c>
      <c r="CP83" s="11">
        <f t="shared" si="66"/>
        <v>23.950763217951121</v>
      </c>
      <c r="CQ83" s="11">
        <f t="shared" si="66"/>
        <v>24.661020040454886</v>
      </c>
      <c r="CR83" s="11">
        <f t="shared" si="77"/>
        <v>23.485988784105729</v>
      </c>
      <c r="CS83" s="11">
        <f t="shared" si="77"/>
        <v>23.892811030736841</v>
      </c>
      <c r="CT83" s="11">
        <f t="shared" si="77"/>
        <v>24.402246522033025</v>
      </c>
      <c r="CU83" s="11">
        <f t="shared" si="77"/>
        <v>25.161404124851735</v>
      </c>
      <c r="CV83" s="11">
        <f t="shared" si="78"/>
        <v>23.09562612536909</v>
      </c>
      <c r="CW83" s="11">
        <f t="shared" si="78"/>
        <v>23.501162400476332</v>
      </c>
      <c r="CX83" s="11">
        <f t="shared" si="78"/>
        <v>24.006783077668196</v>
      </c>
      <c r="CY83" s="11">
        <f t="shared" si="78"/>
        <v>24.776288683954313</v>
      </c>
      <c r="CZ83" s="2">
        <v>38</v>
      </c>
      <c r="DA83" s="2">
        <v>38</v>
      </c>
      <c r="DB83" s="2">
        <v>39</v>
      </c>
      <c r="DC83" s="2">
        <v>41</v>
      </c>
      <c r="DD83" s="2">
        <v>31</v>
      </c>
      <c r="DE83" s="2">
        <v>31</v>
      </c>
      <c r="DF83" s="2">
        <v>32</v>
      </c>
      <c r="DG83" s="2">
        <v>33</v>
      </c>
      <c r="DH83" s="2">
        <v>30</v>
      </c>
      <c r="DI83" s="2">
        <v>31</v>
      </c>
      <c r="DJ83" s="2">
        <v>32</v>
      </c>
      <c r="DK83" s="2">
        <v>33</v>
      </c>
      <c r="DL83" s="7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</row>
    <row r="84" spans="1:136" ht="15.75" customHeight="1" x14ac:dyDescent="0.2">
      <c r="A84" s="3" t="s">
        <v>163</v>
      </c>
      <c r="B84" s="3" t="s">
        <v>60</v>
      </c>
      <c r="C84" s="4" t="s">
        <v>145</v>
      </c>
      <c r="D84" s="4"/>
      <c r="E84" s="5">
        <v>1325.88</v>
      </c>
      <c r="F84" s="5">
        <v>883.31200000000001</v>
      </c>
      <c r="G84" s="6">
        <f t="shared" si="49"/>
        <v>66.620810329743264</v>
      </c>
      <c r="H84" s="5">
        <v>875.44299999999998</v>
      </c>
      <c r="I84" s="6">
        <f t="shared" si="50"/>
        <v>66.027317705976401</v>
      </c>
      <c r="J84" s="7">
        <f t="shared" si="80"/>
        <v>40.924207851369388</v>
      </c>
      <c r="K84" s="7">
        <v>926.13560859899303</v>
      </c>
      <c r="L84" s="7">
        <v>741.68799999999999</v>
      </c>
      <c r="M84" s="7">
        <v>742.75900000000001</v>
      </c>
      <c r="N84" s="7">
        <f t="shared" si="81"/>
        <v>21.975816525997931</v>
      </c>
      <c r="O84" s="8">
        <v>50047356.079944998</v>
      </c>
      <c r="P84" s="8">
        <v>52677692.382468298</v>
      </c>
      <c r="Q84" s="8">
        <v>50178193.127186798</v>
      </c>
      <c r="R84" s="8">
        <v>50440842.380190298</v>
      </c>
      <c r="S84" s="8">
        <v>47057296.404441997</v>
      </c>
      <c r="T84" s="8">
        <v>49544361.135165803</v>
      </c>
      <c r="U84" s="8">
        <v>47259605.262029998</v>
      </c>
      <c r="V84" s="8">
        <v>47474840.734746598</v>
      </c>
      <c r="W84" s="8">
        <v>39124605.155055501</v>
      </c>
      <c r="X84" s="8">
        <v>41365410.521436699</v>
      </c>
      <c r="Y84" s="8">
        <v>39405075.746825598</v>
      </c>
      <c r="Z84" s="8">
        <v>39408785.389019802</v>
      </c>
      <c r="AA84" s="8">
        <v>38883309.549290702</v>
      </c>
      <c r="AB84" s="8">
        <v>41108511.973154597</v>
      </c>
      <c r="AC84" s="8">
        <v>39155470.647546299</v>
      </c>
      <c r="AD84" s="8">
        <v>39157721.0054821</v>
      </c>
      <c r="AE84" s="9">
        <f t="shared" si="82"/>
        <v>0.78314927777593701</v>
      </c>
      <c r="AF84" s="10">
        <f t="shared" si="83"/>
        <v>94.02553918986905</v>
      </c>
      <c r="AG84" s="10">
        <f t="shared" si="83"/>
        <v>94.05188210494714</v>
      </c>
      <c r="AH84" s="10">
        <f t="shared" si="83"/>
        <v>94.183553286267113</v>
      </c>
      <c r="AI84" s="10">
        <f t="shared" si="83"/>
        <v>94.119841173373146</v>
      </c>
      <c r="AJ84" s="10">
        <f t="shared" si="84"/>
        <v>77.693034347666654</v>
      </c>
      <c r="AK84" s="10">
        <f t="shared" si="84"/>
        <v>78.037799519927248</v>
      </c>
      <c r="AL84" s="10">
        <f t="shared" si="84"/>
        <v>78.032842968854666</v>
      </c>
      <c r="AM84" s="10">
        <f t="shared" si="84"/>
        <v>77.630981477939315</v>
      </c>
      <c r="AN84" s="11">
        <f t="shared" si="68"/>
        <v>37.746520107358883</v>
      </c>
      <c r="AO84" s="11">
        <f t="shared" si="68"/>
        <v>39.730362010489856</v>
      </c>
      <c r="AP84" s="11">
        <f t="shared" si="68"/>
        <v>37.845199510654652</v>
      </c>
      <c r="AQ84" s="11">
        <f t="shared" si="68"/>
        <v>38.043293797470582</v>
      </c>
      <c r="AR84" s="11">
        <f t="shared" si="67"/>
        <v>35.491369056356532</v>
      </c>
      <c r="AS84" s="11">
        <f t="shared" si="67"/>
        <v>37.367153237974627</v>
      </c>
      <c r="AT84" s="11">
        <f t="shared" si="67"/>
        <v>35.643953647411522</v>
      </c>
      <c r="AU84" s="11">
        <f t="shared" si="67"/>
        <v>35.806287699299027</v>
      </c>
      <c r="AV84" s="11">
        <f t="shared" si="70"/>
        <v>44.29307555547247</v>
      </c>
      <c r="AW84" s="11">
        <f t="shared" si="70"/>
        <v>46.829897614248083</v>
      </c>
      <c r="AX84" s="11">
        <f t="shared" si="70"/>
        <v>44.610597101392933</v>
      </c>
      <c r="AY84" s="11">
        <f t="shared" si="70"/>
        <v>44.614796797756398</v>
      </c>
      <c r="AZ84" s="11">
        <f t="shared" si="71"/>
        <v>44.415581082138644</v>
      </c>
      <c r="BA84" s="11">
        <f t="shared" si="71"/>
        <v>46.95738268871257</v>
      </c>
      <c r="BB84" s="11">
        <f t="shared" si="71"/>
        <v>44.726464941231235</v>
      </c>
      <c r="BC84" s="11">
        <f t="shared" si="71"/>
        <v>44.729035477446388</v>
      </c>
      <c r="BD84" s="11">
        <f t="shared" si="72"/>
        <v>14.196547622542614</v>
      </c>
      <c r="BE84" s="11">
        <f t="shared" si="72"/>
        <v>14.946861295189851</v>
      </c>
      <c r="BF84" s="11">
        <f t="shared" si="72"/>
        <v>14.257581458964609</v>
      </c>
      <c r="BG84" s="12">
        <f t="shared" si="72"/>
        <v>14.322515079719611</v>
      </c>
      <c r="BH84" s="13">
        <f t="shared" si="73"/>
        <v>15649842.062022202</v>
      </c>
      <c r="BI84" s="13">
        <f t="shared" si="73"/>
        <v>16546164.208574681</v>
      </c>
      <c r="BJ84" s="13">
        <f t="shared" si="73"/>
        <v>15762030.298730239</v>
      </c>
      <c r="BK84" s="13">
        <f t="shared" si="73"/>
        <v>15763514.155607922</v>
      </c>
      <c r="BL84" s="11">
        <f t="shared" si="74"/>
        <v>17.717230222188991</v>
      </c>
      <c r="BM84" s="11">
        <f t="shared" si="74"/>
        <v>18.731959045699231</v>
      </c>
      <c r="BN84" s="11">
        <f t="shared" si="74"/>
        <v>17.844238840557175</v>
      </c>
      <c r="BO84" s="11">
        <f t="shared" si="74"/>
        <v>17.84591871910256</v>
      </c>
      <c r="BP84" s="13">
        <f t="shared" si="75"/>
        <v>15553323.819716282</v>
      </c>
      <c r="BQ84" s="13">
        <f t="shared" si="75"/>
        <v>16443404.78926184</v>
      </c>
      <c r="BR84" s="13">
        <f t="shared" si="75"/>
        <v>15662188.25901852</v>
      </c>
      <c r="BS84" s="13">
        <f t="shared" si="75"/>
        <v>15663088.40219284</v>
      </c>
      <c r="BT84" s="11">
        <f t="shared" si="76"/>
        <v>17.766232432855457</v>
      </c>
      <c r="BU84" s="11">
        <f t="shared" si="76"/>
        <v>18.782953075485029</v>
      </c>
      <c r="BV84" s="11">
        <f t="shared" si="76"/>
        <v>17.890585976492495</v>
      </c>
      <c r="BW84" s="11">
        <f t="shared" si="76"/>
        <v>17.891614190978554</v>
      </c>
      <c r="BX84" s="2">
        <v>38</v>
      </c>
      <c r="BY84" s="2">
        <v>36</v>
      </c>
      <c r="BZ84" s="2">
        <v>39</v>
      </c>
      <c r="CA84" s="2">
        <v>42</v>
      </c>
      <c r="CB84" s="2">
        <v>40</v>
      </c>
      <c r="CC84" s="2">
        <v>37</v>
      </c>
      <c r="CD84" s="2">
        <v>43</v>
      </c>
      <c r="CE84" s="2">
        <v>43</v>
      </c>
      <c r="CF84" s="2">
        <v>40</v>
      </c>
      <c r="CG84" s="2">
        <v>40</v>
      </c>
      <c r="CH84" s="2">
        <v>45</v>
      </c>
      <c r="CI84" s="2">
        <v>45</v>
      </c>
      <c r="CJ84" s="11">
        <f t="shared" si="66"/>
        <v>21.615562824823844</v>
      </c>
      <c r="CK84" s="11">
        <f t="shared" si="66"/>
        <v>22.751610841162329</v>
      </c>
      <c r="CL84" s="11">
        <f t="shared" si="66"/>
        <v>21.67207163240105</v>
      </c>
      <c r="CM84" s="11">
        <f t="shared" si="66"/>
        <v>21.785510420658344</v>
      </c>
      <c r="CN84" s="11">
        <f t="shared" si="66"/>
        <v>20.324149494965511</v>
      </c>
      <c r="CO84" s="11">
        <f t="shared" si="66"/>
        <v>21.398318205306367</v>
      </c>
      <c r="CP84" s="11">
        <f t="shared" si="66"/>
        <v>20.411527134140421</v>
      </c>
      <c r="CQ84" s="11">
        <f t="shared" ref="CQ84:CQ116" si="87">((V84/1000)/$K84)*0.4</f>
        <v>20.504487806732289</v>
      </c>
      <c r="CR84" s="11">
        <f t="shared" si="77"/>
        <v>21.100303715338796</v>
      </c>
      <c r="CS84" s="11">
        <f t="shared" si="77"/>
        <v>22.308793196835708</v>
      </c>
      <c r="CT84" s="11">
        <f t="shared" si="77"/>
        <v>21.251564402727617</v>
      </c>
      <c r="CU84" s="11">
        <f t="shared" si="77"/>
        <v>21.25356505108337</v>
      </c>
      <c r="CV84" s="11">
        <f t="shared" si="78"/>
        <v>20.939933167711573</v>
      </c>
      <c r="CW84" s="11">
        <f t="shared" si="78"/>
        <v>22.138277407963876</v>
      </c>
      <c r="CX84" s="11">
        <f t="shared" si="78"/>
        <v>21.086500815228788</v>
      </c>
      <c r="CY84" s="11">
        <f t="shared" si="78"/>
        <v>21.087712706534475</v>
      </c>
      <c r="CZ84" s="2">
        <v>46</v>
      </c>
      <c r="DA84" s="2">
        <v>46</v>
      </c>
      <c r="DB84" s="2">
        <v>50</v>
      </c>
      <c r="DC84" s="2">
        <v>51</v>
      </c>
      <c r="DD84" s="2">
        <v>38</v>
      </c>
      <c r="DE84" s="2">
        <v>37</v>
      </c>
      <c r="DF84" s="2">
        <v>41</v>
      </c>
      <c r="DG84" s="2">
        <v>43</v>
      </c>
      <c r="DH84" s="2">
        <v>38</v>
      </c>
      <c r="DI84" s="2">
        <v>36</v>
      </c>
      <c r="DJ84" s="2">
        <v>41</v>
      </c>
      <c r="DK84" s="2">
        <v>43</v>
      </c>
      <c r="DL84" s="7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</row>
    <row r="85" spans="1:136" ht="15.75" customHeight="1" x14ac:dyDescent="0.2">
      <c r="A85" s="3" t="s">
        <v>164</v>
      </c>
      <c r="B85" s="3" t="s">
        <v>57</v>
      </c>
      <c r="C85" s="4" t="s">
        <v>165</v>
      </c>
      <c r="D85" s="4"/>
      <c r="E85" s="14">
        <v>166.77</v>
      </c>
      <c r="F85" s="5">
        <v>105.63</v>
      </c>
      <c r="G85" s="6">
        <f t="shared" si="49"/>
        <v>63.338729987407802</v>
      </c>
      <c r="H85" s="5">
        <v>93.992999999999995</v>
      </c>
      <c r="I85" s="6">
        <f t="shared" si="50"/>
        <v>56.36085626911315</v>
      </c>
      <c r="J85" s="7">
        <f t="shared" si="80"/>
        <v>55.818501858009007</v>
      </c>
      <c r="K85" s="7">
        <v>108.383386014031</v>
      </c>
      <c r="L85" s="7">
        <v>107.025782324256</v>
      </c>
      <c r="M85" s="7">
        <v>104.652</v>
      </c>
      <c r="N85" s="7">
        <f t="shared" si="81"/>
        <v>3.5030668696375584</v>
      </c>
      <c r="O85" s="8">
        <v>5950306.5715183001</v>
      </c>
      <c r="P85" s="8">
        <v>6342195.5782252103</v>
      </c>
      <c r="Q85" s="8">
        <v>6580936.7054211097</v>
      </c>
      <c r="R85" s="8">
        <v>6825495.2834229199</v>
      </c>
      <c r="S85" s="8">
        <v>4047715.4737153002</v>
      </c>
      <c r="T85" s="8">
        <v>4313896.78673846</v>
      </c>
      <c r="U85" s="8">
        <v>4476491.6595795304</v>
      </c>
      <c r="V85" s="8">
        <v>4643088.1780272601</v>
      </c>
      <c r="W85" s="8">
        <v>4025008.58026241</v>
      </c>
      <c r="X85" s="8">
        <v>4289612.6834967397</v>
      </c>
      <c r="Y85" s="8">
        <v>4451118.4635933004</v>
      </c>
      <c r="Z85" s="8">
        <v>4616777.5125474297</v>
      </c>
      <c r="AA85" s="8">
        <v>3899486.6030529202</v>
      </c>
      <c r="AB85" s="8">
        <v>4155880.2981366999</v>
      </c>
      <c r="AC85" s="8">
        <v>4311535.9637829997</v>
      </c>
      <c r="AD85" s="8">
        <v>4472533.9721691404</v>
      </c>
      <c r="AE85" s="9">
        <f t="shared" si="82"/>
        <v>13.700724570428877</v>
      </c>
      <c r="AF85" s="10">
        <f t="shared" si="83"/>
        <v>68.025326511579578</v>
      </c>
      <c r="AG85" s="10">
        <f t="shared" si="83"/>
        <v>68.01898070676738</v>
      </c>
      <c r="AH85" s="10">
        <f t="shared" si="83"/>
        <v>68.022104754357798</v>
      </c>
      <c r="AI85" s="10">
        <f t="shared" si="83"/>
        <v>68.025659460990738</v>
      </c>
      <c r="AJ85" s="10">
        <f t="shared" si="84"/>
        <v>65.534213341513833</v>
      </c>
      <c r="AK85" s="10">
        <f t="shared" si="84"/>
        <v>65.527469893946005</v>
      </c>
      <c r="AL85" s="10">
        <f t="shared" si="84"/>
        <v>65.515536112531379</v>
      </c>
      <c r="AM85" s="10">
        <f t="shared" si="84"/>
        <v>65.526878071860708</v>
      </c>
      <c r="AN85" s="11">
        <f t="shared" si="68"/>
        <v>35.67971800394735</v>
      </c>
      <c r="AO85" s="11">
        <f t="shared" si="68"/>
        <v>38.029595120376626</v>
      </c>
      <c r="AP85" s="11">
        <f t="shared" si="68"/>
        <v>39.461154316850212</v>
      </c>
      <c r="AQ85" s="11">
        <f t="shared" si="68"/>
        <v>40.927596590651312</v>
      </c>
      <c r="AR85" s="11">
        <f t="shared" si="67"/>
        <v>24.27124467059603</v>
      </c>
      <c r="AS85" s="11">
        <f t="shared" si="67"/>
        <v>25.867342967790727</v>
      </c>
      <c r="AT85" s="11">
        <f t="shared" si="67"/>
        <v>26.842307726686634</v>
      </c>
      <c r="AU85" s="11">
        <f t="shared" si="67"/>
        <v>27.841267482324518</v>
      </c>
      <c r="AV85" s="11">
        <f t="shared" si="70"/>
        <v>38.104786332125435</v>
      </c>
      <c r="AW85" s="11">
        <f t="shared" si="70"/>
        <v>40.609795356401968</v>
      </c>
      <c r="AX85" s="11">
        <f t="shared" si="70"/>
        <v>42.138771784467487</v>
      </c>
      <c r="AY85" s="11">
        <f t="shared" si="70"/>
        <v>43.707067239869644</v>
      </c>
      <c r="AZ85" s="11">
        <f t="shared" si="71"/>
        <v>41.486989489141962</v>
      </c>
      <c r="BA85" s="11">
        <f t="shared" si="71"/>
        <v>44.214785123750708</v>
      </c>
      <c r="BB85" s="11">
        <f t="shared" si="71"/>
        <v>45.87081978214335</v>
      </c>
      <c r="BC85" s="11">
        <f t="shared" si="71"/>
        <v>47.583692106530712</v>
      </c>
      <c r="BD85" s="11">
        <f t="shared" si="72"/>
        <v>9.7084978682384122</v>
      </c>
      <c r="BE85" s="11">
        <f t="shared" si="72"/>
        <v>10.346937187116291</v>
      </c>
      <c r="BF85" s="11">
        <f t="shared" si="72"/>
        <v>10.736923090674654</v>
      </c>
      <c r="BG85" s="12">
        <f t="shared" si="72"/>
        <v>11.136506992929808</v>
      </c>
      <c r="BH85" s="13">
        <f t="shared" si="73"/>
        <v>1610003.432104964</v>
      </c>
      <c r="BI85" s="13">
        <f t="shared" si="73"/>
        <v>1715845.073398696</v>
      </c>
      <c r="BJ85" s="13">
        <f t="shared" si="73"/>
        <v>1780447.3854373202</v>
      </c>
      <c r="BK85" s="13">
        <f t="shared" si="73"/>
        <v>1846711.0050189719</v>
      </c>
      <c r="BL85" s="11">
        <f t="shared" si="74"/>
        <v>15.241914532850176</v>
      </c>
      <c r="BM85" s="11">
        <f t="shared" si="74"/>
        <v>16.243918142560791</v>
      </c>
      <c r="BN85" s="11">
        <f t="shared" si="74"/>
        <v>16.855508713786996</v>
      </c>
      <c r="BO85" s="11">
        <f t="shared" si="74"/>
        <v>17.482826895947856</v>
      </c>
      <c r="BP85" s="13">
        <f t="shared" si="75"/>
        <v>1559794.6412211682</v>
      </c>
      <c r="BQ85" s="13">
        <f t="shared" si="75"/>
        <v>1662352.1192546801</v>
      </c>
      <c r="BR85" s="13">
        <f t="shared" si="75"/>
        <v>1724614.3855132</v>
      </c>
      <c r="BS85" s="13">
        <f t="shared" si="75"/>
        <v>1789013.5888676562</v>
      </c>
      <c r="BT85" s="11">
        <f t="shared" si="76"/>
        <v>16.594795795656786</v>
      </c>
      <c r="BU85" s="11">
        <f t="shared" si="76"/>
        <v>17.685914049500283</v>
      </c>
      <c r="BV85" s="11">
        <f t="shared" si="76"/>
        <v>18.348327912857339</v>
      </c>
      <c r="BW85" s="11">
        <f t="shared" si="76"/>
        <v>19.033476842612284</v>
      </c>
      <c r="BX85" s="2">
        <v>54</v>
      </c>
      <c r="BY85" s="2">
        <v>54</v>
      </c>
      <c r="BZ85" s="2">
        <v>54</v>
      </c>
      <c r="CA85" s="2">
        <v>54</v>
      </c>
      <c r="CB85" s="2">
        <v>45</v>
      </c>
      <c r="CC85" s="2">
        <v>45</v>
      </c>
      <c r="CD85" s="2">
        <v>44</v>
      </c>
      <c r="CE85" s="2">
        <v>44</v>
      </c>
      <c r="CF85" s="2">
        <v>44</v>
      </c>
      <c r="CG85" s="2">
        <v>44</v>
      </c>
      <c r="CH85" s="2">
        <v>43</v>
      </c>
      <c r="CI85" s="2">
        <v>43</v>
      </c>
      <c r="CJ85" s="11">
        <f t="shared" ref="CJ85:CP116" si="88">((O85/1000)/$K85)*0.4</f>
        <v>21.960216562150922</v>
      </c>
      <c r="CK85" s="11">
        <f t="shared" si="88"/>
        <v>23.406523126724124</v>
      </c>
      <c r="CL85" s="11">
        <f t="shared" si="88"/>
        <v>24.287621737778743</v>
      </c>
      <c r="CM85" s="11">
        <f t="shared" si="88"/>
        <v>25.190190247569163</v>
      </c>
      <c r="CN85" s="11">
        <f t="shared" si="88"/>
        <v>14.938509019053141</v>
      </c>
      <c r="CO85" s="11">
        <f t="shared" si="88"/>
        <v>15.920878449691527</v>
      </c>
      <c r="CP85" s="11">
        <f t="shared" si="88"/>
        <v>16.520951500814032</v>
      </c>
      <c r="CQ85" s="11">
        <f t="shared" si="87"/>
        <v>17.135793035387103</v>
      </c>
      <c r="CR85" s="11">
        <f t="shared" si="77"/>
        <v>15.043136309222547</v>
      </c>
      <c r="CS85" s="11">
        <f t="shared" si="77"/>
        <v>16.032072236577545</v>
      </c>
      <c r="CT85" s="11">
        <f t="shared" si="77"/>
        <v>16.635686717459343</v>
      </c>
      <c r="CU85" s="11">
        <f t="shared" si="77"/>
        <v>17.254823696817201</v>
      </c>
      <c r="CV85" s="11">
        <f t="shared" si="78"/>
        <v>14.904585112765815</v>
      </c>
      <c r="CW85" s="11">
        <f t="shared" si="78"/>
        <v>15.884570951865994</v>
      </c>
      <c r="CX85" s="11">
        <f t="shared" si="78"/>
        <v>16.479516736547797</v>
      </c>
      <c r="CY85" s="11">
        <f t="shared" si="78"/>
        <v>17.094881979012882</v>
      </c>
      <c r="CZ85" s="2">
        <v>45</v>
      </c>
      <c r="DA85" s="2">
        <v>44</v>
      </c>
      <c r="DB85" s="2">
        <v>42</v>
      </c>
      <c r="DC85" s="2">
        <v>43</v>
      </c>
      <c r="DD85" s="2">
        <v>55</v>
      </c>
      <c r="DE85" s="2">
        <v>51</v>
      </c>
      <c r="DF85" s="2">
        <v>51</v>
      </c>
      <c r="DG85" s="2">
        <v>51</v>
      </c>
      <c r="DH85" s="2">
        <v>53</v>
      </c>
      <c r="DI85" s="2">
        <v>51</v>
      </c>
      <c r="DJ85" s="2">
        <v>49</v>
      </c>
      <c r="DK85" s="2">
        <v>48</v>
      </c>
      <c r="DL85" s="7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</row>
    <row r="86" spans="1:136" ht="15.75" customHeight="1" x14ac:dyDescent="0.2">
      <c r="A86" s="3" t="s">
        <v>166</v>
      </c>
      <c r="B86" s="3" t="s">
        <v>57</v>
      </c>
      <c r="C86" s="4"/>
      <c r="D86" s="4"/>
      <c r="E86" s="5">
        <v>1103.0899999999999</v>
      </c>
      <c r="F86" s="5">
        <v>777.67499999999995</v>
      </c>
      <c r="G86" s="6">
        <f t="shared" si="49"/>
        <v>70.49968724220146</v>
      </c>
      <c r="H86" s="5">
        <v>769.74900000000002</v>
      </c>
      <c r="I86" s="6">
        <f t="shared" si="50"/>
        <v>69.781160195450965</v>
      </c>
      <c r="J86" s="7">
        <f t="shared" si="80"/>
        <v>35.597400524017267</v>
      </c>
      <c r="K86" s="7">
        <v>737.35068281584597</v>
      </c>
      <c r="L86" s="7">
        <v>626.09100000000001</v>
      </c>
      <c r="M86" s="7">
        <v>629.17200000000003</v>
      </c>
      <c r="N86" s="7">
        <f t="shared" si="81"/>
        <v>15.832694791854282</v>
      </c>
      <c r="O86" s="8">
        <v>36294970.334142402</v>
      </c>
      <c r="P86" s="8">
        <v>35639681.605091102</v>
      </c>
      <c r="Q86" s="8">
        <v>35344202.863216303</v>
      </c>
      <c r="R86" s="8">
        <v>35864044.467926897</v>
      </c>
      <c r="S86" s="8">
        <v>32708314.8979767</v>
      </c>
      <c r="T86" s="8">
        <v>32097236.374237601</v>
      </c>
      <c r="U86" s="8">
        <v>31832199.635334302</v>
      </c>
      <c r="V86" s="8">
        <v>32293899.660723299</v>
      </c>
      <c r="W86" s="8">
        <v>27711496.920127202</v>
      </c>
      <c r="X86" s="8">
        <v>26985247.056177501</v>
      </c>
      <c r="Y86" s="8">
        <v>26778311.610116601</v>
      </c>
      <c r="Z86" s="8">
        <v>27132941.598432399</v>
      </c>
      <c r="AA86" s="8">
        <v>27469123.076904401</v>
      </c>
      <c r="AB86" s="8">
        <v>26743326.365316901</v>
      </c>
      <c r="AC86" s="8">
        <v>26538654.6983817</v>
      </c>
      <c r="AD86" s="8">
        <v>26887332.862341601</v>
      </c>
      <c r="AE86" s="9">
        <f t="shared" si="82"/>
        <v>1.1943784637235568</v>
      </c>
      <c r="AF86" s="10">
        <f t="shared" si="83"/>
        <v>90.118037284103352</v>
      </c>
      <c r="AG86" s="10">
        <f t="shared" si="83"/>
        <v>90.060390353354151</v>
      </c>
      <c r="AH86" s="10">
        <f t="shared" si="83"/>
        <v>90.063424993700906</v>
      </c>
      <c r="AI86" s="10">
        <f t="shared" si="83"/>
        <v>90.04533688219027</v>
      </c>
      <c r="AJ86" s="10">
        <f t="shared" si="84"/>
        <v>75.68300187054956</v>
      </c>
      <c r="AK86" s="10">
        <f t="shared" si="84"/>
        <v>75.03806196039821</v>
      </c>
      <c r="AL86" s="10">
        <f t="shared" si="84"/>
        <v>75.0863014256893</v>
      </c>
      <c r="AM86" s="10">
        <f t="shared" si="84"/>
        <v>74.970163742650001</v>
      </c>
      <c r="AN86" s="11">
        <f t="shared" si="68"/>
        <v>32.903000058147938</v>
      </c>
      <c r="AO86" s="11">
        <f t="shared" si="68"/>
        <v>32.308951767390788</v>
      </c>
      <c r="AP86" s="11">
        <f t="shared" si="68"/>
        <v>32.041087185285249</v>
      </c>
      <c r="AQ86" s="11">
        <f t="shared" si="68"/>
        <v>32.512346651612198</v>
      </c>
      <c r="AR86" s="11">
        <f t="shared" si="67"/>
        <v>29.651537859990302</v>
      </c>
      <c r="AS86" s="11">
        <f t="shared" si="67"/>
        <v>29.09756808078906</v>
      </c>
      <c r="AT86" s="11">
        <f t="shared" si="67"/>
        <v>28.857300524285691</v>
      </c>
      <c r="AU86" s="11">
        <f t="shared" si="67"/>
        <v>29.275852070749714</v>
      </c>
      <c r="AV86" s="11">
        <f t="shared" si="70"/>
        <v>35.633776217735182</v>
      </c>
      <c r="AW86" s="11">
        <f t="shared" si="70"/>
        <v>34.699902987980202</v>
      </c>
      <c r="AX86" s="11">
        <f t="shared" si="70"/>
        <v>34.433807966202593</v>
      </c>
      <c r="AY86" s="11">
        <f t="shared" si="70"/>
        <v>34.889821067196969</v>
      </c>
      <c r="AZ86" s="11">
        <f t="shared" si="71"/>
        <v>35.685818464076469</v>
      </c>
      <c r="BA86" s="11">
        <f t="shared" si="71"/>
        <v>34.74291797107486</v>
      </c>
      <c r="BB86" s="11">
        <f t="shared" si="71"/>
        <v>34.477023936869941</v>
      </c>
      <c r="BC86" s="11">
        <f t="shared" si="71"/>
        <v>34.930000379788218</v>
      </c>
      <c r="BD86" s="11">
        <f t="shared" si="72"/>
        <v>11.860615143996121</v>
      </c>
      <c r="BE86" s="11">
        <f t="shared" si="72"/>
        <v>11.639027232315625</v>
      </c>
      <c r="BF86" s="11">
        <f t="shared" si="72"/>
        <v>11.542920209714277</v>
      </c>
      <c r="BG86" s="12">
        <f t="shared" si="72"/>
        <v>11.710340828299886</v>
      </c>
      <c r="BH86" s="13">
        <f t="shared" si="73"/>
        <v>11084598.768050881</v>
      </c>
      <c r="BI86" s="13">
        <f t="shared" si="73"/>
        <v>10794098.822471</v>
      </c>
      <c r="BJ86" s="13">
        <f t="shared" si="73"/>
        <v>10711324.644046642</v>
      </c>
      <c r="BK86" s="13">
        <f t="shared" si="73"/>
        <v>10853176.63937296</v>
      </c>
      <c r="BL86" s="11">
        <f t="shared" si="74"/>
        <v>14.25351048709407</v>
      </c>
      <c r="BM86" s="11">
        <f t="shared" si="74"/>
        <v>13.879961195192079</v>
      </c>
      <c r="BN86" s="11">
        <f t="shared" si="74"/>
        <v>13.773523186481041</v>
      </c>
      <c r="BO86" s="11">
        <f t="shared" si="74"/>
        <v>13.955928426878787</v>
      </c>
      <c r="BP86" s="13">
        <f t="shared" si="75"/>
        <v>10987649.230761761</v>
      </c>
      <c r="BQ86" s="13">
        <f t="shared" si="75"/>
        <v>10697330.546126761</v>
      </c>
      <c r="BR86" s="13">
        <f t="shared" si="75"/>
        <v>10615461.879352681</v>
      </c>
      <c r="BS86" s="13">
        <f t="shared" si="75"/>
        <v>10754933.144936642</v>
      </c>
      <c r="BT86" s="11">
        <f t="shared" si="76"/>
        <v>14.274327385630588</v>
      </c>
      <c r="BU86" s="11">
        <f t="shared" si="76"/>
        <v>13.897167188429945</v>
      </c>
      <c r="BV86" s="11">
        <f t="shared" si="76"/>
        <v>13.790809574747977</v>
      </c>
      <c r="BW86" s="11">
        <f t="shared" si="76"/>
        <v>13.972000151915289</v>
      </c>
      <c r="BX86" s="2">
        <v>46</v>
      </c>
      <c r="BY86" s="2">
        <v>52</v>
      </c>
      <c r="BZ86" s="2">
        <v>51</v>
      </c>
      <c r="CA86" s="2">
        <v>50</v>
      </c>
      <c r="CB86" s="2">
        <v>49</v>
      </c>
      <c r="CC86" s="2">
        <v>53</v>
      </c>
      <c r="CD86" s="2">
        <v>56</v>
      </c>
      <c r="CE86" s="2">
        <v>59</v>
      </c>
      <c r="CF86" s="2">
        <v>56</v>
      </c>
      <c r="CG86" s="2">
        <v>56</v>
      </c>
      <c r="CH86" s="2">
        <v>57</v>
      </c>
      <c r="CI86" s="2">
        <v>59</v>
      </c>
      <c r="CJ86" s="11">
        <f t="shared" si="88"/>
        <v>19.689394031907128</v>
      </c>
      <c r="CK86" s="11">
        <f t="shared" si="88"/>
        <v>19.333911223347791</v>
      </c>
      <c r="CL86" s="11">
        <f t="shared" si="88"/>
        <v>19.173619113359418</v>
      </c>
      <c r="CM86" s="11">
        <f t="shared" si="88"/>
        <v>19.455624198226438</v>
      </c>
      <c r="CN86" s="11">
        <f t="shared" si="88"/>
        <v>17.743695454688083</v>
      </c>
      <c r="CO86" s="11">
        <f t="shared" si="88"/>
        <v>17.41219591831797</v>
      </c>
      <c r="CP86" s="11">
        <f t="shared" si="88"/>
        <v>17.268418068738359</v>
      </c>
      <c r="CQ86" s="11">
        <f t="shared" si="87"/>
        <v>17.518882351825926</v>
      </c>
      <c r="CR86" s="11">
        <f t="shared" si="77"/>
        <v>17.704453135488105</v>
      </c>
      <c r="CS86" s="11">
        <f t="shared" si="77"/>
        <v>17.240463163455473</v>
      </c>
      <c r="CT86" s="11">
        <f t="shared" si="77"/>
        <v>17.108255260092609</v>
      </c>
      <c r="CU86" s="11">
        <f t="shared" si="77"/>
        <v>17.334822956044665</v>
      </c>
      <c r="CV86" s="11">
        <f t="shared" si="78"/>
        <v>17.463665310537916</v>
      </c>
      <c r="CW86" s="11">
        <f t="shared" si="78"/>
        <v>17.002235551052433</v>
      </c>
      <c r="CX86" s="11">
        <f t="shared" si="78"/>
        <v>16.872114269790583</v>
      </c>
      <c r="CY86" s="11">
        <f t="shared" si="78"/>
        <v>17.093788574406744</v>
      </c>
      <c r="CZ86" s="2">
        <v>50</v>
      </c>
      <c r="DA86" s="2">
        <v>53</v>
      </c>
      <c r="DB86" s="2">
        <v>56</v>
      </c>
      <c r="DC86" s="2">
        <v>57</v>
      </c>
      <c r="DD86" s="2">
        <v>46</v>
      </c>
      <c r="DE86" s="2">
        <v>49</v>
      </c>
      <c r="DF86" s="2">
        <v>48</v>
      </c>
      <c r="DG86" s="2">
        <v>50</v>
      </c>
      <c r="DH86" s="2">
        <v>46</v>
      </c>
      <c r="DI86" s="2">
        <v>49</v>
      </c>
      <c r="DJ86" s="2">
        <v>48</v>
      </c>
      <c r="DK86" s="2">
        <v>49</v>
      </c>
      <c r="DL86" s="7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</row>
    <row r="87" spans="1:136" ht="15.75" customHeight="1" x14ac:dyDescent="0.2">
      <c r="A87" s="3" t="s">
        <v>167</v>
      </c>
      <c r="B87" s="3" t="s">
        <v>57</v>
      </c>
      <c r="C87" s="4"/>
      <c r="D87" s="4"/>
      <c r="E87" s="5">
        <v>171.12</v>
      </c>
      <c r="F87" s="5">
        <v>98.43</v>
      </c>
      <c r="G87" s="6">
        <f t="shared" si="49"/>
        <v>57.521037868162693</v>
      </c>
      <c r="H87" s="5">
        <v>95.643000000000001</v>
      </c>
      <c r="I87" s="6">
        <f t="shared" si="50"/>
        <v>55.892356241234218</v>
      </c>
      <c r="J87" s="7">
        <f t="shared" si="80"/>
        <v>56.587307835044584</v>
      </c>
      <c r="K87" s="7">
        <v>105.944</v>
      </c>
      <c r="L87" s="7">
        <v>96.6584</v>
      </c>
      <c r="M87" s="7">
        <v>96.683000000000007</v>
      </c>
      <c r="N87" s="7">
        <f t="shared" si="81"/>
        <v>9.1409338340892337</v>
      </c>
      <c r="O87" s="8">
        <v>4863725.4877094198</v>
      </c>
      <c r="P87" s="8">
        <v>6276370.6231933301</v>
      </c>
      <c r="Q87" s="8">
        <v>6412343.48885052</v>
      </c>
      <c r="R87" s="8">
        <v>6657366.5022355402</v>
      </c>
      <c r="S87" s="8">
        <v>3206392.8323577</v>
      </c>
      <c r="T87" s="8">
        <v>4143526.8295703898</v>
      </c>
      <c r="U87" s="8">
        <v>4218991.0429636398</v>
      </c>
      <c r="V87" s="8">
        <v>4376012.48894611</v>
      </c>
      <c r="W87" s="8">
        <v>2912894.6433998998</v>
      </c>
      <c r="X87" s="8">
        <v>3774493.1250352701</v>
      </c>
      <c r="Y87" s="8">
        <v>3839109.9633660899</v>
      </c>
      <c r="Z87" s="8">
        <v>3978001.52276826</v>
      </c>
      <c r="AA87" s="8">
        <v>2893416.52421994</v>
      </c>
      <c r="AB87" s="8">
        <v>3749781.3124849601</v>
      </c>
      <c r="AC87" s="8">
        <v>3813331.7056781999</v>
      </c>
      <c r="AD87" s="8">
        <v>3951200.6304155998</v>
      </c>
      <c r="AE87" s="9">
        <f t="shared" si="82"/>
        <v>31.136649478912616</v>
      </c>
      <c r="AF87" s="10">
        <f t="shared" si="83"/>
        <v>65.924625895524301</v>
      </c>
      <c r="AG87" s="10">
        <f t="shared" si="83"/>
        <v>66.017880050911032</v>
      </c>
      <c r="AH87" s="10">
        <f t="shared" si="83"/>
        <v>65.794838506381055</v>
      </c>
      <c r="AI87" s="10">
        <f t="shared" si="83"/>
        <v>65.73188493493106</v>
      </c>
      <c r="AJ87" s="10">
        <f t="shared" si="84"/>
        <v>59.489716916211066</v>
      </c>
      <c r="AK87" s="10">
        <f t="shared" si="84"/>
        <v>59.74442137990129</v>
      </c>
      <c r="AL87" s="10">
        <f t="shared" si="84"/>
        <v>59.468612564324431</v>
      </c>
      <c r="AM87" s="10">
        <f t="shared" si="84"/>
        <v>59.350805293486374</v>
      </c>
      <c r="AN87" s="11">
        <f t="shared" si="68"/>
        <v>28.422893219433263</v>
      </c>
      <c r="AO87" s="11">
        <f t="shared" si="68"/>
        <v>36.67818269748323</v>
      </c>
      <c r="AP87" s="11">
        <f t="shared" si="68"/>
        <v>37.472788036760868</v>
      </c>
      <c r="AQ87" s="11">
        <f t="shared" si="68"/>
        <v>38.904666329099697</v>
      </c>
      <c r="AR87" s="11">
        <f t="shared" si="68"/>
        <v>18.737686023595725</v>
      </c>
      <c r="AS87" s="11">
        <f t="shared" si="68"/>
        <v>24.214158658078482</v>
      </c>
      <c r="AT87" s="11">
        <f t="shared" si="68"/>
        <v>24.655160372625293</v>
      </c>
      <c r="AU87" s="11">
        <f t="shared" si="68"/>
        <v>25.572770505762684</v>
      </c>
      <c r="AV87" s="11">
        <f t="shared" si="70"/>
        <v>29.593565410950927</v>
      </c>
      <c r="AW87" s="11">
        <f t="shared" si="70"/>
        <v>38.346978817792035</v>
      </c>
      <c r="AX87" s="11">
        <f t="shared" si="70"/>
        <v>39.003453859251138</v>
      </c>
      <c r="AY87" s="11">
        <f t="shared" si="70"/>
        <v>40.414523242591279</v>
      </c>
      <c r="AZ87" s="11">
        <f t="shared" si="71"/>
        <v>30.252256037764813</v>
      </c>
      <c r="BA87" s="11">
        <f t="shared" si="71"/>
        <v>39.206019389656952</v>
      </c>
      <c r="BB87" s="11">
        <f t="shared" si="71"/>
        <v>39.870473591148333</v>
      </c>
      <c r="BC87" s="11">
        <f t="shared" si="71"/>
        <v>41.311968784078289</v>
      </c>
      <c r="BD87" s="11">
        <f t="shared" si="72"/>
        <v>7.4950744094382902</v>
      </c>
      <c r="BE87" s="11">
        <f t="shared" si="72"/>
        <v>9.6856634632313927</v>
      </c>
      <c r="BF87" s="11">
        <f t="shared" si="72"/>
        <v>9.8620641490501182</v>
      </c>
      <c r="BG87" s="12">
        <f t="shared" si="72"/>
        <v>10.229108202305074</v>
      </c>
      <c r="BH87" s="13">
        <f t="shared" si="73"/>
        <v>1165157.85735996</v>
      </c>
      <c r="BI87" s="13">
        <f t="shared" si="73"/>
        <v>1509797.2500141081</v>
      </c>
      <c r="BJ87" s="13">
        <f t="shared" si="73"/>
        <v>1535643.985346436</v>
      </c>
      <c r="BK87" s="13">
        <f t="shared" si="73"/>
        <v>1591200.6091073041</v>
      </c>
      <c r="BL87" s="11">
        <f t="shared" si="74"/>
        <v>11.837426164380371</v>
      </c>
      <c r="BM87" s="11">
        <f t="shared" si="74"/>
        <v>15.338791527116815</v>
      </c>
      <c r="BN87" s="11">
        <f t="shared" si="74"/>
        <v>15.601381543700457</v>
      </c>
      <c r="BO87" s="11">
        <f t="shared" si="74"/>
        <v>16.165809297036514</v>
      </c>
      <c r="BP87" s="13">
        <f t="shared" si="75"/>
        <v>1157366.6096879761</v>
      </c>
      <c r="BQ87" s="13">
        <f t="shared" si="75"/>
        <v>1499912.524993984</v>
      </c>
      <c r="BR87" s="13">
        <f t="shared" si="75"/>
        <v>1525332.6822712801</v>
      </c>
      <c r="BS87" s="13">
        <f t="shared" si="75"/>
        <v>1580480.25216624</v>
      </c>
      <c r="BT87" s="11">
        <f t="shared" si="76"/>
        <v>12.100902415105926</v>
      </c>
      <c r="BU87" s="11">
        <f t="shared" si="76"/>
        <v>15.682407755862782</v>
      </c>
      <c r="BV87" s="11">
        <f t="shared" si="76"/>
        <v>15.948189436459334</v>
      </c>
      <c r="BW87" s="11">
        <f t="shared" si="76"/>
        <v>16.524787513631317</v>
      </c>
      <c r="BX87" s="2">
        <v>63</v>
      </c>
      <c r="BY87" s="2">
        <v>58</v>
      </c>
      <c r="BZ87" s="2">
        <v>61</v>
      </c>
      <c r="CA87" s="2">
        <v>62</v>
      </c>
      <c r="CB87" s="2">
        <v>58</v>
      </c>
      <c r="CC87" s="2">
        <v>48</v>
      </c>
      <c r="CD87" s="2">
        <v>48</v>
      </c>
      <c r="CE87" s="2">
        <v>47</v>
      </c>
      <c r="CF87" s="2">
        <v>49</v>
      </c>
      <c r="CG87" s="2">
        <v>49</v>
      </c>
      <c r="CH87" s="2">
        <v>49</v>
      </c>
      <c r="CI87" s="2">
        <v>48</v>
      </c>
      <c r="CJ87" s="11">
        <f t="shared" si="88"/>
        <v>18.363382495316092</v>
      </c>
      <c r="CK87" s="11">
        <f t="shared" si="88"/>
        <v>23.696936582320209</v>
      </c>
      <c r="CL87" s="11">
        <f t="shared" si="88"/>
        <v>24.210312953449069</v>
      </c>
      <c r="CM87" s="11">
        <f t="shared" si="88"/>
        <v>25.135416832422941</v>
      </c>
      <c r="CN87" s="11">
        <f t="shared" si="88"/>
        <v>12.10599121180133</v>
      </c>
      <c r="CO87" s="11">
        <f t="shared" si="88"/>
        <v>15.64421516865661</v>
      </c>
      <c r="CP87" s="11">
        <f t="shared" si="88"/>
        <v>15.929136309611266</v>
      </c>
      <c r="CQ87" s="11">
        <f t="shared" si="87"/>
        <v>16.521983270203545</v>
      </c>
      <c r="CR87" s="11">
        <f t="shared" si="77"/>
        <v>12.054388003111576</v>
      </c>
      <c r="CS87" s="11">
        <f t="shared" si="77"/>
        <v>15.619928014679616</v>
      </c>
      <c r="CT87" s="11">
        <f t="shared" si="77"/>
        <v>15.887330902916208</v>
      </c>
      <c r="CU87" s="11">
        <f t="shared" si="77"/>
        <v>16.462103749982457</v>
      </c>
      <c r="CV87" s="11">
        <f t="shared" si="78"/>
        <v>11.970735389758033</v>
      </c>
      <c r="CW87" s="11">
        <f t="shared" si="78"/>
        <v>15.513715182544852</v>
      </c>
      <c r="CX87" s="11">
        <f t="shared" si="78"/>
        <v>15.776637901919466</v>
      </c>
      <c r="CY87" s="11">
        <f t="shared" si="78"/>
        <v>16.347033627072388</v>
      </c>
      <c r="CZ87" s="2">
        <v>53</v>
      </c>
      <c r="DA87" s="2">
        <v>39</v>
      </c>
      <c r="DB87" s="2">
        <v>44</v>
      </c>
      <c r="DC87" s="2">
        <v>44</v>
      </c>
      <c r="DD87" s="2">
        <v>59</v>
      </c>
      <c r="DE87" s="2">
        <v>54</v>
      </c>
      <c r="DF87" s="2">
        <v>55</v>
      </c>
      <c r="DG87" s="2">
        <v>55</v>
      </c>
      <c r="DH87" s="2">
        <v>58</v>
      </c>
      <c r="DI87" s="2">
        <v>52</v>
      </c>
      <c r="DJ87" s="2">
        <v>53</v>
      </c>
      <c r="DK87" s="2">
        <v>53</v>
      </c>
      <c r="DL87" s="7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</row>
    <row r="88" spans="1:136" ht="15.75" customHeight="1" x14ac:dyDescent="0.2">
      <c r="A88" s="3" t="s">
        <v>168</v>
      </c>
      <c r="B88" s="3" t="s">
        <v>57</v>
      </c>
      <c r="C88" s="4" t="s">
        <v>90</v>
      </c>
      <c r="D88" s="4"/>
      <c r="E88" s="5">
        <v>88.87</v>
      </c>
      <c r="F88" s="5">
        <v>42.68</v>
      </c>
      <c r="G88" s="6">
        <f t="shared" si="49"/>
        <v>48.02520535613818</v>
      </c>
      <c r="H88" s="5">
        <v>41.927999999999997</v>
      </c>
      <c r="I88" s="6">
        <f t="shared" si="50"/>
        <v>47.179025542927867</v>
      </c>
      <c r="J88" s="7">
        <f t="shared" si="80"/>
        <v>71.777855930518825</v>
      </c>
      <c r="K88" s="7">
        <v>46.558199999999999</v>
      </c>
      <c r="L88" s="7">
        <v>36.714100000000002</v>
      </c>
      <c r="M88" s="7">
        <v>36.389000000000003</v>
      </c>
      <c r="N88" s="7">
        <f t="shared" si="81"/>
        <v>24.519694456232386</v>
      </c>
      <c r="O88" s="8">
        <v>3184681.99760785</v>
      </c>
      <c r="P88" s="8">
        <v>3294869.6689810599</v>
      </c>
      <c r="Q88" s="8">
        <v>3346412.1304933699</v>
      </c>
      <c r="R88" s="8">
        <v>3522875.6029126602</v>
      </c>
      <c r="S88" s="8">
        <v>1676958.25145985</v>
      </c>
      <c r="T88" s="8">
        <v>1737158.70138992</v>
      </c>
      <c r="U88" s="8">
        <v>1764072.8342375399</v>
      </c>
      <c r="V88" s="8">
        <v>1858134.0081200299</v>
      </c>
      <c r="W88" s="8">
        <v>1388033.40196324</v>
      </c>
      <c r="X88" s="8">
        <v>1433975.78222956</v>
      </c>
      <c r="Y88" s="8">
        <v>1458776.38903317</v>
      </c>
      <c r="Z88" s="8">
        <v>1533542.3575339899</v>
      </c>
      <c r="AA88" s="8">
        <v>1331713.4839701499</v>
      </c>
      <c r="AB88" s="8">
        <v>1375488.6839641</v>
      </c>
      <c r="AC88" s="8">
        <v>1399346.3116110801</v>
      </c>
      <c r="AD88" s="8">
        <v>1471439.17587031</v>
      </c>
      <c r="AE88" s="9">
        <f t="shared" si="82"/>
        <v>10.083956797585046</v>
      </c>
      <c r="AF88" s="10">
        <f t="shared" si="83"/>
        <v>52.657007912233766</v>
      </c>
      <c r="AG88" s="10">
        <f t="shared" si="83"/>
        <v>52.72313857340334</v>
      </c>
      <c r="AH88" s="10">
        <f t="shared" si="83"/>
        <v>52.71534902001023</v>
      </c>
      <c r="AI88" s="10">
        <f t="shared" si="83"/>
        <v>52.744809001593836</v>
      </c>
      <c r="AJ88" s="10">
        <f t="shared" si="84"/>
        <v>41.816215401426469</v>
      </c>
      <c r="AK88" s="10">
        <f t="shared" si="84"/>
        <v>41.74637609837449</v>
      </c>
      <c r="AL88" s="10">
        <f t="shared" si="84"/>
        <v>41.816317209105115</v>
      </c>
      <c r="AM88" s="10">
        <f t="shared" si="84"/>
        <v>41.768127567540176</v>
      </c>
      <c r="AN88" s="11">
        <f t="shared" ref="AN88:AU116" si="89">((O88/1000)/$E88)</f>
        <v>35.83528747167604</v>
      </c>
      <c r="AO88" s="11">
        <f t="shared" si="89"/>
        <v>37.075162248014628</v>
      </c>
      <c r="AP88" s="11">
        <f t="shared" si="89"/>
        <v>37.655138184914698</v>
      </c>
      <c r="AQ88" s="11">
        <f t="shared" si="89"/>
        <v>39.640774197284351</v>
      </c>
      <c r="AR88" s="11">
        <f t="shared" si="89"/>
        <v>18.869790159332169</v>
      </c>
      <c r="AS88" s="11">
        <f t="shared" si="89"/>
        <v>19.547189168334871</v>
      </c>
      <c r="AT88" s="11">
        <f t="shared" si="89"/>
        <v>19.850037518144926</v>
      </c>
      <c r="AU88" s="11">
        <f t="shared" si="89"/>
        <v>20.908450637110722</v>
      </c>
      <c r="AV88" s="11">
        <f t="shared" si="70"/>
        <v>32.521869774209001</v>
      </c>
      <c r="AW88" s="11">
        <f t="shared" si="70"/>
        <v>33.598307924778815</v>
      </c>
      <c r="AX88" s="11">
        <f t="shared" si="70"/>
        <v>34.17939055841542</v>
      </c>
      <c r="AY88" s="11">
        <f t="shared" si="70"/>
        <v>35.931170513917287</v>
      </c>
      <c r="AZ88" s="11">
        <f t="shared" si="71"/>
        <v>31.761912897589912</v>
      </c>
      <c r="BA88" s="11">
        <f t="shared" si="71"/>
        <v>32.805969375217039</v>
      </c>
      <c r="BB88" s="11">
        <f t="shared" si="71"/>
        <v>33.374983581641871</v>
      </c>
      <c r="BC88" s="11">
        <f t="shared" si="71"/>
        <v>35.094427968667958</v>
      </c>
      <c r="BD88" s="11">
        <f t="shared" si="72"/>
        <v>7.5479160637328677</v>
      </c>
      <c r="BE88" s="11">
        <f t="shared" si="72"/>
        <v>7.8188756673339483</v>
      </c>
      <c r="BF88" s="11">
        <f t="shared" si="72"/>
        <v>7.9400150072579709</v>
      </c>
      <c r="BG88" s="12">
        <f t="shared" si="72"/>
        <v>8.363380254844289</v>
      </c>
      <c r="BH88" s="13">
        <f t="shared" si="73"/>
        <v>555213.36078529607</v>
      </c>
      <c r="BI88" s="13">
        <f t="shared" si="73"/>
        <v>573590.31289182405</v>
      </c>
      <c r="BJ88" s="13">
        <f t="shared" si="73"/>
        <v>583510.55561326805</v>
      </c>
      <c r="BK88" s="13">
        <f t="shared" si="73"/>
        <v>613416.943013596</v>
      </c>
      <c r="BL88" s="11">
        <f t="shared" si="74"/>
        <v>13.008747909683601</v>
      </c>
      <c r="BM88" s="11">
        <f t="shared" si="74"/>
        <v>13.439323169911528</v>
      </c>
      <c r="BN88" s="11">
        <f t="shared" si="74"/>
        <v>13.671756223366167</v>
      </c>
      <c r="BO88" s="11">
        <f t="shared" si="74"/>
        <v>14.372468205566916</v>
      </c>
      <c r="BP88" s="13">
        <f t="shared" si="75"/>
        <v>532685.39358805993</v>
      </c>
      <c r="BQ88" s="13">
        <f t="shared" si="75"/>
        <v>550195.47358563996</v>
      </c>
      <c r="BR88" s="13">
        <f t="shared" si="75"/>
        <v>559738.52464443201</v>
      </c>
      <c r="BS88" s="13">
        <f t="shared" si="75"/>
        <v>588575.670348124</v>
      </c>
      <c r="BT88" s="11">
        <f t="shared" si="76"/>
        <v>12.704765159035965</v>
      </c>
      <c r="BU88" s="11">
        <f t="shared" si="76"/>
        <v>13.122387750086816</v>
      </c>
      <c r="BV88" s="11">
        <f t="shared" si="76"/>
        <v>13.349993432656749</v>
      </c>
      <c r="BW88" s="11">
        <f t="shared" si="76"/>
        <v>14.037771187467184</v>
      </c>
      <c r="BX88" s="2">
        <v>62</v>
      </c>
      <c r="BY88" s="2">
        <v>67</v>
      </c>
      <c r="BZ88" s="2">
        <v>67</v>
      </c>
      <c r="CA88" s="2">
        <v>66</v>
      </c>
      <c r="CB88" s="2">
        <v>54</v>
      </c>
      <c r="CC88" s="2">
        <v>54</v>
      </c>
      <c r="CD88" s="2">
        <v>58</v>
      </c>
      <c r="CE88" s="2">
        <v>55</v>
      </c>
      <c r="CF88" s="2">
        <v>59</v>
      </c>
      <c r="CG88" s="2">
        <v>59</v>
      </c>
      <c r="CH88" s="2">
        <v>60</v>
      </c>
      <c r="CI88" s="2">
        <v>58</v>
      </c>
      <c r="CJ88" s="11">
        <f t="shared" si="88"/>
        <v>27.36086874155659</v>
      </c>
      <c r="CK88" s="11">
        <f t="shared" si="88"/>
        <v>28.307534818623232</v>
      </c>
      <c r="CL88" s="11">
        <f t="shared" si="88"/>
        <v>28.750356590189224</v>
      </c>
      <c r="CM88" s="11">
        <f t="shared" si="88"/>
        <v>30.266424414282859</v>
      </c>
      <c r="CN88" s="11">
        <f t="shared" si="88"/>
        <v>14.407414818097351</v>
      </c>
      <c r="CO88" s="11">
        <f t="shared" si="88"/>
        <v>14.924620809137124</v>
      </c>
      <c r="CP88" s="11">
        <f t="shared" si="88"/>
        <v>15.155850821015759</v>
      </c>
      <c r="CQ88" s="11">
        <f t="shared" si="87"/>
        <v>15.96396774892526</v>
      </c>
      <c r="CR88" s="11">
        <f t="shared" si="77"/>
        <v>15.122619396506956</v>
      </c>
      <c r="CS88" s="11">
        <f t="shared" si="77"/>
        <v>15.623161479971564</v>
      </c>
      <c r="CT88" s="11">
        <f t="shared" si="77"/>
        <v>15.89336401037389</v>
      </c>
      <c r="CU88" s="11">
        <f t="shared" si="77"/>
        <v>16.707938993836045</v>
      </c>
      <c r="CV88" s="11">
        <f t="shared" si="78"/>
        <v>14.638637873754703</v>
      </c>
      <c r="CW88" s="11">
        <f t="shared" si="78"/>
        <v>15.119829442568907</v>
      </c>
      <c r="CX88" s="11">
        <f t="shared" si="78"/>
        <v>15.382080426624311</v>
      </c>
      <c r="CY88" s="11">
        <f t="shared" si="78"/>
        <v>16.174549186515815</v>
      </c>
      <c r="CZ88" s="2">
        <v>27</v>
      </c>
      <c r="DA88" s="2">
        <v>30</v>
      </c>
      <c r="DB88" s="2">
        <v>30</v>
      </c>
      <c r="DC88" s="2">
        <v>31</v>
      </c>
      <c r="DD88" s="2">
        <v>53</v>
      </c>
      <c r="DE88" s="2">
        <v>53</v>
      </c>
      <c r="DF88" s="2">
        <v>54</v>
      </c>
      <c r="DG88" s="2">
        <v>54</v>
      </c>
      <c r="DH88" s="2">
        <v>54</v>
      </c>
      <c r="DI88" s="2">
        <v>55</v>
      </c>
      <c r="DJ88" s="2">
        <v>56</v>
      </c>
      <c r="DK88" s="2">
        <v>54</v>
      </c>
      <c r="DL88" s="7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</row>
    <row r="89" spans="1:136" ht="15.75" customHeight="1" x14ac:dyDescent="0.2">
      <c r="A89" s="3" t="s">
        <v>169</v>
      </c>
      <c r="B89" s="3" t="s">
        <v>57</v>
      </c>
      <c r="C89" s="4"/>
      <c r="D89" s="4"/>
      <c r="E89" s="5">
        <v>595.99</v>
      </c>
      <c r="F89" s="5">
        <v>435.79899999999998</v>
      </c>
      <c r="G89" s="6">
        <f t="shared" si="49"/>
        <v>73.121864460813086</v>
      </c>
      <c r="H89" s="5">
        <v>396.10399999999998</v>
      </c>
      <c r="I89" s="6">
        <f t="shared" si="50"/>
        <v>66.461517810701523</v>
      </c>
      <c r="J89" s="7">
        <f t="shared" si="80"/>
        <v>40.295778424221901</v>
      </c>
      <c r="K89" s="7">
        <v>438.753089967638</v>
      </c>
      <c r="L89" s="7">
        <v>381.16699999999997</v>
      </c>
      <c r="M89" s="7">
        <v>375.94200000000001</v>
      </c>
      <c r="N89" s="7">
        <f t="shared" si="81"/>
        <v>15.419533207235366</v>
      </c>
      <c r="O89" s="8">
        <v>19081698.1758998</v>
      </c>
      <c r="P89" s="8">
        <v>19068590.651743501</v>
      </c>
      <c r="Q89" s="8">
        <v>18006349.487347301</v>
      </c>
      <c r="R89" s="8">
        <v>17776670.576076299</v>
      </c>
      <c r="S89" s="8">
        <v>17994968.866154801</v>
      </c>
      <c r="T89" s="8">
        <v>17981902.617190801</v>
      </c>
      <c r="U89" s="8">
        <v>16981121.420175299</v>
      </c>
      <c r="V89" s="8">
        <v>16766894.323977601</v>
      </c>
      <c r="W89" s="8">
        <v>16525737.1958667</v>
      </c>
      <c r="X89" s="8">
        <v>16503660.0278397</v>
      </c>
      <c r="Y89" s="8">
        <v>15579193.6185573</v>
      </c>
      <c r="Z89" s="8">
        <v>15366972.536438299</v>
      </c>
      <c r="AA89" s="8">
        <v>16365083.4517463</v>
      </c>
      <c r="AB89" s="8">
        <v>16347678.3102658</v>
      </c>
      <c r="AC89" s="8">
        <v>15431784.9598368</v>
      </c>
      <c r="AD89" s="8">
        <v>15222227.441772699</v>
      </c>
      <c r="AE89" s="9">
        <f t="shared" si="82"/>
        <v>7.0813095859188504</v>
      </c>
      <c r="AF89" s="10">
        <f t="shared" si="83"/>
        <v>94.304860606601878</v>
      </c>
      <c r="AG89" s="10">
        <f t="shared" si="83"/>
        <v>94.301162291438985</v>
      </c>
      <c r="AH89" s="10">
        <f t="shared" si="83"/>
        <v>94.306296965454266</v>
      </c>
      <c r="AI89" s="10">
        <f t="shared" si="83"/>
        <v>94.319654809502708</v>
      </c>
      <c r="AJ89" s="10">
        <f t="shared" si="84"/>
        <v>85.763244449675938</v>
      </c>
      <c r="AK89" s="10">
        <f t="shared" si="84"/>
        <v>85.730920595178233</v>
      </c>
      <c r="AL89" s="10">
        <f t="shared" si="84"/>
        <v>85.701907378174596</v>
      </c>
      <c r="AM89" s="10">
        <f t="shared" si="84"/>
        <v>85.63036242713892</v>
      </c>
      <c r="AN89" s="11">
        <f t="shared" si="89"/>
        <v>32.016809302001377</v>
      </c>
      <c r="AO89" s="11">
        <f t="shared" si="89"/>
        <v>31.994816442798538</v>
      </c>
      <c r="AP89" s="11">
        <f t="shared" si="89"/>
        <v>30.212502705326099</v>
      </c>
      <c r="AQ89" s="11">
        <f t="shared" si="89"/>
        <v>29.827128938533029</v>
      </c>
      <c r="AR89" s="11">
        <f t="shared" si="89"/>
        <v>30.193407382933945</v>
      </c>
      <c r="AS89" s="11">
        <f t="shared" si="89"/>
        <v>30.171483778571453</v>
      </c>
      <c r="AT89" s="11">
        <f t="shared" si="89"/>
        <v>28.492292521980737</v>
      </c>
      <c r="AU89" s="11">
        <f t="shared" si="89"/>
        <v>28.132845054409639</v>
      </c>
      <c r="AV89" s="11">
        <f t="shared" si="70"/>
        <v>37.920548683835207</v>
      </c>
      <c r="AW89" s="11">
        <f t="shared" si="70"/>
        <v>37.869889623059478</v>
      </c>
      <c r="AX89" s="11">
        <f t="shared" si="70"/>
        <v>35.748575876854474</v>
      </c>
      <c r="AY89" s="11">
        <f t="shared" si="70"/>
        <v>35.261605777980904</v>
      </c>
      <c r="AZ89" s="11">
        <f t="shared" si="71"/>
        <v>41.315117877492526</v>
      </c>
      <c r="BA89" s="11">
        <f t="shared" si="71"/>
        <v>41.271177040034438</v>
      </c>
      <c r="BB89" s="11">
        <f t="shared" si="71"/>
        <v>38.958922302821478</v>
      </c>
      <c r="BC89" s="11">
        <f t="shared" si="71"/>
        <v>38.42987559270469</v>
      </c>
      <c r="BD89" s="11">
        <f t="shared" si="72"/>
        <v>12.077362953173578</v>
      </c>
      <c r="BE89" s="11">
        <f t="shared" si="72"/>
        <v>12.068593511428581</v>
      </c>
      <c r="BF89" s="11">
        <f t="shared" si="72"/>
        <v>11.396917008792295</v>
      </c>
      <c r="BG89" s="12">
        <f t="shared" si="72"/>
        <v>11.253138021763856</v>
      </c>
      <c r="BH89" s="13">
        <f t="shared" si="73"/>
        <v>6610294.8783466807</v>
      </c>
      <c r="BI89" s="13">
        <f t="shared" si="73"/>
        <v>6601464.0111358799</v>
      </c>
      <c r="BJ89" s="13">
        <f t="shared" si="73"/>
        <v>6231677.4474229207</v>
      </c>
      <c r="BK89" s="13">
        <f t="shared" si="73"/>
        <v>6146789.0145753203</v>
      </c>
      <c r="BL89" s="11">
        <f t="shared" si="74"/>
        <v>15.168219473534085</v>
      </c>
      <c r="BM89" s="11">
        <f t="shared" si="74"/>
        <v>15.147955849223795</v>
      </c>
      <c r="BN89" s="11">
        <f t="shared" si="74"/>
        <v>14.299430350741789</v>
      </c>
      <c r="BO89" s="11">
        <f t="shared" si="74"/>
        <v>14.104642311192363</v>
      </c>
      <c r="BP89" s="13">
        <f t="shared" si="75"/>
        <v>6546033.3806985207</v>
      </c>
      <c r="BQ89" s="13">
        <f t="shared" si="75"/>
        <v>6539071.3241063207</v>
      </c>
      <c r="BR89" s="13">
        <f t="shared" si="75"/>
        <v>6172713.98393472</v>
      </c>
      <c r="BS89" s="13">
        <f t="shared" si="75"/>
        <v>6088890.9767090799</v>
      </c>
      <c r="BT89" s="11">
        <f t="shared" si="76"/>
        <v>16.526047150997012</v>
      </c>
      <c r="BU89" s="11">
        <f t="shared" si="76"/>
        <v>16.508470816013777</v>
      </c>
      <c r="BV89" s="11">
        <f t="shared" si="76"/>
        <v>15.583568921128592</v>
      </c>
      <c r="BW89" s="11">
        <f t="shared" si="76"/>
        <v>15.371950237081876</v>
      </c>
      <c r="BX89" s="2">
        <v>45</v>
      </c>
      <c r="BY89" s="2">
        <v>47</v>
      </c>
      <c r="BZ89" s="2">
        <v>53</v>
      </c>
      <c r="CA89" s="2">
        <v>53</v>
      </c>
      <c r="CB89" s="2">
        <v>46</v>
      </c>
      <c r="CC89" s="2">
        <v>49</v>
      </c>
      <c r="CD89" s="2">
        <v>50</v>
      </c>
      <c r="CE89" s="2">
        <v>56</v>
      </c>
      <c r="CF89" s="2">
        <v>47</v>
      </c>
      <c r="CG89" s="2">
        <v>47</v>
      </c>
      <c r="CH89" s="2">
        <v>51</v>
      </c>
      <c r="CI89" s="2">
        <v>53</v>
      </c>
      <c r="CJ89" s="11">
        <f t="shared" si="88"/>
        <v>17.396297473193638</v>
      </c>
      <c r="CK89" s="11">
        <f t="shared" si="88"/>
        <v>17.384347677779299</v>
      </c>
      <c r="CL89" s="11">
        <f t="shared" si="88"/>
        <v>16.415929504838754</v>
      </c>
      <c r="CM89" s="11">
        <f t="shared" si="88"/>
        <v>16.206537100297108</v>
      </c>
      <c r="CN89" s="11">
        <f t="shared" si="88"/>
        <v>16.405554082805065</v>
      </c>
      <c r="CO89" s="11">
        <f t="shared" si="88"/>
        <v>16.393641916930662</v>
      </c>
      <c r="CP89" s="11">
        <f t="shared" si="88"/>
        <v>15.481255228472861</v>
      </c>
      <c r="CQ89" s="11">
        <f t="shared" si="87"/>
        <v>15.285949849574221</v>
      </c>
      <c r="CR89" s="11">
        <f t="shared" si="77"/>
        <v>17.34225386338975</v>
      </c>
      <c r="CS89" s="11">
        <f t="shared" si="77"/>
        <v>17.319085889218847</v>
      </c>
      <c r="CT89" s="11">
        <f t="shared" si="77"/>
        <v>16.348942713883734</v>
      </c>
      <c r="CU89" s="11">
        <f t="shared" si="77"/>
        <v>16.126236045028346</v>
      </c>
      <c r="CV89" s="11">
        <f t="shared" si="78"/>
        <v>17.412349194020674</v>
      </c>
      <c r="CW89" s="11">
        <f t="shared" si="78"/>
        <v>17.393830229413897</v>
      </c>
      <c r="CX89" s="11">
        <f t="shared" si="78"/>
        <v>16.419325278725761</v>
      </c>
      <c r="CY89" s="11">
        <f t="shared" si="78"/>
        <v>16.196357354882082</v>
      </c>
      <c r="CZ89" s="2">
        <v>59</v>
      </c>
      <c r="DA89" s="2">
        <v>60</v>
      </c>
      <c r="DB89" s="2">
        <v>64</v>
      </c>
      <c r="DC89" s="2">
        <v>65</v>
      </c>
      <c r="DD89" s="2">
        <v>48</v>
      </c>
      <c r="DE89" s="2">
        <v>48</v>
      </c>
      <c r="DF89" s="2">
        <v>52</v>
      </c>
      <c r="DG89" s="2">
        <v>57</v>
      </c>
      <c r="DH89" s="2">
        <v>47</v>
      </c>
      <c r="DI89" s="2">
        <v>48</v>
      </c>
      <c r="DJ89" s="2">
        <v>51</v>
      </c>
      <c r="DK89" s="2">
        <v>55</v>
      </c>
      <c r="DL89" s="7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</row>
    <row r="90" spans="1:136" ht="15.75" customHeight="1" x14ac:dyDescent="0.2">
      <c r="A90" s="3" t="s">
        <v>170</v>
      </c>
      <c r="B90" s="3" t="s">
        <v>57</v>
      </c>
      <c r="C90" s="4"/>
      <c r="D90" s="4"/>
      <c r="E90" s="5">
        <v>72.349999999999994</v>
      </c>
      <c r="F90" s="5">
        <v>35.880000000000003</v>
      </c>
      <c r="G90" s="6">
        <f t="shared" si="49"/>
        <v>49.592259847961309</v>
      </c>
      <c r="H90" s="5">
        <v>34.881</v>
      </c>
      <c r="I90" s="6">
        <f t="shared" si="50"/>
        <v>48.211472011057367</v>
      </c>
      <c r="J90" s="7">
        <f t="shared" si="80"/>
        <v>69.884641568203222</v>
      </c>
      <c r="K90" s="7">
        <v>42.190899999999999</v>
      </c>
      <c r="L90" s="7">
        <v>36.836399999999998</v>
      </c>
      <c r="M90" s="7">
        <v>36.942</v>
      </c>
      <c r="N90" s="7">
        <f t="shared" si="81"/>
        <v>13.266037261366634</v>
      </c>
      <c r="O90" s="8">
        <v>2215163.9739937098</v>
      </c>
      <c r="P90" s="8">
        <v>2843778.31375618</v>
      </c>
      <c r="Q90" s="8">
        <v>2965529.71692356</v>
      </c>
      <c r="R90" s="8">
        <v>3087263.6103069601</v>
      </c>
      <c r="S90" s="8">
        <v>1243324.3618538301</v>
      </c>
      <c r="T90" s="8">
        <v>1589903.09035782</v>
      </c>
      <c r="U90" s="8">
        <v>1656999.1526623101</v>
      </c>
      <c r="V90" s="8">
        <v>1724028.1311224001</v>
      </c>
      <c r="W90" s="8">
        <v>1087605.9515565</v>
      </c>
      <c r="X90" s="8">
        <v>1392830.5657053599</v>
      </c>
      <c r="Y90" s="8">
        <v>1450991.9402873199</v>
      </c>
      <c r="Z90" s="8">
        <v>1507957.9319970901</v>
      </c>
      <c r="AA90" s="8">
        <v>1074647.3076474799</v>
      </c>
      <c r="AB90" s="8">
        <v>1376429.92822205</v>
      </c>
      <c r="AC90" s="8">
        <v>1433617.1805911299</v>
      </c>
      <c r="AD90" s="8">
        <v>1489904.7827139399</v>
      </c>
      <c r="AE90" s="9">
        <f t="shared" si="82"/>
        <v>32.894353480483048</v>
      </c>
      <c r="AF90" s="10">
        <f t="shared" si="83"/>
        <v>56.127870281866578</v>
      </c>
      <c r="AG90" s="10">
        <f t="shared" si="83"/>
        <v>55.908123452063684</v>
      </c>
      <c r="AH90" s="10">
        <f t="shared" si="83"/>
        <v>55.875317762159561</v>
      </c>
      <c r="AI90" s="10">
        <f t="shared" si="83"/>
        <v>55.843243361747895</v>
      </c>
      <c r="AJ90" s="10">
        <f t="shared" si="84"/>
        <v>48.513217092006187</v>
      </c>
      <c r="AK90" s="10">
        <f t="shared" si="84"/>
        <v>48.401449633533652</v>
      </c>
      <c r="AL90" s="10">
        <f t="shared" si="84"/>
        <v>48.342701555469965</v>
      </c>
      <c r="AM90" s="10">
        <f t="shared" si="84"/>
        <v>48.259720282383071</v>
      </c>
      <c r="AN90" s="11">
        <f t="shared" si="89"/>
        <v>30.617332052435525</v>
      </c>
      <c r="AO90" s="11">
        <f t="shared" si="89"/>
        <v>39.30585091577305</v>
      </c>
      <c r="AP90" s="11">
        <f t="shared" si="89"/>
        <v>40.988662293345683</v>
      </c>
      <c r="AQ90" s="11">
        <f t="shared" si="89"/>
        <v>42.67123165593587</v>
      </c>
      <c r="AR90" s="11">
        <f t="shared" si="89"/>
        <v>17.184856418159363</v>
      </c>
      <c r="AS90" s="11">
        <f t="shared" si="89"/>
        <v>21.9751636538745</v>
      </c>
      <c r="AT90" s="11">
        <f t="shared" si="89"/>
        <v>22.902545302865381</v>
      </c>
      <c r="AU90" s="11">
        <f t="shared" si="89"/>
        <v>23.828999739079478</v>
      </c>
      <c r="AV90" s="11">
        <f t="shared" si="70"/>
        <v>30.31231749042642</v>
      </c>
      <c r="AW90" s="11">
        <f t="shared" si="70"/>
        <v>38.819135053103672</v>
      </c>
      <c r="AX90" s="11">
        <f t="shared" si="70"/>
        <v>40.440132115031211</v>
      </c>
      <c r="AY90" s="11">
        <f t="shared" si="70"/>
        <v>42.02781304339716</v>
      </c>
      <c r="AZ90" s="11">
        <f t="shared" si="71"/>
        <v>30.808959251382699</v>
      </c>
      <c r="BA90" s="11">
        <f t="shared" si="71"/>
        <v>39.460735879764052</v>
      </c>
      <c r="BB90" s="11">
        <f t="shared" si="71"/>
        <v>41.100231661682002</v>
      </c>
      <c r="BC90" s="11">
        <f t="shared" si="71"/>
        <v>42.713935458098675</v>
      </c>
      <c r="BD90" s="11">
        <f t="shared" si="72"/>
        <v>6.8739425672637458</v>
      </c>
      <c r="BE90" s="11">
        <f t="shared" si="72"/>
        <v>8.7900654615497995</v>
      </c>
      <c r="BF90" s="11">
        <f t="shared" si="72"/>
        <v>9.161018121146153</v>
      </c>
      <c r="BG90" s="12">
        <f t="shared" si="72"/>
        <v>9.5315998956317909</v>
      </c>
      <c r="BH90" s="13">
        <f t="shared" si="73"/>
        <v>435042.38062260003</v>
      </c>
      <c r="BI90" s="13">
        <f t="shared" si="73"/>
        <v>557132.22628214397</v>
      </c>
      <c r="BJ90" s="13">
        <f t="shared" si="73"/>
        <v>580396.77611492795</v>
      </c>
      <c r="BK90" s="13">
        <f t="shared" si="73"/>
        <v>603183.17279883602</v>
      </c>
      <c r="BL90" s="11">
        <f t="shared" si="74"/>
        <v>12.124926996170569</v>
      </c>
      <c r="BM90" s="11">
        <f t="shared" si="74"/>
        <v>15.527654021241469</v>
      </c>
      <c r="BN90" s="11">
        <f t="shared" si="74"/>
        <v>16.176052846012485</v>
      </c>
      <c r="BO90" s="11">
        <f t="shared" si="74"/>
        <v>16.811125217358864</v>
      </c>
      <c r="BP90" s="13">
        <f t="shared" si="75"/>
        <v>429858.92305899202</v>
      </c>
      <c r="BQ90" s="13">
        <f t="shared" si="75"/>
        <v>550571.97128882003</v>
      </c>
      <c r="BR90" s="13">
        <f t="shared" si="75"/>
        <v>573446.87223645195</v>
      </c>
      <c r="BS90" s="13">
        <f t="shared" si="75"/>
        <v>595961.91308557603</v>
      </c>
      <c r="BT90" s="11">
        <f t="shared" si="76"/>
        <v>12.32358370055308</v>
      </c>
      <c r="BU90" s="11">
        <f t="shared" si="76"/>
        <v>15.784294351905622</v>
      </c>
      <c r="BV90" s="11">
        <f t="shared" si="76"/>
        <v>16.4400926646728</v>
      </c>
      <c r="BW90" s="11">
        <f t="shared" si="76"/>
        <v>17.085574183239469</v>
      </c>
      <c r="BX90" s="2">
        <v>67</v>
      </c>
      <c r="BY90" s="2">
        <v>63</v>
      </c>
      <c r="BZ90" s="2">
        <v>63</v>
      </c>
      <c r="CA90" s="2">
        <v>64</v>
      </c>
      <c r="CB90" s="2">
        <v>57</v>
      </c>
      <c r="CC90" s="2">
        <v>46</v>
      </c>
      <c r="CD90" s="2">
        <v>45</v>
      </c>
      <c r="CE90" s="2">
        <v>46</v>
      </c>
      <c r="CF90" s="2">
        <v>48</v>
      </c>
      <c r="CG90" s="2">
        <v>48</v>
      </c>
      <c r="CH90" s="2">
        <v>46</v>
      </c>
      <c r="CI90" s="2">
        <v>47</v>
      </c>
      <c r="CJ90" s="11">
        <f t="shared" si="88"/>
        <v>21.001343645134</v>
      </c>
      <c r="CK90" s="11">
        <f t="shared" si="88"/>
        <v>26.961058557709652</v>
      </c>
      <c r="CL90" s="11">
        <f t="shared" si="88"/>
        <v>28.115349204909684</v>
      </c>
      <c r="CM90" s="11">
        <f t="shared" si="88"/>
        <v>29.269473846795968</v>
      </c>
      <c r="CN90" s="11">
        <f t="shared" si="88"/>
        <v>11.787606918589837</v>
      </c>
      <c r="CO90" s="11">
        <f t="shared" si="88"/>
        <v>15.073421902427492</v>
      </c>
      <c r="CP90" s="11">
        <f t="shared" si="88"/>
        <v>15.709540708184088</v>
      </c>
      <c r="CQ90" s="11">
        <f t="shared" si="87"/>
        <v>16.34502351096943</v>
      </c>
      <c r="CR90" s="11">
        <f t="shared" si="77"/>
        <v>11.810122070088283</v>
      </c>
      <c r="CS90" s="11">
        <f t="shared" si="77"/>
        <v>15.124502564912532</v>
      </c>
      <c r="CT90" s="11">
        <f t="shared" si="77"/>
        <v>15.756066719737218</v>
      </c>
      <c r="CU90" s="11">
        <f t="shared" si="77"/>
        <v>16.374650421833731</v>
      </c>
      <c r="CV90" s="11">
        <f t="shared" si="78"/>
        <v>11.636049024389367</v>
      </c>
      <c r="CW90" s="11">
        <f t="shared" si="78"/>
        <v>14.903686083287859</v>
      </c>
      <c r="CX90" s="11">
        <f t="shared" si="78"/>
        <v>15.522897304868497</v>
      </c>
      <c r="CY90" s="11">
        <f t="shared" si="78"/>
        <v>16.132367307822424</v>
      </c>
      <c r="CZ90" s="2">
        <v>47</v>
      </c>
      <c r="DA90" s="2">
        <v>35</v>
      </c>
      <c r="DB90" s="2">
        <v>34</v>
      </c>
      <c r="DC90" s="2">
        <v>35</v>
      </c>
      <c r="DD90" s="2">
        <v>62</v>
      </c>
      <c r="DE90" s="2">
        <v>57</v>
      </c>
      <c r="DF90" s="2">
        <v>56</v>
      </c>
      <c r="DG90" s="2">
        <v>56</v>
      </c>
      <c r="DH90" s="2">
        <v>62</v>
      </c>
      <c r="DI90" s="2">
        <v>56</v>
      </c>
      <c r="DJ90" s="2">
        <v>54</v>
      </c>
      <c r="DK90" s="2">
        <v>56</v>
      </c>
      <c r="DL90" s="7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</row>
    <row r="91" spans="1:136" ht="15.75" customHeight="1" x14ac:dyDescent="0.2">
      <c r="A91" s="3" t="s">
        <v>171</v>
      </c>
      <c r="B91" s="3" t="s">
        <v>117</v>
      </c>
      <c r="C91" s="3"/>
      <c r="D91" s="4"/>
      <c r="E91" s="5">
        <v>695.69</v>
      </c>
      <c r="F91" s="5">
        <v>534.44399999999996</v>
      </c>
      <c r="G91" s="6">
        <f t="shared" si="49"/>
        <v>76.82214779571359</v>
      </c>
      <c r="H91" s="5">
        <v>530.29999999999995</v>
      </c>
      <c r="I91" s="6">
        <f t="shared" si="50"/>
        <v>76.22648018513992</v>
      </c>
      <c r="J91" s="7">
        <f t="shared" si="80"/>
        <v>26.980644214063755</v>
      </c>
      <c r="K91" s="7">
        <v>533.561985999699</v>
      </c>
      <c r="L91" s="7">
        <v>500.73099999999999</v>
      </c>
      <c r="M91" s="7">
        <v>502.42599999999999</v>
      </c>
      <c r="N91" s="7">
        <f t="shared" si="81"/>
        <v>6.0108778133471636</v>
      </c>
      <c r="O91" s="8">
        <v>21930566.932975501</v>
      </c>
      <c r="P91" s="8">
        <v>21980761.643200599</v>
      </c>
      <c r="Q91" s="8">
        <v>21908728.840484101</v>
      </c>
      <c r="R91" s="8">
        <v>22397063.1884626</v>
      </c>
      <c r="S91" s="8">
        <v>19933105.003339302</v>
      </c>
      <c r="T91" s="8">
        <v>19984314.733208999</v>
      </c>
      <c r="U91" s="8">
        <v>19921067.494055301</v>
      </c>
      <c r="V91" s="8">
        <v>20366174.801065698</v>
      </c>
      <c r="W91" s="8">
        <v>19039481.5421797</v>
      </c>
      <c r="X91" s="8">
        <v>19079028.808403399</v>
      </c>
      <c r="Y91" s="8">
        <v>19010368.813054699</v>
      </c>
      <c r="Z91" s="8">
        <v>19433866.651347298</v>
      </c>
      <c r="AA91" s="8">
        <v>19011950.173550099</v>
      </c>
      <c r="AB91" s="8">
        <v>19051720.835577101</v>
      </c>
      <c r="AC91" s="8">
        <v>18983341.042319302</v>
      </c>
      <c r="AD91" s="8">
        <v>19406123.122930799</v>
      </c>
      <c r="AE91" s="9">
        <f t="shared" si="82"/>
        <v>2.1047651508059686</v>
      </c>
      <c r="AF91" s="10">
        <f t="shared" si="83"/>
        <v>90.891881930180503</v>
      </c>
      <c r="AG91" s="10">
        <f t="shared" si="83"/>
        <v>90.917298761532365</v>
      </c>
      <c r="AH91" s="10">
        <f t="shared" si="83"/>
        <v>90.927536869433084</v>
      </c>
      <c r="AI91" s="10">
        <f t="shared" si="83"/>
        <v>90.932345145844508</v>
      </c>
      <c r="AJ91" s="10">
        <f t="shared" si="84"/>
        <v>86.691558096307688</v>
      </c>
      <c r="AK91" s="10">
        <f t="shared" si="84"/>
        <v>86.674525409225069</v>
      </c>
      <c r="AL91" s="10">
        <f t="shared" si="84"/>
        <v>86.647386895586948</v>
      </c>
      <c r="AM91" s="10">
        <f t="shared" si="84"/>
        <v>86.645838160279325</v>
      </c>
      <c r="AN91" s="11">
        <f t="shared" si="89"/>
        <v>31.523475877151458</v>
      </c>
      <c r="AO91" s="11">
        <f t="shared" si="89"/>
        <v>31.595626849890898</v>
      </c>
      <c r="AP91" s="11">
        <f t="shared" si="89"/>
        <v>31.492085326056291</v>
      </c>
      <c r="AQ91" s="11">
        <f t="shared" si="89"/>
        <v>32.194027783154276</v>
      </c>
      <c r="AR91" s="11">
        <f t="shared" si="89"/>
        <v>28.652280474549439</v>
      </c>
      <c r="AS91" s="11">
        <f t="shared" si="89"/>
        <v>28.725890458694241</v>
      </c>
      <c r="AT91" s="11">
        <f t="shared" si="89"/>
        <v>28.634977495803156</v>
      </c>
      <c r="AU91" s="11">
        <f t="shared" si="89"/>
        <v>29.27478446012692</v>
      </c>
      <c r="AV91" s="11">
        <f t="shared" si="70"/>
        <v>35.624839164027854</v>
      </c>
      <c r="AW91" s="11">
        <f t="shared" si="70"/>
        <v>35.698836189391969</v>
      </c>
      <c r="AX91" s="11">
        <f t="shared" si="70"/>
        <v>35.570366236789447</v>
      </c>
      <c r="AY91" s="11">
        <f t="shared" si="70"/>
        <v>36.362774493393701</v>
      </c>
      <c r="AZ91" s="11">
        <f t="shared" si="71"/>
        <v>35.851310906185368</v>
      </c>
      <c r="BA91" s="11">
        <f t="shared" si="71"/>
        <v>35.926307440273625</v>
      </c>
      <c r="BB91" s="11">
        <f t="shared" si="71"/>
        <v>35.797361950441832</v>
      </c>
      <c r="BC91" s="11">
        <f t="shared" si="71"/>
        <v>36.594612715313602</v>
      </c>
      <c r="BD91" s="11">
        <f t="shared" si="72"/>
        <v>11.460912189819776</v>
      </c>
      <c r="BE91" s="11">
        <f t="shared" si="72"/>
        <v>11.490356183477697</v>
      </c>
      <c r="BF91" s="11">
        <f t="shared" si="72"/>
        <v>11.453990998321263</v>
      </c>
      <c r="BG91" s="12">
        <f t="shared" si="72"/>
        <v>11.709913784050769</v>
      </c>
      <c r="BH91" s="13">
        <f t="shared" si="73"/>
        <v>7615792.6168718804</v>
      </c>
      <c r="BI91" s="13">
        <f t="shared" si="73"/>
        <v>7631611.5233613597</v>
      </c>
      <c r="BJ91" s="13">
        <f t="shared" si="73"/>
        <v>7604147.5252218805</v>
      </c>
      <c r="BK91" s="13">
        <f t="shared" si="73"/>
        <v>7773546.6605389193</v>
      </c>
      <c r="BL91" s="11">
        <f t="shared" si="74"/>
        <v>14.249935665611142</v>
      </c>
      <c r="BM91" s="11">
        <f t="shared" si="74"/>
        <v>14.279534475756787</v>
      </c>
      <c r="BN91" s="11">
        <f t="shared" si="74"/>
        <v>14.228146494715782</v>
      </c>
      <c r="BO91" s="11">
        <f t="shared" si="74"/>
        <v>14.545109797357478</v>
      </c>
      <c r="BP91" s="13">
        <f t="shared" si="75"/>
        <v>7604780.0694200397</v>
      </c>
      <c r="BQ91" s="13">
        <f t="shared" si="75"/>
        <v>7620688.3342308402</v>
      </c>
      <c r="BR91" s="13">
        <f t="shared" si="75"/>
        <v>7593336.4169277214</v>
      </c>
      <c r="BS91" s="13">
        <f t="shared" si="75"/>
        <v>7762449.2491723197</v>
      </c>
      <c r="BT91" s="11">
        <f t="shared" si="76"/>
        <v>14.340524362474149</v>
      </c>
      <c r="BU91" s="11">
        <f t="shared" si="76"/>
        <v>14.37052297610945</v>
      </c>
      <c r="BV91" s="11">
        <f t="shared" si="76"/>
        <v>14.318944780176734</v>
      </c>
      <c r="BW91" s="11">
        <f t="shared" si="76"/>
        <v>14.637845086125441</v>
      </c>
      <c r="BX91" s="2">
        <v>50</v>
      </c>
      <c r="BY91" s="2">
        <v>53</v>
      </c>
      <c r="BZ91" s="2">
        <v>52</v>
      </c>
      <c r="CA91" s="2">
        <v>51</v>
      </c>
      <c r="CB91" s="2">
        <v>50</v>
      </c>
      <c r="CC91" s="2">
        <v>52</v>
      </c>
      <c r="CD91" s="2">
        <v>52</v>
      </c>
      <c r="CE91" s="2">
        <v>52</v>
      </c>
      <c r="CF91" s="2">
        <v>55</v>
      </c>
      <c r="CG91" s="2">
        <v>55</v>
      </c>
      <c r="CH91" s="2">
        <v>55</v>
      </c>
      <c r="CI91" s="2">
        <v>56</v>
      </c>
      <c r="CJ91" s="11">
        <f t="shared" si="88"/>
        <v>16.44087660546932</v>
      </c>
      <c r="CK91" s="11">
        <f t="shared" si="88"/>
        <v>16.478506505306395</v>
      </c>
      <c r="CL91" s="11">
        <f t="shared" si="88"/>
        <v>16.424505054973285</v>
      </c>
      <c r="CM91" s="11">
        <f t="shared" si="88"/>
        <v>16.790598862847201</v>
      </c>
      <c r="CN91" s="11">
        <f t="shared" si="88"/>
        <v>14.943422152529843</v>
      </c>
      <c r="CO91" s="11">
        <f t="shared" si="88"/>
        <v>14.98181299086796</v>
      </c>
      <c r="CP91" s="11">
        <f t="shared" si="88"/>
        <v>14.934397889482733</v>
      </c>
      <c r="CQ91" s="11">
        <f t="shared" si="87"/>
        <v>15.268085310018462</v>
      </c>
      <c r="CR91" s="11">
        <f t="shared" si="77"/>
        <v>15.209349165264143</v>
      </c>
      <c r="CS91" s="11">
        <f t="shared" si="77"/>
        <v>15.24094079128586</v>
      </c>
      <c r="CT91" s="11">
        <f t="shared" si="77"/>
        <v>15.186092982503339</v>
      </c>
      <c r="CU91" s="11">
        <f t="shared" si="77"/>
        <v>15.524396653170905</v>
      </c>
      <c r="CV91" s="11">
        <f t="shared" si="78"/>
        <v>15.136119686123013</v>
      </c>
      <c r="CW91" s="11">
        <f t="shared" si="78"/>
        <v>15.167782587347871</v>
      </c>
      <c r="CX91" s="11">
        <f t="shared" si="78"/>
        <v>15.11334289413311</v>
      </c>
      <c r="CY91" s="11">
        <f t="shared" si="78"/>
        <v>15.449935411726941</v>
      </c>
      <c r="CZ91" s="2">
        <v>61</v>
      </c>
      <c r="DA91" s="2">
        <v>63</v>
      </c>
      <c r="DB91" s="2">
        <v>63</v>
      </c>
      <c r="DC91" s="2">
        <v>64</v>
      </c>
      <c r="DD91" s="2">
        <v>52</v>
      </c>
      <c r="DE91" s="2">
        <v>56</v>
      </c>
      <c r="DF91" s="2">
        <v>58</v>
      </c>
      <c r="DG91" s="2">
        <v>60</v>
      </c>
      <c r="DH91" s="2">
        <v>52</v>
      </c>
      <c r="DI91" s="2">
        <v>54</v>
      </c>
      <c r="DJ91" s="2">
        <v>57</v>
      </c>
      <c r="DK91" s="2">
        <v>57</v>
      </c>
      <c r="DL91" s="7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</row>
    <row r="92" spans="1:136" ht="15.75" customHeight="1" x14ac:dyDescent="0.2">
      <c r="A92" s="3" t="s">
        <v>172</v>
      </c>
      <c r="B92" s="3" t="s">
        <v>60</v>
      </c>
      <c r="C92" s="4" t="s">
        <v>173</v>
      </c>
      <c r="D92" s="4"/>
      <c r="E92" s="5">
        <v>3.49</v>
      </c>
      <c r="F92" s="5">
        <v>3.4940000000000002</v>
      </c>
      <c r="G92" s="6">
        <f t="shared" si="49"/>
        <v>100.11461318051576</v>
      </c>
      <c r="H92" s="5">
        <v>1.135</v>
      </c>
      <c r="I92" s="6">
        <f t="shared" si="50"/>
        <v>32.521489971346703</v>
      </c>
      <c r="J92" s="7">
        <f t="shared" si="80"/>
        <v>101.83783783783787</v>
      </c>
      <c r="K92" s="7">
        <v>2.22335590880621</v>
      </c>
      <c r="L92" s="7">
        <v>2.2229999999999999</v>
      </c>
      <c r="M92" s="7">
        <v>2.282</v>
      </c>
      <c r="N92" s="7">
        <f t="shared" si="81"/>
        <v>2.6033055936452749</v>
      </c>
      <c r="O92" s="8">
        <v>74599.735105568601</v>
      </c>
      <c r="P92" s="8">
        <v>117149.817345096</v>
      </c>
      <c r="Q92" s="8">
        <v>122699.915613561</v>
      </c>
      <c r="R92" s="8">
        <v>136782.039056626</v>
      </c>
      <c r="S92" s="8">
        <v>53696.992468278098</v>
      </c>
      <c r="T92" s="8">
        <v>81860.446729342701</v>
      </c>
      <c r="U92" s="8">
        <v>85733.283896748602</v>
      </c>
      <c r="V92" s="8">
        <v>97138.180126307707</v>
      </c>
      <c r="W92" s="8">
        <v>53696.992468278098</v>
      </c>
      <c r="X92" s="8">
        <v>81860.446729342701</v>
      </c>
      <c r="Y92" s="8">
        <v>85733.283896748602</v>
      </c>
      <c r="Z92" s="8">
        <v>97138.180126307707</v>
      </c>
      <c r="AA92" s="8">
        <v>40695.2313804156</v>
      </c>
      <c r="AB92" s="8">
        <v>67595.833259450403</v>
      </c>
      <c r="AC92" s="8">
        <v>70806.749509419402</v>
      </c>
      <c r="AD92" s="8">
        <v>81138.213304495803</v>
      </c>
      <c r="AE92" s="9">
        <f t="shared" si="82"/>
        <v>58.834120583494119</v>
      </c>
      <c r="AF92" s="10">
        <f t="shared" si="83"/>
        <v>71.980138256911602</v>
      </c>
      <c r="AG92" s="10">
        <f t="shared" si="83"/>
        <v>69.87671733896174</v>
      </c>
      <c r="AH92" s="10">
        <f t="shared" si="83"/>
        <v>69.872325068879846</v>
      </c>
      <c r="AI92" s="10">
        <f t="shared" si="83"/>
        <v>71.016765648663664</v>
      </c>
      <c r="AJ92" s="10">
        <f t="shared" si="84"/>
        <v>54.551442203952071</v>
      </c>
      <c r="AK92" s="10">
        <f t="shared" si="84"/>
        <v>57.700331755813892</v>
      </c>
      <c r="AL92" s="10">
        <f t="shared" si="84"/>
        <v>57.707252002049238</v>
      </c>
      <c r="AM92" s="10">
        <f t="shared" si="84"/>
        <v>59.319347674664826</v>
      </c>
      <c r="AN92" s="11">
        <f t="shared" si="89"/>
        <v>21.3752822652059</v>
      </c>
      <c r="AO92" s="11">
        <f t="shared" si="89"/>
        <v>33.567282906904296</v>
      </c>
      <c r="AP92" s="11">
        <f t="shared" si="89"/>
        <v>35.157568943713748</v>
      </c>
      <c r="AQ92" s="11">
        <f t="shared" si="89"/>
        <v>39.192561334276789</v>
      </c>
      <c r="AR92" s="11">
        <f t="shared" si="89"/>
        <v>15.385957727300314</v>
      </c>
      <c r="AS92" s="11">
        <f t="shared" si="89"/>
        <v>23.455715395227134</v>
      </c>
      <c r="AT92" s="11">
        <f t="shared" si="89"/>
        <v>24.565410858667221</v>
      </c>
      <c r="AU92" s="11">
        <f t="shared" si="89"/>
        <v>27.833289434472118</v>
      </c>
      <c r="AV92" s="11">
        <f t="shared" si="70"/>
        <v>15.368343579930766</v>
      </c>
      <c r="AW92" s="11">
        <f t="shared" si="70"/>
        <v>23.428862830378563</v>
      </c>
      <c r="AX92" s="11">
        <f t="shared" si="70"/>
        <v>24.537287892601203</v>
      </c>
      <c r="AY92" s="11">
        <f t="shared" si="70"/>
        <v>27.801425336665055</v>
      </c>
      <c r="AZ92" s="11">
        <f t="shared" si="71"/>
        <v>35.854829410057796</v>
      </c>
      <c r="BA92" s="11">
        <f t="shared" si="71"/>
        <v>59.555800228590662</v>
      </c>
      <c r="BB92" s="11">
        <f t="shared" si="71"/>
        <v>62.384801329884937</v>
      </c>
      <c r="BC92" s="11">
        <f t="shared" si="71"/>
        <v>71.487412603080003</v>
      </c>
      <c r="BD92" s="11">
        <f t="shared" si="72"/>
        <v>6.1543830909201258</v>
      </c>
      <c r="BE92" s="11">
        <f t="shared" si="72"/>
        <v>9.3822861580908548</v>
      </c>
      <c r="BF92" s="11">
        <f t="shared" si="72"/>
        <v>9.8261643434668891</v>
      </c>
      <c r="BG92" s="12">
        <f t="shared" si="72"/>
        <v>11.133315773788848</v>
      </c>
      <c r="BH92" s="13">
        <f t="shared" si="73"/>
        <v>21478.796987311242</v>
      </c>
      <c r="BI92" s="13">
        <f t="shared" si="73"/>
        <v>32744.178691737081</v>
      </c>
      <c r="BJ92" s="13">
        <f t="shared" si="73"/>
        <v>34293.313558699439</v>
      </c>
      <c r="BK92" s="13">
        <f t="shared" si="73"/>
        <v>38855.272050523083</v>
      </c>
      <c r="BL92" s="11">
        <f t="shared" si="74"/>
        <v>6.1473374319723071</v>
      </c>
      <c r="BM92" s="11">
        <f t="shared" si="74"/>
        <v>9.3715451321514252</v>
      </c>
      <c r="BN92" s="11">
        <f t="shared" si="74"/>
        <v>9.8149151570404793</v>
      </c>
      <c r="BO92" s="11">
        <f t="shared" si="74"/>
        <v>11.120570134666021</v>
      </c>
      <c r="BP92" s="13">
        <f t="shared" si="75"/>
        <v>16278.092552166241</v>
      </c>
      <c r="BQ92" s="13">
        <f t="shared" si="75"/>
        <v>27038.333303780164</v>
      </c>
      <c r="BR92" s="13">
        <f t="shared" si="75"/>
        <v>28322.699803767762</v>
      </c>
      <c r="BS92" s="13">
        <f t="shared" si="75"/>
        <v>32455.285321798321</v>
      </c>
      <c r="BT92" s="11">
        <f t="shared" si="76"/>
        <v>14.341931764023119</v>
      </c>
      <c r="BU92" s="11">
        <f t="shared" si="76"/>
        <v>23.822320091436268</v>
      </c>
      <c r="BV92" s="11">
        <f t="shared" si="76"/>
        <v>24.953920531953976</v>
      </c>
      <c r="BW92" s="11">
        <f t="shared" si="76"/>
        <v>28.594965041232001</v>
      </c>
      <c r="BX92" s="2">
        <v>75</v>
      </c>
      <c r="BY92" s="2">
        <v>62</v>
      </c>
      <c r="BZ92" s="2">
        <v>62</v>
      </c>
      <c r="CA92" s="2">
        <v>55</v>
      </c>
      <c r="CB92" s="2">
        <v>79</v>
      </c>
      <c r="CC92" s="2">
        <v>66</v>
      </c>
      <c r="CD92" s="2">
        <v>66</v>
      </c>
      <c r="CE92" s="2">
        <v>64</v>
      </c>
      <c r="CF92" s="2">
        <v>30</v>
      </c>
      <c r="CG92" s="2">
        <v>30</v>
      </c>
      <c r="CH92" s="2">
        <v>30</v>
      </c>
      <c r="CI92" s="2">
        <v>24</v>
      </c>
      <c r="CJ92" s="11">
        <f t="shared" si="88"/>
        <v>13.421105421780817</v>
      </c>
      <c r="CK92" s="11">
        <f t="shared" si="88"/>
        <v>21.07621490218315</v>
      </c>
      <c r="CL92" s="11">
        <f t="shared" si="88"/>
        <v>22.07472319255309</v>
      </c>
      <c r="CM92" s="11">
        <f t="shared" si="88"/>
        <v>24.608212929808182</v>
      </c>
      <c r="CN92" s="11">
        <f t="shared" si="88"/>
        <v>9.6605302382036911</v>
      </c>
      <c r="CO92" s="11">
        <f t="shared" si="88"/>
        <v>14.727367112950649</v>
      </c>
      <c r="CP92" s="11">
        <f t="shared" si="88"/>
        <v>15.424122347156109</v>
      </c>
      <c r="CQ92" s="11">
        <f t="shared" si="87"/>
        <v>17.475956906686033</v>
      </c>
      <c r="CR92" s="11">
        <f t="shared" si="77"/>
        <v>9.6620769173689798</v>
      </c>
      <c r="CS92" s="11">
        <f t="shared" si="77"/>
        <v>14.729725007529053</v>
      </c>
      <c r="CT92" s="11">
        <f t="shared" si="77"/>
        <v>15.42659179428675</v>
      </c>
      <c r="CU92" s="11">
        <f t="shared" si="77"/>
        <v>17.478754858534902</v>
      </c>
      <c r="CV92" s="11">
        <f t="shared" si="78"/>
        <v>7.1332570342533916</v>
      </c>
      <c r="CW92" s="11">
        <f t="shared" si="78"/>
        <v>11.848524672997442</v>
      </c>
      <c r="CX92" s="11">
        <f t="shared" si="78"/>
        <v>12.411349607260194</v>
      </c>
      <c r="CY92" s="11">
        <f t="shared" si="78"/>
        <v>14.222298563452377</v>
      </c>
      <c r="CZ92" s="2">
        <v>66</v>
      </c>
      <c r="DA92" s="2">
        <v>51</v>
      </c>
      <c r="DB92" s="2">
        <v>48</v>
      </c>
      <c r="DC92" s="2">
        <v>45</v>
      </c>
      <c r="DD92" s="2">
        <v>69</v>
      </c>
      <c r="DE92" s="2">
        <v>58</v>
      </c>
      <c r="DF92" s="2">
        <v>57</v>
      </c>
      <c r="DG92" s="2">
        <v>49</v>
      </c>
      <c r="DH92" s="2">
        <v>79</v>
      </c>
      <c r="DI92" s="2">
        <v>62</v>
      </c>
      <c r="DJ92" s="2">
        <v>62</v>
      </c>
      <c r="DK92" s="2">
        <v>58</v>
      </c>
      <c r="DL92" s="7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</row>
    <row r="93" spans="1:136" ht="15.75" customHeight="1" x14ac:dyDescent="0.2">
      <c r="A93" s="3" t="s">
        <v>174</v>
      </c>
      <c r="B93" s="3" t="s">
        <v>57</v>
      </c>
      <c r="C93" s="4"/>
      <c r="D93" s="4"/>
      <c r="E93" s="5">
        <v>241.99</v>
      </c>
      <c r="F93" s="5">
        <v>217.215</v>
      </c>
      <c r="G93" s="6">
        <f t="shared" si="49"/>
        <v>89.761973635274188</v>
      </c>
      <c r="H93" s="5">
        <v>209.822</v>
      </c>
      <c r="I93" s="6">
        <f t="shared" si="50"/>
        <v>86.706888714409686</v>
      </c>
      <c r="J93" s="7">
        <f t="shared" si="80"/>
        <v>14.23955096367516</v>
      </c>
      <c r="K93" s="7">
        <v>187.486045552901</v>
      </c>
      <c r="L93" s="7">
        <v>184.62799999999999</v>
      </c>
      <c r="M93" s="7">
        <v>183.983</v>
      </c>
      <c r="N93" s="7">
        <f t="shared" si="81"/>
        <v>1.8860497771419991</v>
      </c>
      <c r="O93" s="8">
        <v>5810077.1657808302</v>
      </c>
      <c r="P93" s="8">
        <v>6440617.4074954698</v>
      </c>
      <c r="Q93" s="8">
        <v>6656872.7334138798</v>
      </c>
      <c r="R93" s="8">
        <v>6872602.73677574</v>
      </c>
      <c r="S93" s="8">
        <v>5614434.0553091103</v>
      </c>
      <c r="T93" s="8">
        <v>6223504.3742329003</v>
      </c>
      <c r="U93" s="8">
        <v>6432624.6751555</v>
      </c>
      <c r="V93" s="8">
        <v>6641264.0415743096</v>
      </c>
      <c r="W93" s="8">
        <v>5539601.3040774502</v>
      </c>
      <c r="X93" s="8">
        <v>6139906.7339082398</v>
      </c>
      <c r="Y93" s="8">
        <v>6346857.0056831902</v>
      </c>
      <c r="Z93" s="8">
        <v>6553379.1728606299</v>
      </c>
      <c r="AA93" s="8">
        <v>5496317.2942367401</v>
      </c>
      <c r="AB93" s="8">
        <v>6092140.7575781103</v>
      </c>
      <c r="AC93" s="8">
        <v>6297582.8199705798</v>
      </c>
      <c r="AD93" s="8">
        <v>6502674.0198784098</v>
      </c>
      <c r="AE93" s="9">
        <f t="shared" si="82"/>
        <v>16.755537144491463</v>
      </c>
      <c r="AF93" s="10">
        <f t="shared" si="83"/>
        <v>96.632693424039445</v>
      </c>
      <c r="AG93" s="10">
        <f t="shared" si="83"/>
        <v>96.629002787684641</v>
      </c>
      <c r="AH93" s="10">
        <f t="shared" si="83"/>
        <v>96.631330247117745</v>
      </c>
      <c r="AI93" s="10">
        <f t="shared" si="83"/>
        <v>96.633899789325483</v>
      </c>
      <c r="AJ93" s="10">
        <f t="shared" si="84"/>
        <v>94.599729700802982</v>
      </c>
      <c r="AK93" s="10">
        <f t="shared" si="84"/>
        <v>94.589390614759878</v>
      </c>
      <c r="AL93" s="10">
        <f t="shared" si="84"/>
        <v>94.602722211589523</v>
      </c>
      <c r="AM93" s="10">
        <f t="shared" si="84"/>
        <v>94.617341768965957</v>
      </c>
      <c r="AN93" s="11">
        <f t="shared" si="89"/>
        <v>24.009575460890243</v>
      </c>
      <c r="AO93" s="11">
        <f t="shared" si="89"/>
        <v>26.615221321110251</v>
      </c>
      <c r="AP93" s="11">
        <f t="shared" si="89"/>
        <v>27.508875298210171</v>
      </c>
      <c r="AQ93" s="11">
        <f t="shared" si="89"/>
        <v>28.400358431239884</v>
      </c>
      <c r="AR93" s="11">
        <f t="shared" si="89"/>
        <v>23.20109944753548</v>
      </c>
      <c r="AS93" s="11">
        <f t="shared" si="89"/>
        <v>25.718022952324066</v>
      </c>
      <c r="AT93" s="11">
        <f t="shared" si="89"/>
        <v>26.582192136681268</v>
      </c>
      <c r="AU93" s="11">
        <f t="shared" si="89"/>
        <v>27.444373906253603</v>
      </c>
      <c r="AV93" s="11">
        <f t="shared" si="70"/>
        <v>25.502848809140485</v>
      </c>
      <c r="AW93" s="11">
        <f t="shared" si="70"/>
        <v>28.266495103506845</v>
      </c>
      <c r="AX93" s="11">
        <f t="shared" si="70"/>
        <v>29.21923902899519</v>
      </c>
      <c r="AY93" s="11">
        <f t="shared" si="70"/>
        <v>30.170012074951686</v>
      </c>
      <c r="AZ93" s="11">
        <f t="shared" si="71"/>
        <v>26.195142998526084</v>
      </c>
      <c r="BA93" s="11">
        <f t="shared" si="71"/>
        <v>29.034804537074809</v>
      </c>
      <c r="BB93" s="11">
        <f t="shared" si="71"/>
        <v>30.013929997667454</v>
      </c>
      <c r="BC93" s="11">
        <f t="shared" si="71"/>
        <v>30.991383267142673</v>
      </c>
      <c r="BD93" s="11">
        <f t="shared" si="72"/>
        <v>9.280439779014193</v>
      </c>
      <c r="BE93" s="11">
        <f t="shared" si="72"/>
        <v>10.287209180929628</v>
      </c>
      <c r="BF93" s="11">
        <f t="shared" si="72"/>
        <v>10.632876854672508</v>
      </c>
      <c r="BG93" s="12">
        <f t="shared" si="72"/>
        <v>10.977749562501442</v>
      </c>
      <c r="BH93" s="13">
        <f t="shared" si="73"/>
        <v>2215840.5216309801</v>
      </c>
      <c r="BI93" s="13">
        <f t="shared" si="73"/>
        <v>2455962.693563296</v>
      </c>
      <c r="BJ93" s="13">
        <f t="shared" si="73"/>
        <v>2538742.8022732763</v>
      </c>
      <c r="BK93" s="13">
        <f t="shared" si="73"/>
        <v>2621351.6691442523</v>
      </c>
      <c r="BL93" s="11">
        <f t="shared" si="74"/>
        <v>10.201139523656193</v>
      </c>
      <c r="BM93" s="11">
        <f t="shared" si="74"/>
        <v>11.306598041402738</v>
      </c>
      <c r="BN93" s="11">
        <f t="shared" si="74"/>
        <v>11.687695611598075</v>
      </c>
      <c r="BO93" s="11">
        <f t="shared" si="74"/>
        <v>12.068004829980675</v>
      </c>
      <c r="BP93" s="13">
        <f t="shared" si="75"/>
        <v>2198526.9176946962</v>
      </c>
      <c r="BQ93" s="13">
        <f t="shared" si="75"/>
        <v>2436856.3030312443</v>
      </c>
      <c r="BR93" s="13">
        <f t="shared" si="75"/>
        <v>2519033.1279882323</v>
      </c>
      <c r="BS93" s="13">
        <f t="shared" si="75"/>
        <v>2601069.607951364</v>
      </c>
      <c r="BT93" s="11">
        <f t="shared" si="76"/>
        <v>10.478057199410435</v>
      </c>
      <c r="BU93" s="11">
        <f t="shared" si="76"/>
        <v>11.613921814829924</v>
      </c>
      <c r="BV93" s="11">
        <f t="shared" si="76"/>
        <v>12.005571999066982</v>
      </c>
      <c r="BW93" s="11">
        <f t="shared" si="76"/>
        <v>12.39655330685707</v>
      </c>
      <c r="BX93" s="2">
        <v>56</v>
      </c>
      <c r="BY93" s="2">
        <v>55</v>
      </c>
      <c r="BZ93" s="2">
        <v>55</v>
      </c>
      <c r="CA93" s="2">
        <v>56</v>
      </c>
      <c r="CB93" s="2">
        <v>63</v>
      </c>
      <c r="CC93" s="2">
        <v>63</v>
      </c>
      <c r="CD93" s="2">
        <v>63</v>
      </c>
      <c r="CE93" s="2">
        <v>63</v>
      </c>
      <c r="CF93" s="2">
        <v>64</v>
      </c>
      <c r="CG93" s="2">
        <v>64</v>
      </c>
      <c r="CH93" s="2">
        <v>64</v>
      </c>
      <c r="CI93" s="2">
        <v>64</v>
      </c>
      <c r="CJ93" s="11">
        <f t="shared" si="88"/>
        <v>12.395753825084462</v>
      </c>
      <c r="CK93" s="11">
        <f t="shared" si="88"/>
        <v>13.74100645944487</v>
      </c>
      <c r="CL93" s="11">
        <f t="shared" si="88"/>
        <v>14.202385492280445</v>
      </c>
      <c r="CM93" s="11">
        <f t="shared" si="88"/>
        <v>14.662643753583396</v>
      </c>
      <c r="CN93" s="11">
        <f t="shared" si="88"/>
        <v>11.978350791392513</v>
      </c>
      <c r="CO93" s="11">
        <f t="shared" si="88"/>
        <v>13.277797514752914</v>
      </c>
      <c r="CP93" s="11">
        <f t="shared" si="88"/>
        <v>13.723954028014257</v>
      </c>
      <c r="CQ93" s="11">
        <f t="shared" si="87"/>
        <v>14.169084471303576</v>
      </c>
      <c r="CR93" s="11">
        <f t="shared" si="77"/>
        <v>12.001649379460215</v>
      </c>
      <c r="CS93" s="11">
        <f t="shared" si="77"/>
        <v>13.302222271612628</v>
      </c>
      <c r="CT93" s="11">
        <f t="shared" si="77"/>
        <v>13.75058388908116</v>
      </c>
      <c r="CU93" s="11">
        <f t="shared" si="77"/>
        <v>14.198018009967354</v>
      </c>
      <c r="CV93" s="11">
        <f t="shared" si="78"/>
        <v>11.94961989800523</v>
      </c>
      <c r="CW93" s="11">
        <f t="shared" si="78"/>
        <v>13.24500797916788</v>
      </c>
      <c r="CX93" s="11">
        <f t="shared" si="78"/>
        <v>13.691662425268815</v>
      </c>
      <c r="CY93" s="11">
        <f t="shared" si="78"/>
        <v>14.137554056360447</v>
      </c>
      <c r="CZ93" s="2">
        <v>69</v>
      </c>
      <c r="DA93" s="2">
        <v>69</v>
      </c>
      <c r="DB93" s="2">
        <v>69</v>
      </c>
      <c r="DC93" s="2">
        <v>69</v>
      </c>
      <c r="DD93" s="2">
        <v>60</v>
      </c>
      <c r="DE93" s="2">
        <v>62</v>
      </c>
      <c r="DF93" s="2">
        <v>62</v>
      </c>
      <c r="DG93" s="2">
        <v>62</v>
      </c>
      <c r="DH93" s="2">
        <v>59</v>
      </c>
      <c r="DI93" s="2">
        <v>61</v>
      </c>
      <c r="DJ93" s="2">
        <v>61</v>
      </c>
      <c r="DK93" s="2">
        <v>62</v>
      </c>
      <c r="DL93" s="7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</row>
    <row r="94" spans="1:136" ht="15.75" customHeight="1" x14ac:dyDescent="0.2">
      <c r="A94" s="3" t="s">
        <v>175</v>
      </c>
      <c r="B94" s="3" t="s">
        <v>60</v>
      </c>
      <c r="C94" s="4" t="s">
        <v>176</v>
      </c>
      <c r="D94" s="4"/>
      <c r="E94" s="5">
        <v>372.77</v>
      </c>
      <c r="F94" s="5">
        <v>353.27600000000001</v>
      </c>
      <c r="G94" s="6">
        <f t="shared" si="49"/>
        <v>94.77050191807281</v>
      </c>
      <c r="H94" s="5">
        <v>328.10300000000001</v>
      </c>
      <c r="I94" s="6">
        <f t="shared" si="50"/>
        <v>88.017544330284096</v>
      </c>
      <c r="J94" s="7">
        <f t="shared" si="80"/>
        <v>12.746103787704754</v>
      </c>
      <c r="K94" s="7">
        <v>293.46294538110999</v>
      </c>
      <c r="L94" s="7">
        <v>289.29300000000001</v>
      </c>
      <c r="M94" s="7">
        <v>284.26</v>
      </c>
      <c r="N94" s="7">
        <f t="shared" si="81"/>
        <v>3.1859372921527416</v>
      </c>
      <c r="O94" s="8">
        <v>7720085.9432345703</v>
      </c>
      <c r="P94" s="8">
        <v>8360478.0576174203</v>
      </c>
      <c r="Q94" s="8">
        <v>8886859.2747992296</v>
      </c>
      <c r="R94" s="8">
        <v>10524926.395083301</v>
      </c>
      <c r="S94" s="8">
        <v>6762170.6754393596</v>
      </c>
      <c r="T94" s="8">
        <v>7322650.7896038303</v>
      </c>
      <c r="U94" s="8">
        <v>7781439.3612014102</v>
      </c>
      <c r="V94" s="8">
        <v>9147188.4828198105</v>
      </c>
      <c r="W94" s="8">
        <v>6694021.4693986997</v>
      </c>
      <c r="X94" s="8">
        <v>7247223.1946013998</v>
      </c>
      <c r="Y94" s="8">
        <v>7703018.0837374702</v>
      </c>
      <c r="Z94" s="8">
        <v>9065778.2990266308</v>
      </c>
      <c r="AA94" s="8">
        <v>6620507.73068708</v>
      </c>
      <c r="AB94" s="8">
        <v>7167889.3705186602</v>
      </c>
      <c r="AC94" s="8">
        <v>7619653.6284814002</v>
      </c>
      <c r="AD94" s="8">
        <v>8977408.8237844706</v>
      </c>
      <c r="AE94" s="9">
        <f t="shared" si="82"/>
        <v>30.74638043360542</v>
      </c>
      <c r="AF94" s="10">
        <f t="shared" si="83"/>
        <v>87.591909276156812</v>
      </c>
      <c r="AG94" s="10">
        <f t="shared" si="83"/>
        <v>87.586508081699918</v>
      </c>
      <c r="AH94" s="10">
        <f t="shared" si="83"/>
        <v>87.561185797861157</v>
      </c>
      <c r="AI94" s="10">
        <f t="shared" si="83"/>
        <v>86.909762020691204</v>
      </c>
      <c r="AJ94" s="10">
        <f t="shared" si="84"/>
        <v>85.756917466558818</v>
      </c>
      <c r="AK94" s="10">
        <f t="shared" si="84"/>
        <v>85.735400788329727</v>
      </c>
      <c r="AL94" s="10">
        <f t="shared" si="84"/>
        <v>85.740680625929471</v>
      </c>
      <c r="AM94" s="10">
        <f t="shared" si="84"/>
        <v>85.296642340209132</v>
      </c>
      <c r="AN94" s="11">
        <f t="shared" si="89"/>
        <v>20.710051622272637</v>
      </c>
      <c r="AO94" s="11">
        <f t="shared" si="89"/>
        <v>22.427979873963626</v>
      </c>
      <c r="AP94" s="11">
        <f t="shared" si="89"/>
        <v>23.840060291330392</v>
      </c>
      <c r="AQ94" s="11">
        <f t="shared" si="89"/>
        <v>28.234370778451328</v>
      </c>
      <c r="AR94" s="11">
        <f t="shared" si="89"/>
        <v>18.14032962802629</v>
      </c>
      <c r="AS94" s="11">
        <f t="shared" si="89"/>
        <v>19.643884404871184</v>
      </c>
      <c r="AT94" s="11">
        <f t="shared" si="89"/>
        <v>20.874639486013923</v>
      </c>
      <c r="AU94" s="11">
        <f t="shared" si="89"/>
        <v>24.538424451591627</v>
      </c>
      <c r="AV94" s="11">
        <f t="shared" si="70"/>
        <v>18.948418430345395</v>
      </c>
      <c r="AW94" s="11">
        <f t="shared" si="70"/>
        <v>20.514337782927228</v>
      </c>
      <c r="AX94" s="11">
        <f t="shared" si="70"/>
        <v>21.804532670595993</v>
      </c>
      <c r="AY94" s="11">
        <f t="shared" si="70"/>
        <v>25.662027137497681</v>
      </c>
      <c r="AZ94" s="11">
        <f t="shared" si="71"/>
        <v>20.178138361085026</v>
      </c>
      <c r="BA94" s="11">
        <f t="shared" si="71"/>
        <v>21.846460930008746</v>
      </c>
      <c r="BB94" s="11">
        <f t="shared" si="71"/>
        <v>23.223358605320279</v>
      </c>
      <c r="BC94" s="11">
        <f t="shared" si="71"/>
        <v>27.361556656856138</v>
      </c>
      <c r="BD94" s="11">
        <f t="shared" si="72"/>
        <v>7.2561318512105162</v>
      </c>
      <c r="BE94" s="11">
        <f t="shared" si="72"/>
        <v>7.8575537619484734</v>
      </c>
      <c r="BF94" s="11">
        <f t="shared" si="72"/>
        <v>8.3498557944055687</v>
      </c>
      <c r="BG94" s="12">
        <f t="shared" si="72"/>
        <v>9.8153697806366509</v>
      </c>
      <c r="BH94" s="13">
        <f t="shared" si="73"/>
        <v>2677608.5877594799</v>
      </c>
      <c r="BI94" s="13">
        <f t="shared" si="73"/>
        <v>2898889.2778405603</v>
      </c>
      <c r="BJ94" s="13">
        <f t="shared" si="73"/>
        <v>3081207.2334949882</v>
      </c>
      <c r="BK94" s="13">
        <f t="shared" si="73"/>
        <v>3626311.3196106525</v>
      </c>
      <c r="BL94" s="11">
        <f t="shared" si="74"/>
        <v>7.579367372138158</v>
      </c>
      <c r="BM94" s="11">
        <f t="shared" si="74"/>
        <v>8.205735113170892</v>
      </c>
      <c r="BN94" s="11">
        <f t="shared" si="74"/>
        <v>8.7218130682383972</v>
      </c>
      <c r="BO94" s="11">
        <f t="shared" si="74"/>
        <v>10.264810854999073</v>
      </c>
      <c r="BP94" s="13">
        <f t="shared" si="75"/>
        <v>2648203.0922748321</v>
      </c>
      <c r="BQ94" s="13">
        <f t="shared" si="75"/>
        <v>2867155.7482074643</v>
      </c>
      <c r="BR94" s="13">
        <f t="shared" si="75"/>
        <v>3047861.4513925603</v>
      </c>
      <c r="BS94" s="13">
        <f t="shared" si="75"/>
        <v>3590963.5295137884</v>
      </c>
      <c r="BT94" s="11">
        <f t="shared" si="76"/>
        <v>8.0712553444340109</v>
      </c>
      <c r="BU94" s="11">
        <f t="shared" si="76"/>
        <v>8.7385843720034995</v>
      </c>
      <c r="BV94" s="11">
        <f t="shared" si="76"/>
        <v>9.2893434421281125</v>
      </c>
      <c r="BW94" s="11">
        <f t="shared" si="76"/>
        <v>10.944622662742455</v>
      </c>
      <c r="BX94" s="2">
        <v>64</v>
      </c>
      <c r="BY94" s="2">
        <v>66</v>
      </c>
      <c r="BZ94" s="2">
        <v>65</v>
      </c>
      <c r="CA94" s="2">
        <v>63</v>
      </c>
      <c r="CB94" s="2">
        <v>71</v>
      </c>
      <c r="CC94" s="2">
        <v>69</v>
      </c>
      <c r="CD94" s="2">
        <v>69</v>
      </c>
      <c r="CE94" s="2">
        <v>67</v>
      </c>
      <c r="CF94" s="2">
        <v>70</v>
      </c>
      <c r="CG94" s="2">
        <v>70</v>
      </c>
      <c r="CH94" s="2">
        <v>68</v>
      </c>
      <c r="CI94" s="2">
        <v>66</v>
      </c>
      <c r="CJ94" s="11">
        <f t="shared" si="88"/>
        <v>10.522740352392725</v>
      </c>
      <c r="CK94" s="11">
        <f t="shared" si="88"/>
        <v>11.395616638086913</v>
      </c>
      <c r="CL94" s="11">
        <f t="shared" si="88"/>
        <v>12.11309218376198</v>
      </c>
      <c r="CM94" s="11">
        <f t="shared" si="88"/>
        <v>14.345833517638761</v>
      </c>
      <c r="CN94" s="11">
        <f t="shared" si="88"/>
        <v>9.2170691828333791</v>
      </c>
      <c r="CO94" s="11">
        <f t="shared" si="88"/>
        <v>9.9810226876775356</v>
      </c>
      <c r="CP94" s="11">
        <f t="shared" si="88"/>
        <v>10.606367152890023</v>
      </c>
      <c r="CQ94" s="11">
        <f t="shared" si="87"/>
        <v>12.467929770064401</v>
      </c>
      <c r="CR94" s="11">
        <f t="shared" si="77"/>
        <v>9.2556978141865862</v>
      </c>
      <c r="CS94" s="11">
        <f t="shared" si="77"/>
        <v>10.02059945398112</v>
      </c>
      <c r="CT94" s="11">
        <f t="shared" si="77"/>
        <v>10.650818490233044</v>
      </c>
      <c r="CU94" s="11">
        <f t="shared" si="77"/>
        <v>12.535081455861885</v>
      </c>
      <c r="CV94" s="11">
        <f t="shared" si="78"/>
        <v>9.3161299242764795</v>
      </c>
      <c r="CW94" s="11">
        <f t="shared" si="78"/>
        <v>10.08638481744693</v>
      </c>
      <c r="CX94" s="11">
        <f t="shared" si="78"/>
        <v>10.722090520623937</v>
      </c>
      <c r="CY94" s="11">
        <f t="shared" si="78"/>
        <v>12.632672657123015</v>
      </c>
      <c r="CZ94" s="2">
        <v>74</v>
      </c>
      <c r="DA94" s="2">
        <v>73</v>
      </c>
      <c r="DB94" s="2">
        <v>73</v>
      </c>
      <c r="DC94" s="2">
        <v>71</v>
      </c>
      <c r="DD94" s="2">
        <v>71</v>
      </c>
      <c r="DE94" s="2">
        <v>70</v>
      </c>
      <c r="DF94" s="2">
        <v>70</v>
      </c>
      <c r="DG94" s="2">
        <v>66</v>
      </c>
      <c r="DH94" s="2">
        <v>70</v>
      </c>
      <c r="DI94" s="2">
        <v>70</v>
      </c>
      <c r="DJ94" s="2">
        <v>70</v>
      </c>
      <c r="DK94" s="2">
        <v>65</v>
      </c>
      <c r="DL94" s="7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</row>
    <row r="95" spans="1:136" ht="15.75" customHeight="1" x14ac:dyDescent="0.2">
      <c r="A95" s="3" t="s">
        <v>177</v>
      </c>
      <c r="B95" s="3" t="s">
        <v>60</v>
      </c>
      <c r="C95" s="4"/>
      <c r="D95" s="4"/>
      <c r="E95" s="5">
        <v>23.41</v>
      </c>
      <c r="F95" s="5">
        <v>23.405999999999999</v>
      </c>
      <c r="G95" s="6">
        <f t="shared" si="49"/>
        <v>99.982913284920969</v>
      </c>
      <c r="H95" s="5">
        <v>21.574000000000002</v>
      </c>
      <c r="I95" s="6">
        <f t="shared" si="50"/>
        <v>92.157197778727053</v>
      </c>
      <c r="J95" s="7">
        <f t="shared" si="80"/>
        <v>8.1629023652854276</v>
      </c>
      <c r="K95" s="7">
        <v>20.217221265446199</v>
      </c>
      <c r="L95" s="7">
        <v>20.216999999999999</v>
      </c>
      <c r="M95" s="7">
        <v>19.797000000000001</v>
      </c>
      <c r="N95" s="7">
        <f t="shared" si="81"/>
        <v>2.1003595829519499</v>
      </c>
      <c r="O95" s="8">
        <v>376161.720817024</v>
      </c>
      <c r="P95" s="8">
        <v>407312.25166254299</v>
      </c>
      <c r="Q95" s="8">
        <v>440163.10773390002</v>
      </c>
      <c r="R95" s="8">
        <v>445408.69143475097</v>
      </c>
      <c r="S95" s="8">
        <v>357185.272120204</v>
      </c>
      <c r="T95" s="8">
        <v>386808.18754292798</v>
      </c>
      <c r="U95" s="8">
        <v>417982.67584038299</v>
      </c>
      <c r="V95" s="8">
        <v>422940.485974379</v>
      </c>
      <c r="W95" s="8">
        <v>357185.272120204</v>
      </c>
      <c r="X95" s="8">
        <v>386808.18754292798</v>
      </c>
      <c r="Y95" s="8">
        <v>417982.67584038299</v>
      </c>
      <c r="Z95" s="8">
        <v>422940.485974379</v>
      </c>
      <c r="AA95" s="8">
        <v>351774.83129914798</v>
      </c>
      <c r="AB95" s="8">
        <v>380921.71491371602</v>
      </c>
      <c r="AC95" s="8">
        <v>411663.65307402803</v>
      </c>
      <c r="AD95" s="8">
        <v>416525.820251472</v>
      </c>
      <c r="AE95" s="9">
        <f t="shared" si="82"/>
        <v>16.857221142600213</v>
      </c>
      <c r="AF95" s="10">
        <f t="shared" si="83"/>
        <v>94.955241948701442</v>
      </c>
      <c r="AG95" s="10">
        <f t="shared" si="83"/>
        <v>94.966008501850183</v>
      </c>
      <c r="AH95" s="10">
        <f t="shared" si="83"/>
        <v>94.960860757343127</v>
      </c>
      <c r="AI95" s="10">
        <f t="shared" si="83"/>
        <v>94.955597882924707</v>
      </c>
      <c r="AJ95" s="10">
        <f t="shared" si="84"/>
        <v>93.5169135591714</v>
      </c>
      <c r="AK95" s="10">
        <f t="shared" si="84"/>
        <v>93.520809491708718</v>
      </c>
      <c r="AL95" s="10">
        <f t="shared" si="84"/>
        <v>93.525251399056074</v>
      </c>
      <c r="AM95" s="10">
        <f t="shared" si="84"/>
        <v>93.515422635727774</v>
      </c>
      <c r="AN95" s="11">
        <f t="shared" si="89"/>
        <v>16.068420368091584</v>
      </c>
      <c r="AO95" s="11">
        <f t="shared" si="89"/>
        <v>17.399070980886073</v>
      </c>
      <c r="AP95" s="11">
        <f t="shared" si="89"/>
        <v>18.8023540253695</v>
      </c>
      <c r="AQ95" s="11">
        <f t="shared" si="89"/>
        <v>19.026428510668559</v>
      </c>
      <c r="AR95" s="11">
        <f t="shared" si="89"/>
        <v>15.257807437855787</v>
      </c>
      <c r="AS95" s="11">
        <f t="shared" si="89"/>
        <v>16.523203226951214</v>
      </c>
      <c r="AT95" s="11">
        <f t="shared" si="89"/>
        <v>17.85487722513383</v>
      </c>
      <c r="AU95" s="11">
        <f t="shared" si="89"/>
        <v>18.066658948072575</v>
      </c>
      <c r="AV95" s="11">
        <f t="shared" si="70"/>
        <v>15.260414941476716</v>
      </c>
      <c r="AW95" s="11">
        <f t="shared" si="70"/>
        <v>16.52602698209553</v>
      </c>
      <c r="AX95" s="11">
        <f t="shared" si="70"/>
        <v>17.857928558505638</v>
      </c>
      <c r="AY95" s="11">
        <f t="shared" si="70"/>
        <v>18.06974647416812</v>
      </c>
      <c r="AZ95" s="11">
        <f t="shared" si="71"/>
        <v>16.305498808711782</v>
      </c>
      <c r="BA95" s="11">
        <f t="shared" si="71"/>
        <v>17.6565177952033</v>
      </c>
      <c r="BB95" s="11">
        <f t="shared" si="71"/>
        <v>19.081470894318532</v>
      </c>
      <c r="BC95" s="11">
        <f t="shared" si="71"/>
        <v>19.306842507252803</v>
      </c>
      <c r="BD95" s="11">
        <f t="shared" si="72"/>
        <v>6.1031229751423153</v>
      </c>
      <c r="BE95" s="11">
        <f t="shared" si="72"/>
        <v>6.6092812907804861</v>
      </c>
      <c r="BF95" s="11">
        <f t="shared" si="72"/>
        <v>7.1419508900535327</v>
      </c>
      <c r="BG95" s="12">
        <f t="shared" si="72"/>
        <v>7.2266635792290304</v>
      </c>
      <c r="BH95" s="13">
        <f t="shared" si="73"/>
        <v>142874.10884808161</v>
      </c>
      <c r="BI95" s="13">
        <f t="shared" si="73"/>
        <v>154723.2750171712</v>
      </c>
      <c r="BJ95" s="13">
        <f t="shared" si="73"/>
        <v>167193.07033615321</v>
      </c>
      <c r="BK95" s="13">
        <f t="shared" si="73"/>
        <v>169176.19438975162</v>
      </c>
      <c r="BL95" s="11">
        <f t="shared" si="74"/>
        <v>6.1041659765906875</v>
      </c>
      <c r="BM95" s="11">
        <f t="shared" si="74"/>
        <v>6.6104107928382128</v>
      </c>
      <c r="BN95" s="11">
        <f t="shared" si="74"/>
        <v>7.1431714234022561</v>
      </c>
      <c r="BO95" s="11">
        <f t="shared" si="74"/>
        <v>7.227898589667249</v>
      </c>
      <c r="BP95" s="13">
        <f t="shared" si="75"/>
        <v>140709.9325196592</v>
      </c>
      <c r="BQ95" s="13">
        <f t="shared" si="75"/>
        <v>152368.68596548642</v>
      </c>
      <c r="BR95" s="13">
        <f t="shared" si="75"/>
        <v>164665.46122961122</v>
      </c>
      <c r="BS95" s="13">
        <f t="shared" si="75"/>
        <v>166610.32810058881</v>
      </c>
      <c r="BT95" s="11">
        <f t="shared" si="76"/>
        <v>6.522199523484713</v>
      </c>
      <c r="BU95" s="11">
        <f t="shared" si="76"/>
        <v>7.0626071180813206</v>
      </c>
      <c r="BV95" s="11">
        <f t="shared" si="76"/>
        <v>7.6325883577274132</v>
      </c>
      <c r="BW95" s="11">
        <f t="shared" si="76"/>
        <v>7.7227370029011215</v>
      </c>
      <c r="BX95" s="2">
        <v>79</v>
      </c>
      <c r="BY95" s="2">
        <v>77</v>
      </c>
      <c r="BZ95" s="2">
        <v>72</v>
      </c>
      <c r="CA95" s="2">
        <v>75</v>
      </c>
      <c r="CB95" s="2">
        <v>80</v>
      </c>
      <c r="CC95" s="2">
        <v>79</v>
      </c>
      <c r="CD95" s="2">
        <v>77</v>
      </c>
      <c r="CE95" s="2">
        <v>76</v>
      </c>
      <c r="CF95" s="2">
        <v>77</v>
      </c>
      <c r="CG95" s="2">
        <v>77</v>
      </c>
      <c r="CH95" s="2">
        <v>74</v>
      </c>
      <c r="CI95" s="2">
        <v>74</v>
      </c>
      <c r="CJ95" s="11">
        <f t="shared" si="88"/>
        <v>7.4424020171344161</v>
      </c>
      <c r="CK95" s="11">
        <f t="shared" si="88"/>
        <v>8.0587187787016301</v>
      </c>
      <c r="CL95" s="11">
        <f t="shared" si="88"/>
        <v>8.7086766663862889</v>
      </c>
      <c r="CM95" s="11">
        <f t="shared" si="88"/>
        <v>8.8124611307689644</v>
      </c>
      <c r="CN95" s="11">
        <f t="shared" si="88"/>
        <v>7.0669508421650225</v>
      </c>
      <c r="CO95" s="11">
        <f t="shared" si="88"/>
        <v>7.6530435605219855</v>
      </c>
      <c r="CP95" s="11">
        <f t="shared" si="88"/>
        <v>8.2698343229743152</v>
      </c>
      <c r="CQ95" s="11">
        <f t="shared" si="87"/>
        <v>8.3679251549220179</v>
      </c>
      <c r="CR95" s="11">
        <f t="shared" si="77"/>
        <v>7.0670281865796909</v>
      </c>
      <c r="CS95" s="11">
        <f t="shared" si="77"/>
        <v>7.6531273194426079</v>
      </c>
      <c r="CT95" s="11">
        <f t="shared" si="77"/>
        <v>8.2699248323763772</v>
      </c>
      <c r="CU95" s="11">
        <f t="shared" si="77"/>
        <v>8.3680167378815664</v>
      </c>
      <c r="CV95" s="11">
        <f t="shared" si="78"/>
        <v>7.1076391634924079</v>
      </c>
      <c r="CW95" s="11">
        <f t="shared" si="78"/>
        <v>7.6965543246697186</v>
      </c>
      <c r="CX95" s="11">
        <f t="shared" si="78"/>
        <v>8.3176976930651723</v>
      </c>
      <c r="CY95" s="11">
        <f t="shared" si="78"/>
        <v>8.415938177531384</v>
      </c>
      <c r="CZ95" s="2">
        <v>83</v>
      </c>
      <c r="DA95" s="2">
        <v>82</v>
      </c>
      <c r="DB95" s="2">
        <v>80</v>
      </c>
      <c r="DC95" s="2">
        <v>82</v>
      </c>
      <c r="DD95" s="2">
        <v>81</v>
      </c>
      <c r="DE95" s="2">
        <v>81</v>
      </c>
      <c r="DF95" s="2">
        <v>78</v>
      </c>
      <c r="DG95" s="2">
        <v>78</v>
      </c>
      <c r="DH95" s="2">
        <v>81</v>
      </c>
      <c r="DI95" s="2">
        <v>81</v>
      </c>
      <c r="DJ95" s="2">
        <v>78</v>
      </c>
      <c r="DK95" s="2">
        <v>78</v>
      </c>
      <c r="DL95" s="7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</row>
    <row r="96" spans="1:136" ht="15.75" customHeight="1" x14ac:dyDescent="0.2">
      <c r="A96" s="3" t="s">
        <v>131</v>
      </c>
      <c r="B96" s="3" t="s">
        <v>60</v>
      </c>
      <c r="C96" s="4"/>
      <c r="D96" s="4"/>
      <c r="E96" s="5">
        <v>318.42</v>
      </c>
      <c r="F96" s="5">
        <v>281.12700000000001</v>
      </c>
      <c r="G96" s="6">
        <f t="shared" si="49"/>
        <v>88.288110043338989</v>
      </c>
      <c r="H96" s="5">
        <v>276.22899999999998</v>
      </c>
      <c r="I96" s="6">
        <f t="shared" si="50"/>
        <v>86.749890082281254</v>
      </c>
      <c r="J96" s="7">
        <f t="shared" si="80"/>
        <v>14.190219776708624</v>
      </c>
      <c r="K96" s="7">
        <v>234.226305254652</v>
      </c>
      <c r="L96" s="7">
        <v>230.191</v>
      </c>
      <c r="M96" s="7">
        <v>227.64599999999999</v>
      </c>
      <c r="N96" s="7">
        <f t="shared" si="81"/>
        <v>2.8494045561030057</v>
      </c>
      <c r="O96" s="8">
        <v>5000956.9930648599</v>
      </c>
      <c r="P96" s="8">
        <v>5211575.6006718697</v>
      </c>
      <c r="Q96" s="8">
        <v>5007225.7654605703</v>
      </c>
      <c r="R96" s="8">
        <v>4987648.5337617798</v>
      </c>
      <c r="S96" s="8">
        <v>4613789.7373510003</v>
      </c>
      <c r="T96" s="8">
        <v>4808684.6371178403</v>
      </c>
      <c r="U96" s="8">
        <v>4620841.1019326895</v>
      </c>
      <c r="V96" s="8">
        <v>4604777.7681240998</v>
      </c>
      <c r="W96" s="8">
        <v>4527806.7308183396</v>
      </c>
      <c r="X96" s="8">
        <v>4721987.1259197397</v>
      </c>
      <c r="Y96" s="8">
        <v>4537371.4938247297</v>
      </c>
      <c r="Z96" s="8">
        <v>4520934.9535095403</v>
      </c>
      <c r="AA96" s="8">
        <v>4484316.5809362298</v>
      </c>
      <c r="AB96" s="8">
        <v>4676675.3578469697</v>
      </c>
      <c r="AC96" s="8">
        <v>4492931.3894261802</v>
      </c>
      <c r="AD96" s="8">
        <v>4475704.8098765695</v>
      </c>
      <c r="AE96" s="9">
        <f t="shared" si="82"/>
        <v>0.26647281779898613</v>
      </c>
      <c r="AF96" s="10">
        <f t="shared" si="83"/>
        <v>92.258136667626445</v>
      </c>
      <c r="AG96" s="10">
        <f t="shared" si="83"/>
        <v>92.269305975296817</v>
      </c>
      <c r="AH96" s="10">
        <f t="shared" si="83"/>
        <v>92.283458313521024</v>
      </c>
      <c r="AI96" s="10">
        <f t="shared" si="83"/>
        <v>92.323621781968029</v>
      </c>
      <c r="AJ96" s="10">
        <f t="shared" si="84"/>
        <v>89.669169064139368</v>
      </c>
      <c r="AK96" s="10">
        <f t="shared" si="84"/>
        <v>89.736304645452307</v>
      </c>
      <c r="AL96" s="10">
        <f t="shared" si="84"/>
        <v>89.728955710726083</v>
      </c>
      <c r="AM96" s="10">
        <f t="shared" si="84"/>
        <v>89.735769863898312</v>
      </c>
      <c r="AN96" s="11">
        <f t="shared" si="89"/>
        <v>15.705536690738205</v>
      </c>
      <c r="AO96" s="11">
        <f t="shared" si="89"/>
        <v>16.366985744211636</v>
      </c>
      <c r="AP96" s="11">
        <f t="shared" si="89"/>
        <v>15.725223809624302</v>
      </c>
      <c r="AQ96" s="11">
        <f t="shared" si="89"/>
        <v>15.663741391124237</v>
      </c>
      <c r="AR96" s="11">
        <f t="shared" si="89"/>
        <v>14.48963550452547</v>
      </c>
      <c r="AS96" s="11">
        <f t="shared" si="89"/>
        <v>15.101704155259847</v>
      </c>
      <c r="AT96" s="11">
        <f t="shared" si="89"/>
        <v>14.511780359062525</v>
      </c>
      <c r="AU96" s="11">
        <f t="shared" si="89"/>
        <v>14.461333358847119</v>
      </c>
      <c r="AV96" s="11">
        <f t="shared" si="70"/>
        <v>16.105912028436755</v>
      </c>
      <c r="AW96" s="11">
        <f t="shared" si="70"/>
        <v>16.79663328644968</v>
      </c>
      <c r="AX96" s="11">
        <f t="shared" si="70"/>
        <v>16.139934954041159</v>
      </c>
      <c r="AY96" s="11">
        <f t="shared" si="70"/>
        <v>16.081468352415602</v>
      </c>
      <c r="AZ96" s="11">
        <f t="shared" si="71"/>
        <v>16.234054284438745</v>
      </c>
      <c r="BA96" s="11">
        <f t="shared" si="71"/>
        <v>16.930428585872484</v>
      </c>
      <c r="BB96" s="11">
        <f t="shared" si="71"/>
        <v>16.265241482343203</v>
      </c>
      <c r="BC96" s="11">
        <f t="shared" si="71"/>
        <v>16.202878082592957</v>
      </c>
      <c r="BD96" s="11">
        <f t="shared" si="72"/>
        <v>5.7958542018101884</v>
      </c>
      <c r="BE96" s="11">
        <f t="shared" si="72"/>
        <v>6.040681662103939</v>
      </c>
      <c r="BF96" s="11">
        <f t="shared" si="72"/>
        <v>5.8047121436250109</v>
      </c>
      <c r="BG96" s="12">
        <f t="shared" si="72"/>
        <v>5.7845333435388477</v>
      </c>
      <c r="BH96" s="13">
        <f t="shared" si="73"/>
        <v>1811122.6923273359</v>
      </c>
      <c r="BI96" s="13">
        <f t="shared" si="73"/>
        <v>1888794.850367896</v>
      </c>
      <c r="BJ96" s="13">
        <f t="shared" si="73"/>
        <v>1814948.5975298919</v>
      </c>
      <c r="BK96" s="13">
        <f t="shared" si="73"/>
        <v>1808373.9814038163</v>
      </c>
      <c r="BL96" s="11">
        <f t="shared" si="74"/>
        <v>6.4423648113747021</v>
      </c>
      <c r="BM96" s="11">
        <f t="shared" si="74"/>
        <v>6.718653314579873</v>
      </c>
      <c r="BN96" s="11">
        <f t="shared" si="74"/>
        <v>6.4559739816164647</v>
      </c>
      <c r="BO96" s="11">
        <f t="shared" si="74"/>
        <v>6.43258734096624</v>
      </c>
      <c r="BP96" s="13">
        <f t="shared" si="75"/>
        <v>1793726.632374492</v>
      </c>
      <c r="BQ96" s="13">
        <f t="shared" si="75"/>
        <v>1870670.1431387879</v>
      </c>
      <c r="BR96" s="13">
        <f t="shared" si="75"/>
        <v>1797172.5557704722</v>
      </c>
      <c r="BS96" s="13">
        <f t="shared" si="75"/>
        <v>1790281.9239506279</v>
      </c>
      <c r="BT96" s="11">
        <f t="shared" si="76"/>
        <v>6.4936217137754983</v>
      </c>
      <c r="BU96" s="11">
        <f t="shared" si="76"/>
        <v>6.7721714343489943</v>
      </c>
      <c r="BV96" s="11">
        <f t="shared" si="76"/>
        <v>6.5060965929372818</v>
      </c>
      <c r="BW96" s="11">
        <f t="shared" si="76"/>
        <v>6.481151233037183</v>
      </c>
      <c r="BX96" s="2">
        <v>80</v>
      </c>
      <c r="BY96" s="2">
        <v>80</v>
      </c>
      <c r="BZ96" s="2">
        <v>82</v>
      </c>
      <c r="CA96" s="2">
        <v>82</v>
      </c>
      <c r="CB96" s="2">
        <v>77</v>
      </c>
      <c r="CC96" s="2">
        <v>78</v>
      </c>
      <c r="CD96" s="2">
        <v>80</v>
      </c>
      <c r="CE96" s="2">
        <v>80</v>
      </c>
      <c r="CF96" s="2">
        <v>79</v>
      </c>
      <c r="CG96" s="2">
        <v>79</v>
      </c>
      <c r="CH96" s="2">
        <v>80</v>
      </c>
      <c r="CI96" s="2">
        <v>80</v>
      </c>
      <c r="CJ96" s="11">
        <f t="shared" si="88"/>
        <v>8.5403848856818954</v>
      </c>
      <c r="CK96" s="11">
        <f t="shared" si="88"/>
        <v>8.9000688372825056</v>
      </c>
      <c r="CL96" s="11">
        <f t="shared" si="88"/>
        <v>8.551090382468681</v>
      </c>
      <c r="CM96" s="11">
        <f t="shared" si="88"/>
        <v>8.5176573627615113</v>
      </c>
      <c r="CN96" s="11">
        <f t="shared" si="88"/>
        <v>7.8791999597737163</v>
      </c>
      <c r="CO96" s="11">
        <f t="shared" si="88"/>
        <v>8.2120317474842377</v>
      </c>
      <c r="CP96" s="11">
        <f t="shared" si="88"/>
        <v>7.8912419284569912</v>
      </c>
      <c r="CQ96" s="11">
        <f t="shared" si="87"/>
        <v>7.8638097682798902</v>
      </c>
      <c r="CR96" s="11">
        <f t="shared" si="77"/>
        <v>7.867912700007107</v>
      </c>
      <c r="CS96" s="11">
        <f t="shared" si="77"/>
        <v>8.2053375256543308</v>
      </c>
      <c r="CT96" s="11">
        <f t="shared" si="77"/>
        <v>7.8845332681551046</v>
      </c>
      <c r="CU96" s="11">
        <f t="shared" si="77"/>
        <v>7.8559716991707589</v>
      </c>
      <c r="CV96" s="11">
        <f t="shared" si="78"/>
        <v>7.8794559639725366</v>
      </c>
      <c r="CW96" s="11">
        <f t="shared" si="78"/>
        <v>8.2174522861758525</v>
      </c>
      <c r="CX96" s="11">
        <f t="shared" si="78"/>
        <v>7.8945931655749382</v>
      </c>
      <c r="CY96" s="11">
        <f t="shared" si="78"/>
        <v>7.8643240994817747</v>
      </c>
      <c r="CZ96" s="2">
        <v>80</v>
      </c>
      <c r="DA96" s="2">
        <v>79</v>
      </c>
      <c r="DB96" s="2">
        <v>81</v>
      </c>
      <c r="DC96" s="2">
        <v>83</v>
      </c>
      <c r="DD96" s="2">
        <v>79</v>
      </c>
      <c r="DE96" s="2">
        <v>78</v>
      </c>
      <c r="DF96" s="2">
        <v>80</v>
      </c>
      <c r="DG96" s="2">
        <v>81</v>
      </c>
      <c r="DH96" s="2">
        <v>78</v>
      </c>
      <c r="DI96" s="2">
        <v>78</v>
      </c>
      <c r="DJ96" s="2">
        <v>80</v>
      </c>
      <c r="DK96" s="2">
        <v>81</v>
      </c>
      <c r="DL96" s="7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</row>
    <row r="97" spans="1:136" ht="15.75" customHeight="1" x14ac:dyDescent="0.2">
      <c r="A97" s="3" t="s">
        <v>178</v>
      </c>
      <c r="B97" s="3" t="s">
        <v>60</v>
      </c>
      <c r="C97" s="4"/>
      <c r="D97" s="4"/>
      <c r="E97" s="5">
        <v>32.06</v>
      </c>
      <c r="F97" s="5">
        <v>31.57</v>
      </c>
      <c r="G97" s="6">
        <f t="shared" si="49"/>
        <v>98.471615720524014</v>
      </c>
      <c r="H97" s="5">
        <v>30.774999999999999</v>
      </c>
      <c r="I97" s="6">
        <f t="shared" si="50"/>
        <v>95.991890205863996</v>
      </c>
      <c r="J97" s="7">
        <f t="shared" si="80"/>
        <v>4.0900771862815422</v>
      </c>
      <c r="K97" s="7">
        <v>20.398254910052199</v>
      </c>
      <c r="L97" s="7">
        <v>20.398</v>
      </c>
      <c r="M97" s="7">
        <v>20.327999999999999</v>
      </c>
      <c r="N97" s="7">
        <f t="shared" si="81"/>
        <v>0.34501041260662846</v>
      </c>
      <c r="O97" s="8">
        <v>231856.94930863299</v>
      </c>
      <c r="P97" s="8">
        <v>293185.95662036201</v>
      </c>
      <c r="Q97" s="8">
        <v>313406.41652680299</v>
      </c>
      <c r="R97" s="8">
        <v>454692.39661057002</v>
      </c>
      <c r="S97" s="8">
        <v>210407.85534448599</v>
      </c>
      <c r="T97" s="8">
        <v>260969.306946253</v>
      </c>
      <c r="U97" s="8">
        <v>278975.13665419898</v>
      </c>
      <c r="V97" s="8">
        <v>400168.22044467699</v>
      </c>
      <c r="W97" s="8">
        <v>210407.85534448599</v>
      </c>
      <c r="X97" s="8">
        <v>260969.306946253</v>
      </c>
      <c r="Y97" s="8">
        <v>278975.13665419898</v>
      </c>
      <c r="Z97" s="8">
        <v>400168.22044467699</v>
      </c>
      <c r="AA97" s="8">
        <v>209555.529620883</v>
      </c>
      <c r="AB97" s="8">
        <v>260006.12679880499</v>
      </c>
      <c r="AC97" s="8">
        <v>277951.311207055</v>
      </c>
      <c r="AD97" s="8">
        <v>386098.73157653899</v>
      </c>
      <c r="AE97" s="9">
        <f t="shared" si="82"/>
        <v>64.914619357356884</v>
      </c>
      <c r="AF97" s="10">
        <f t="shared" si="83"/>
        <v>90.748996729187809</v>
      </c>
      <c r="AG97" s="10">
        <f t="shared" si="83"/>
        <v>89.011530413844</v>
      </c>
      <c r="AH97" s="10">
        <f t="shared" si="83"/>
        <v>89.013856112400504</v>
      </c>
      <c r="AI97" s="10">
        <f t="shared" si="83"/>
        <v>88.008557747537779</v>
      </c>
      <c r="AJ97" s="10">
        <f t="shared" si="84"/>
        <v>90.381388285212111</v>
      </c>
      <c r="AK97" s="10">
        <f t="shared" si="84"/>
        <v>88.683008489209257</v>
      </c>
      <c r="AL97" s="10">
        <f t="shared" si="84"/>
        <v>88.687179505555591</v>
      </c>
      <c r="AM97" s="10">
        <f t="shared" si="84"/>
        <v>84.914270494657202</v>
      </c>
      <c r="AN97" s="11">
        <f t="shared" si="89"/>
        <v>7.2319697226647834</v>
      </c>
      <c r="AO97" s="11">
        <f t="shared" si="89"/>
        <v>9.1449144298303793</v>
      </c>
      <c r="AP97" s="11">
        <f t="shared" si="89"/>
        <v>9.7756212266626008</v>
      </c>
      <c r="AQ97" s="11">
        <f t="shared" si="89"/>
        <v>14.182545121976606</v>
      </c>
      <c r="AR97" s="11">
        <f t="shared" si="89"/>
        <v>6.5629399670769173</v>
      </c>
      <c r="AS97" s="11">
        <f t="shared" si="89"/>
        <v>8.1400282890284767</v>
      </c>
      <c r="AT97" s="11">
        <f t="shared" si="89"/>
        <v>8.7016574127947273</v>
      </c>
      <c r="AU97" s="11">
        <f t="shared" si="89"/>
        <v>12.481853413745382</v>
      </c>
      <c r="AV97" s="11">
        <f t="shared" si="70"/>
        <v>6.6648037803131448</v>
      </c>
      <c r="AW97" s="11">
        <f t="shared" si="70"/>
        <v>8.2663701915189414</v>
      </c>
      <c r="AX97" s="11">
        <f t="shared" si="70"/>
        <v>8.836716397028793</v>
      </c>
      <c r="AY97" s="11">
        <f t="shared" si="70"/>
        <v>12.675585063182673</v>
      </c>
      <c r="AZ97" s="11">
        <f t="shared" si="71"/>
        <v>6.8092779730587489</v>
      </c>
      <c r="BA97" s="11">
        <f t="shared" si="71"/>
        <v>8.4486150056476035</v>
      </c>
      <c r="BB97" s="11">
        <f t="shared" si="71"/>
        <v>9.0317241659481713</v>
      </c>
      <c r="BC97" s="11">
        <f t="shared" si="71"/>
        <v>12.545856428157238</v>
      </c>
      <c r="BD97" s="11">
        <f t="shared" si="72"/>
        <v>2.6251759868307669</v>
      </c>
      <c r="BE97" s="11">
        <f t="shared" si="72"/>
        <v>3.2560113156113908</v>
      </c>
      <c r="BF97" s="11">
        <f t="shared" si="72"/>
        <v>3.4806629651178911</v>
      </c>
      <c r="BG97" s="12">
        <f t="shared" si="72"/>
        <v>4.9927413654981532</v>
      </c>
      <c r="BH97" s="13">
        <f t="shared" si="73"/>
        <v>84163.142137794406</v>
      </c>
      <c r="BI97" s="13">
        <f t="shared" si="73"/>
        <v>104387.72277850121</v>
      </c>
      <c r="BJ97" s="13">
        <f t="shared" si="73"/>
        <v>111590.05466167961</v>
      </c>
      <c r="BK97" s="13">
        <f t="shared" si="73"/>
        <v>160067.2881778708</v>
      </c>
      <c r="BL97" s="11">
        <f t="shared" si="74"/>
        <v>2.6659215121252586</v>
      </c>
      <c r="BM97" s="11">
        <f t="shared" si="74"/>
        <v>3.3065480766075774</v>
      </c>
      <c r="BN97" s="11">
        <f t="shared" si="74"/>
        <v>3.5346865588115173</v>
      </c>
      <c r="BO97" s="11">
        <f t="shared" si="74"/>
        <v>5.07023402527307</v>
      </c>
      <c r="BP97" s="13">
        <f t="shared" si="75"/>
        <v>83822.21184835321</v>
      </c>
      <c r="BQ97" s="13">
        <f t="shared" si="75"/>
        <v>104002.45071952201</v>
      </c>
      <c r="BR97" s="13">
        <f t="shared" si="75"/>
        <v>111180.524482822</v>
      </c>
      <c r="BS97" s="13">
        <f t="shared" si="75"/>
        <v>154439.4926306156</v>
      </c>
      <c r="BT97" s="11">
        <f t="shared" si="76"/>
        <v>2.7237111892234998</v>
      </c>
      <c r="BU97" s="11">
        <f t="shared" si="76"/>
        <v>3.3794460022590416</v>
      </c>
      <c r="BV97" s="11">
        <f t="shared" si="76"/>
        <v>3.6126896663792687</v>
      </c>
      <c r="BW97" s="11">
        <f t="shared" si="76"/>
        <v>5.0183425712628953</v>
      </c>
      <c r="BX97" s="2">
        <v>93</v>
      </c>
      <c r="BY97" s="2">
        <v>91</v>
      </c>
      <c r="BZ97" s="2">
        <v>90</v>
      </c>
      <c r="CA97" s="2">
        <v>85</v>
      </c>
      <c r="CB97" s="2">
        <v>93</v>
      </c>
      <c r="CC97" s="2">
        <v>91</v>
      </c>
      <c r="CD97" s="2">
        <v>91</v>
      </c>
      <c r="CE97" s="2">
        <v>85</v>
      </c>
      <c r="CF97" s="2">
        <v>89</v>
      </c>
      <c r="CG97" s="2">
        <v>89</v>
      </c>
      <c r="CH97" s="2">
        <v>89</v>
      </c>
      <c r="CI97" s="2">
        <v>85</v>
      </c>
      <c r="CJ97" s="11">
        <f t="shared" si="88"/>
        <v>4.5466036252811923</v>
      </c>
      <c r="CK97" s="11">
        <f t="shared" si="88"/>
        <v>5.7492360579508368</v>
      </c>
      <c r="CL97" s="11">
        <f t="shared" si="88"/>
        <v>6.1457495831637496</v>
      </c>
      <c r="CM97" s="11">
        <f t="shared" si="88"/>
        <v>8.9162999210584228</v>
      </c>
      <c r="CN97" s="11">
        <f t="shared" si="88"/>
        <v>4.1259971751955637</v>
      </c>
      <c r="CO97" s="11">
        <f t="shared" si="88"/>
        <v>5.117483002286594</v>
      </c>
      <c r="CP97" s="11">
        <f t="shared" si="88"/>
        <v>5.4705686909858331</v>
      </c>
      <c r="CQ97" s="11">
        <f t="shared" si="87"/>
        <v>7.8471069649683676</v>
      </c>
      <c r="CR97" s="11">
        <f t="shared" si="77"/>
        <v>4.1260487370229635</v>
      </c>
      <c r="CS97" s="11">
        <f t="shared" si="77"/>
        <v>5.1175469545299146</v>
      </c>
      <c r="CT97" s="11">
        <f t="shared" si="77"/>
        <v>5.4706370556760273</v>
      </c>
      <c r="CU97" s="11">
        <f t="shared" si="77"/>
        <v>7.8472050288200208</v>
      </c>
      <c r="CV97" s="11">
        <f t="shared" si="78"/>
        <v>4.1234854313436244</v>
      </c>
      <c r="CW97" s="11">
        <f t="shared" si="78"/>
        <v>5.1162165839985247</v>
      </c>
      <c r="CX97" s="11">
        <f t="shared" si="78"/>
        <v>5.469329224853503</v>
      </c>
      <c r="CY97" s="11">
        <f t="shared" si="78"/>
        <v>7.5973776382632625</v>
      </c>
      <c r="CZ97" s="2">
        <v>91</v>
      </c>
      <c r="DA97" s="2">
        <v>90</v>
      </c>
      <c r="DB97" s="2">
        <v>88</v>
      </c>
      <c r="DC97" s="2">
        <v>81</v>
      </c>
      <c r="DD97" s="2">
        <v>91</v>
      </c>
      <c r="DE97" s="2">
        <v>88</v>
      </c>
      <c r="DF97" s="2">
        <v>87</v>
      </c>
      <c r="DG97" s="2">
        <v>82</v>
      </c>
      <c r="DH97" s="2">
        <v>91</v>
      </c>
      <c r="DI97" s="2">
        <v>88</v>
      </c>
      <c r="DJ97" s="2">
        <v>87</v>
      </c>
      <c r="DK97" s="2">
        <v>82</v>
      </c>
      <c r="DL97" s="7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</row>
    <row r="98" spans="1:136" ht="15.75" customHeight="1" x14ac:dyDescent="0.2">
      <c r="A98" s="3" t="s">
        <v>179</v>
      </c>
      <c r="B98" s="3" t="s">
        <v>60</v>
      </c>
      <c r="C98" s="4"/>
      <c r="D98" s="4"/>
      <c r="E98" s="5">
        <v>116.87</v>
      </c>
      <c r="F98" s="5">
        <v>107.65900000000001</v>
      </c>
      <c r="G98" s="6">
        <f t="shared" si="49"/>
        <v>92.118593308804648</v>
      </c>
      <c r="H98" s="5">
        <v>98.4</v>
      </c>
      <c r="I98" s="6">
        <f t="shared" si="50"/>
        <v>84.196115341832808</v>
      </c>
      <c r="J98" s="7">
        <f t="shared" si="80"/>
        <v>17.159845775073162</v>
      </c>
      <c r="K98" s="7">
        <v>100.70407222428901</v>
      </c>
      <c r="L98" s="7">
        <v>98.945999999999998</v>
      </c>
      <c r="M98" s="7">
        <v>93.709000000000003</v>
      </c>
      <c r="N98" s="7">
        <f t="shared" si="81"/>
        <v>7.1960924687399421</v>
      </c>
      <c r="O98" s="8">
        <v>1879670.5721865599</v>
      </c>
      <c r="P98" s="8">
        <v>2056894.7611621099</v>
      </c>
      <c r="Q98" s="8">
        <v>2017723.31017319</v>
      </c>
      <c r="R98" s="8">
        <v>1970025.8177237399</v>
      </c>
      <c r="S98" s="8">
        <v>1797942.10451342</v>
      </c>
      <c r="T98" s="8">
        <v>1966940.8100584999</v>
      </c>
      <c r="U98" s="8">
        <v>1929950.42590106</v>
      </c>
      <c r="V98" s="8">
        <v>1884498.2046934599</v>
      </c>
      <c r="W98" s="8">
        <v>1779649.97957583</v>
      </c>
      <c r="X98" s="8">
        <v>1947332.43450198</v>
      </c>
      <c r="Y98" s="8">
        <v>1910192.5646267501</v>
      </c>
      <c r="Z98" s="8">
        <v>1864790.6910126</v>
      </c>
      <c r="AA98" s="8">
        <v>1705067.5669521799</v>
      </c>
      <c r="AB98" s="8">
        <v>1868724.3896977501</v>
      </c>
      <c r="AC98" s="8">
        <v>1831003.6449517999</v>
      </c>
      <c r="AD98" s="8">
        <v>1786668.39710702</v>
      </c>
      <c r="AE98" s="9">
        <f t="shared" si="82"/>
        <v>4.6941491684379466</v>
      </c>
      <c r="AF98" s="10">
        <f t="shared" si="83"/>
        <v>95.651979188136792</v>
      </c>
      <c r="AG98" s="10">
        <f t="shared" si="83"/>
        <v>95.626711059695268</v>
      </c>
      <c r="AH98" s="10">
        <f t="shared" si="83"/>
        <v>95.649904829389314</v>
      </c>
      <c r="AI98" s="10">
        <f t="shared" si="83"/>
        <v>95.658553697072733</v>
      </c>
      <c r="AJ98" s="10">
        <f t="shared" si="84"/>
        <v>90.710978411963424</v>
      </c>
      <c r="AK98" s="10">
        <f t="shared" si="84"/>
        <v>90.851725862822136</v>
      </c>
      <c r="AL98" s="10">
        <f t="shared" si="84"/>
        <v>90.746022297509015</v>
      </c>
      <c r="AM98" s="10">
        <f t="shared" si="84"/>
        <v>90.692638697061355</v>
      </c>
      <c r="AN98" s="11">
        <f t="shared" si="89"/>
        <v>16.083430924844354</v>
      </c>
      <c r="AO98" s="11">
        <f t="shared" si="89"/>
        <v>17.599852495611447</v>
      </c>
      <c r="AP98" s="11">
        <f t="shared" si="89"/>
        <v>17.264681356834004</v>
      </c>
      <c r="AQ98" s="11">
        <f t="shared" si="89"/>
        <v>16.856557009700865</v>
      </c>
      <c r="AR98" s="11">
        <f t="shared" si="89"/>
        <v>15.38412000097048</v>
      </c>
      <c r="AS98" s="11">
        <f t="shared" si="89"/>
        <v>16.830160092910926</v>
      </c>
      <c r="AT98" s="11">
        <f t="shared" si="89"/>
        <v>16.513651286909045</v>
      </c>
      <c r="AU98" s="11">
        <f t="shared" si="89"/>
        <v>16.124738638602377</v>
      </c>
      <c r="AV98" s="11">
        <f t="shared" si="70"/>
        <v>16.53043386596411</v>
      </c>
      <c r="AW98" s="11">
        <f t="shared" si="70"/>
        <v>18.087966955869735</v>
      </c>
      <c r="AX98" s="11">
        <f t="shared" si="70"/>
        <v>17.742990039167648</v>
      </c>
      <c r="AY98" s="11">
        <f t="shared" si="70"/>
        <v>17.321270781008554</v>
      </c>
      <c r="AZ98" s="11">
        <f t="shared" si="71"/>
        <v>17.32792242837581</v>
      </c>
      <c r="BA98" s="11">
        <f t="shared" si="71"/>
        <v>18.991101521318598</v>
      </c>
      <c r="BB98" s="11">
        <f t="shared" si="71"/>
        <v>18.607760619428859</v>
      </c>
      <c r="BC98" s="11">
        <f t="shared" si="71"/>
        <v>18.157199157591666</v>
      </c>
      <c r="BD98" s="11">
        <f t="shared" si="72"/>
        <v>6.1536480003881922</v>
      </c>
      <c r="BE98" s="11">
        <f t="shared" si="72"/>
        <v>6.7320640371643705</v>
      </c>
      <c r="BF98" s="11">
        <f t="shared" si="72"/>
        <v>6.6054605147636183</v>
      </c>
      <c r="BG98" s="12">
        <f t="shared" si="72"/>
        <v>6.4498954554409513</v>
      </c>
      <c r="BH98" s="13">
        <f t="shared" si="73"/>
        <v>711859.99183033209</v>
      </c>
      <c r="BI98" s="13">
        <f t="shared" si="73"/>
        <v>778932.97380079201</v>
      </c>
      <c r="BJ98" s="13">
        <f t="shared" si="73"/>
        <v>764077.0258507001</v>
      </c>
      <c r="BK98" s="13">
        <f t="shared" si="73"/>
        <v>745916.27640504006</v>
      </c>
      <c r="BL98" s="11">
        <f t="shared" si="74"/>
        <v>6.6121735463856437</v>
      </c>
      <c r="BM98" s="11">
        <f t="shared" si="74"/>
        <v>7.2351867823478937</v>
      </c>
      <c r="BN98" s="11">
        <f t="shared" si="74"/>
        <v>7.0971960156670608</v>
      </c>
      <c r="BO98" s="11">
        <f t="shared" si="74"/>
        <v>6.9285083124034221</v>
      </c>
      <c r="BP98" s="13">
        <f t="shared" si="75"/>
        <v>682027.02678087202</v>
      </c>
      <c r="BQ98" s="13">
        <f t="shared" si="75"/>
        <v>747489.75587910006</v>
      </c>
      <c r="BR98" s="13">
        <f t="shared" si="75"/>
        <v>732401.45798071998</v>
      </c>
      <c r="BS98" s="13">
        <f t="shared" si="75"/>
        <v>714667.35884280805</v>
      </c>
      <c r="BT98" s="11">
        <f t="shared" si="76"/>
        <v>6.9311689713503242</v>
      </c>
      <c r="BU98" s="11">
        <f t="shared" si="76"/>
        <v>7.5964406085274394</v>
      </c>
      <c r="BV98" s="11">
        <f t="shared" si="76"/>
        <v>7.4431042477715437</v>
      </c>
      <c r="BW98" s="11">
        <f t="shared" si="76"/>
        <v>7.2628796630366672</v>
      </c>
      <c r="BX98" s="2">
        <v>76</v>
      </c>
      <c r="BY98" s="2">
        <v>75</v>
      </c>
      <c r="BZ98" s="2">
        <v>78</v>
      </c>
      <c r="CA98" s="2">
        <v>79</v>
      </c>
      <c r="CB98" s="2">
        <v>74</v>
      </c>
      <c r="CC98" s="2">
        <v>75</v>
      </c>
      <c r="CD98" s="2">
        <v>78</v>
      </c>
      <c r="CE98" s="2">
        <v>77</v>
      </c>
      <c r="CF98" s="2">
        <v>75</v>
      </c>
      <c r="CG98" s="2">
        <v>75</v>
      </c>
      <c r="CH98" s="2">
        <v>75</v>
      </c>
      <c r="CI98" s="2">
        <v>77</v>
      </c>
      <c r="CJ98" s="11">
        <f t="shared" si="88"/>
        <v>7.4661154436739796</v>
      </c>
      <c r="CK98" s="11">
        <f t="shared" si="88"/>
        <v>8.170055949995648</v>
      </c>
      <c r="CL98" s="11">
        <f t="shared" si="88"/>
        <v>8.0144656143767392</v>
      </c>
      <c r="CM98" s="11">
        <f t="shared" si="88"/>
        <v>7.8250095520907266</v>
      </c>
      <c r="CN98" s="11">
        <f t="shared" si="88"/>
        <v>7.1414871903453019</v>
      </c>
      <c r="CO98" s="11">
        <f t="shared" si="88"/>
        <v>7.8127557967177808</v>
      </c>
      <c r="CP98" s="11">
        <f t="shared" si="88"/>
        <v>7.6658287327354842</v>
      </c>
      <c r="CQ98" s="11">
        <f t="shared" si="87"/>
        <v>7.4852909641877794</v>
      </c>
      <c r="CR98" s="11">
        <f t="shared" si="77"/>
        <v>7.1944292020933851</v>
      </c>
      <c r="CS98" s="11">
        <f t="shared" si="77"/>
        <v>7.8723038202736042</v>
      </c>
      <c r="CT98" s="11">
        <f t="shared" si="77"/>
        <v>7.7221618443464113</v>
      </c>
      <c r="CU98" s="11">
        <f t="shared" si="77"/>
        <v>7.538619816920745</v>
      </c>
      <c r="CV98" s="11">
        <f t="shared" si="78"/>
        <v>7.2781379246483473</v>
      </c>
      <c r="CW98" s="11">
        <f t="shared" si="78"/>
        <v>7.9767125449967455</v>
      </c>
      <c r="CX98" s="11">
        <f t="shared" si="78"/>
        <v>7.8157002847188641</v>
      </c>
      <c r="CY98" s="11">
        <f t="shared" si="78"/>
        <v>7.6264537967837462</v>
      </c>
      <c r="CZ98" s="2">
        <v>82</v>
      </c>
      <c r="DA98" s="2">
        <v>81</v>
      </c>
      <c r="DB98" s="2">
        <v>83</v>
      </c>
      <c r="DC98" s="2">
        <v>86</v>
      </c>
      <c r="DD98" s="2">
        <v>80</v>
      </c>
      <c r="DE98" s="2">
        <v>80</v>
      </c>
      <c r="DF98" s="2">
        <v>81</v>
      </c>
      <c r="DG98" s="2">
        <v>83</v>
      </c>
      <c r="DH98" s="2">
        <v>80</v>
      </c>
      <c r="DI98" s="2">
        <v>80</v>
      </c>
      <c r="DJ98" s="2">
        <v>81</v>
      </c>
      <c r="DK98" s="2">
        <v>83</v>
      </c>
      <c r="DL98" s="7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</row>
    <row r="99" spans="1:136" ht="15.75" customHeight="1" x14ac:dyDescent="0.2">
      <c r="A99" s="3" t="s">
        <v>180</v>
      </c>
      <c r="B99" s="3" t="s">
        <v>60</v>
      </c>
      <c r="C99" s="4" t="s">
        <v>181</v>
      </c>
      <c r="D99" s="4"/>
      <c r="E99" s="5">
        <v>127.42</v>
      </c>
      <c r="F99" s="5">
        <v>123.283</v>
      </c>
      <c r="G99" s="6">
        <f t="shared" si="49"/>
        <v>96.753256945534446</v>
      </c>
      <c r="H99" s="5">
        <v>121.623</v>
      </c>
      <c r="I99" s="6">
        <f t="shared" si="50"/>
        <v>95.450478731753265</v>
      </c>
      <c r="J99" s="7">
        <f t="shared" si="80"/>
        <v>4.6554209514019647</v>
      </c>
      <c r="K99" s="7">
        <v>102.71217632522701</v>
      </c>
      <c r="L99" s="7">
        <v>102.712</v>
      </c>
      <c r="M99" s="7">
        <v>103.003</v>
      </c>
      <c r="N99" s="7">
        <f t="shared" si="81"/>
        <v>0.28274401526235915</v>
      </c>
      <c r="O99" s="8">
        <v>1956137.64156886</v>
      </c>
      <c r="P99" s="8">
        <v>1698492.92927558</v>
      </c>
      <c r="Q99" s="8">
        <v>1690322.7178100699</v>
      </c>
      <c r="R99" s="8">
        <v>1921870.4256599401</v>
      </c>
      <c r="S99" s="8">
        <v>1769954.92210949</v>
      </c>
      <c r="T99" s="8">
        <v>1565006.50901583</v>
      </c>
      <c r="U99" s="8">
        <v>1557064.7265343601</v>
      </c>
      <c r="V99" s="8">
        <v>1739127.1762211099</v>
      </c>
      <c r="W99" s="8">
        <v>1769954.92210949</v>
      </c>
      <c r="X99" s="8">
        <v>1565006.50901583</v>
      </c>
      <c r="Y99" s="8">
        <v>1557064.7265343601</v>
      </c>
      <c r="Z99" s="8">
        <v>1739127.1762211099</v>
      </c>
      <c r="AA99" s="8">
        <v>1769954.92210949</v>
      </c>
      <c r="AB99" s="8">
        <v>1565006.50901583</v>
      </c>
      <c r="AC99" s="8">
        <v>1557064.7265343601</v>
      </c>
      <c r="AD99" s="8">
        <v>1739127.1762211099</v>
      </c>
      <c r="AE99" s="9">
        <f t="shared" si="82"/>
        <v>1.7672586191089108</v>
      </c>
      <c r="AF99" s="10">
        <f t="shared" si="83"/>
        <v>90.482125822697839</v>
      </c>
      <c r="AG99" s="10">
        <f t="shared" si="83"/>
        <v>92.140890435341234</v>
      </c>
      <c r="AH99" s="10">
        <f t="shared" si="83"/>
        <v>92.116417186396532</v>
      </c>
      <c r="AI99" s="10">
        <f t="shared" si="83"/>
        <v>90.491385527404688</v>
      </c>
      <c r="AJ99" s="10">
        <f t="shared" si="84"/>
        <v>90.482125822697839</v>
      </c>
      <c r="AK99" s="10">
        <f t="shared" si="84"/>
        <v>92.140890435341234</v>
      </c>
      <c r="AL99" s="10">
        <f t="shared" si="84"/>
        <v>92.116417186396532</v>
      </c>
      <c r="AM99" s="10">
        <f t="shared" si="84"/>
        <v>90.491385527404688</v>
      </c>
      <c r="AN99" s="11">
        <f t="shared" si="89"/>
        <v>15.351888569838801</v>
      </c>
      <c r="AO99" s="11">
        <f t="shared" si="89"/>
        <v>13.329877015190551</v>
      </c>
      <c r="AP99" s="11">
        <f t="shared" si="89"/>
        <v>13.265756692905901</v>
      </c>
      <c r="AQ99" s="11">
        <f t="shared" si="89"/>
        <v>15.082957350964842</v>
      </c>
      <c r="AR99" s="11">
        <f t="shared" si="89"/>
        <v>13.890715131921912</v>
      </c>
      <c r="AS99" s="11">
        <f t="shared" si="89"/>
        <v>12.282267375732459</v>
      </c>
      <c r="AT99" s="11">
        <f t="shared" si="89"/>
        <v>12.219939778169518</v>
      </c>
      <c r="AU99" s="11">
        <f t="shared" si="89"/>
        <v>13.64877708539562</v>
      </c>
      <c r="AV99" s="11">
        <f t="shared" si="70"/>
        <v>14.356844999793079</v>
      </c>
      <c r="AW99" s="11">
        <f t="shared" si="70"/>
        <v>12.694422661809252</v>
      </c>
      <c r="AX99" s="11">
        <f t="shared" si="70"/>
        <v>12.63000354091286</v>
      </c>
      <c r="AY99" s="11">
        <f t="shared" si="70"/>
        <v>14.106788253215042</v>
      </c>
      <c r="AZ99" s="11">
        <f t="shared" si="71"/>
        <v>14.552797761192291</v>
      </c>
      <c r="BA99" s="11">
        <f t="shared" si="71"/>
        <v>12.867685462583804</v>
      </c>
      <c r="BB99" s="11">
        <f t="shared" si="71"/>
        <v>12.802387102228691</v>
      </c>
      <c r="BC99" s="11">
        <f t="shared" si="71"/>
        <v>14.299328056544486</v>
      </c>
      <c r="BD99" s="11">
        <f t="shared" si="72"/>
        <v>5.5562860527687654</v>
      </c>
      <c r="BE99" s="11">
        <f t="shared" si="72"/>
        <v>4.9129069502929843</v>
      </c>
      <c r="BF99" s="11">
        <f t="shared" si="72"/>
        <v>4.8879759112678078</v>
      </c>
      <c r="BG99" s="12">
        <f t="shared" si="72"/>
        <v>5.4595108341582481</v>
      </c>
      <c r="BH99" s="13">
        <f t="shared" si="73"/>
        <v>707981.96884379606</v>
      </c>
      <c r="BI99" s="13">
        <f t="shared" si="73"/>
        <v>626002.60360633198</v>
      </c>
      <c r="BJ99" s="13">
        <f t="shared" si="73"/>
        <v>622825.89061374404</v>
      </c>
      <c r="BK99" s="13">
        <f t="shared" si="73"/>
        <v>695650.87048844399</v>
      </c>
      <c r="BL99" s="11">
        <f t="shared" si="74"/>
        <v>5.7427379999172317</v>
      </c>
      <c r="BM99" s="11">
        <f t="shared" si="74"/>
        <v>5.0777690647237002</v>
      </c>
      <c r="BN99" s="11">
        <f t="shared" si="74"/>
        <v>5.0520014163651439</v>
      </c>
      <c r="BO99" s="11">
        <f t="shared" si="74"/>
        <v>5.6427153012860165</v>
      </c>
      <c r="BP99" s="13">
        <f t="shared" si="75"/>
        <v>707981.96884379606</v>
      </c>
      <c r="BQ99" s="13">
        <f t="shared" si="75"/>
        <v>626002.60360633198</v>
      </c>
      <c r="BR99" s="13">
        <f t="shared" si="75"/>
        <v>622825.89061374404</v>
      </c>
      <c r="BS99" s="13">
        <f t="shared" si="75"/>
        <v>695650.87048844399</v>
      </c>
      <c r="BT99" s="11">
        <f t="shared" si="76"/>
        <v>5.8211191044769173</v>
      </c>
      <c r="BU99" s="11">
        <f t="shared" si="76"/>
        <v>5.1470741850335218</v>
      </c>
      <c r="BV99" s="11">
        <f t="shared" si="76"/>
        <v>5.1209548408914767</v>
      </c>
      <c r="BW99" s="11">
        <f t="shared" si="76"/>
        <v>5.7197312226177948</v>
      </c>
      <c r="BX99" s="2">
        <v>82</v>
      </c>
      <c r="BY99" s="2">
        <v>83</v>
      </c>
      <c r="BZ99" s="2">
        <v>83</v>
      </c>
      <c r="CA99" s="2">
        <v>83</v>
      </c>
      <c r="CB99" s="2">
        <v>81</v>
      </c>
      <c r="CC99" s="2">
        <v>83</v>
      </c>
      <c r="CD99" s="2">
        <v>83</v>
      </c>
      <c r="CE99" s="2">
        <v>83</v>
      </c>
      <c r="CF99" s="2">
        <v>83</v>
      </c>
      <c r="CG99" s="2">
        <v>83</v>
      </c>
      <c r="CH99" s="2">
        <v>83</v>
      </c>
      <c r="CI99" s="2">
        <v>83</v>
      </c>
      <c r="CJ99" s="11">
        <f t="shared" si="88"/>
        <v>7.6179386380635608</v>
      </c>
      <c r="CK99" s="11">
        <f t="shared" si="88"/>
        <v>6.61457283856</v>
      </c>
      <c r="CL99" s="11">
        <f t="shared" si="88"/>
        <v>6.5827549499402913</v>
      </c>
      <c r="CM99" s="11">
        <f t="shared" si="88"/>
        <v>7.4844891595892014</v>
      </c>
      <c r="CN99" s="11">
        <f t="shared" si="88"/>
        <v>6.8928728235885846</v>
      </c>
      <c r="CO99" s="11">
        <f t="shared" si="88"/>
        <v>6.0947263119434103</v>
      </c>
      <c r="CP99" s="11">
        <f t="shared" si="88"/>
        <v>6.0637980120451651</v>
      </c>
      <c r="CQ99" s="11">
        <f t="shared" si="87"/>
        <v>6.7728179401606754</v>
      </c>
      <c r="CR99" s="11">
        <f t="shared" si="77"/>
        <v>6.8928846565522637</v>
      </c>
      <c r="CS99" s="11">
        <f t="shared" si="77"/>
        <v>6.0947367747325734</v>
      </c>
      <c r="CT99" s="11">
        <f t="shared" si="77"/>
        <v>6.0638084217398553</v>
      </c>
      <c r="CU99" s="11">
        <f t="shared" si="77"/>
        <v>6.772829567026676</v>
      </c>
      <c r="CV99" s="11">
        <f t="shared" si="78"/>
        <v>6.8734111515567129</v>
      </c>
      <c r="CW99" s="11">
        <f t="shared" si="78"/>
        <v>6.0775181655518002</v>
      </c>
      <c r="CX99" s="11">
        <f t="shared" si="78"/>
        <v>6.0466771901181913</v>
      </c>
      <c r="CY99" s="11">
        <f t="shared" si="78"/>
        <v>6.7536952369197394</v>
      </c>
      <c r="CZ99" s="2">
        <v>81</v>
      </c>
      <c r="DA99" s="2">
        <v>85</v>
      </c>
      <c r="DB99" s="2">
        <v>85</v>
      </c>
      <c r="DC99" s="2">
        <v>87</v>
      </c>
      <c r="DD99" s="2">
        <v>83</v>
      </c>
      <c r="DE99" s="2">
        <v>83</v>
      </c>
      <c r="DF99" s="2">
        <v>83</v>
      </c>
      <c r="DG99" s="2">
        <v>84</v>
      </c>
      <c r="DH99" s="2">
        <v>83</v>
      </c>
      <c r="DI99" s="2">
        <v>83</v>
      </c>
      <c r="DJ99" s="2">
        <v>83</v>
      </c>
      <c r="DK99" s="2">
        <v>84</v>
      </c>
      <c r="DL99" s="7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</row>
    <row r="100" spans="1:136" ht="15.75" customHeight="1" x14ac:dyDescent="0.2">
      <c r="A100" s="3" t="s">
        <v>182</v>
      </c>
      <c r="B100" s="3" t="s">
        <v>57</v>
      </c>
      <c r="C100" s="4"/>
      <c r="D100" s="4"/>
      <c r="E100" s="5">
        <v>70.45</v>
      </c>
      <c r="F100" s="5">
        <v>59.298999999999999</v>
      </c>
      <c r="G100" s="6">
        <f t="shared" ref="G100:G116" si="90">(F100/E100)*100</f>
        <v>84.17175301632362</v>
      </c>
      <c r="H100" s="5">
        <v>58.811</v>
      </c>
      <c r="I100" s="6">
        <f t="shared" ref="I100:I116" si="91">(H100/E100)*100</f>
        <v>83.479063165365503</v>
      </c>
      <c r="J100" s="7">
        <f t="shared" si="80"/>
        <v>18.008525386620871</v>
      </c>
      <c r="K100" s="7">
        <v>43.618900000000004</v>
      </c>
      <c r="L100" s="7">
        <v>43.256700000000002</v>
      </c>
      <c r="M100" s="7">
        <v>43.381999999999998</v>
      </c>
      <c r="N100" s="7">
        <f t="shared" si="81"/>
        <v>0.54459206743839583</v>
      </c>
      <c r="O100" s="8">
        <v>981724.53721626406</v>
      </c>
      <c r="P100" s="8">
        <v>964417.25316749397</v>
      </c>
      <c r="Q100" s="8">
        <v>1011769.6779042199</v>
      </c>
      <c r="R100" s="8">
        <v>1046040.10499652</v>
      </c>
      <c r="S100" s="8">
        <v>628642.70277710306</v>
      </c>
      <c r="T100" s="8">
        <v>616993.95031710702</v>
      </c>
      <c r="U100" s="8">
        <v>648020.55299506197</v>
      </c>
      <c r="V100" s="8">
        <v>670185.29004352295</v>
      </c>
      <c r="W100" s="8">
        <v>623456.27056670701</v>
      </c>
      <c r="X100" s="8">
        <v>611856.42738087499</v>
      </c>
      <c r="Y100" s="8">
        <v>642698.05748544796</v>
      </c>
      <c r="Z100" s="8">
        <v>664618.96600060398</v>
      </c>
      <c r="AA100" s="8">
        <v>622390.37771985901</v>
      </c>
      <c r="AB100" s="8">
        <v>610806.76213273196</v>
      </c>
      <c r="AC100" s="8">
        <v>641610.33278372197</v>
      </c>
      <c r="AD100" s="8">
        <v>663484.18965910596</v>
      </c>
      <c r="AE100" s="9">
        <f t="shared" si="82"/>
        <v>6.3434943524877729</v>
      </c>
      <c r="AF100" s="10">
        <f t="shared" si="83"/>
        <v>64.034530965239526</v>
      </c>
      <c r="AG100" s="10">
        <f t="shared" si="83"/>
        <v>63.975830823295254</v>
      </c>
      <c r="AH100" s="10">
        <f t="shared" si="83"/>
        <v>64.048228282287724</v>
      </c>
      <c r="AI100" s="10">
        <f t="shared" si="83"/>
        <v>64.068794957508118</v>
      </c>
      <c r="AJ100" s="10">
        <f t="shared" si="84"/>
        <v>63.397659335752408</v>
      </c>
      <c r="AK100" s="10">
        <f t="shared" si="84"/>
        <v>63.33428400690908</v>
      </c>
      <c r="AL100" s="10">
        <f t="shared" si="84"/>
        <v>63.414663119056293</v>
      </c>
      <c r="AM100" s="10">
        <f t="shared" si="84"/>
        <v>63.428178947432734</v>
      </c>
      <c r="AN100" s="11">
        <f t="shared" si="89"/>
        <v>13.935053757505521</v>
      </c>
      <c r="AO100" s="11">
        <f t="shared" si="89"/>
        <v>13.689386134386003</v>
      </c>
      <c r="AP100" s="11">
        <f t="shared" si="89"/>
        <v>14.361528430152164</v>
      </c>
      <c r="AQ100" s="11">
        <f t="shared" si="89"/>
        <v>14.847978779226686</v>
      </c>
      <c r="AR100" s="11">
        <f t="shared" si="89"/>
        <v>8.9232463133726476</v>
      </c>
      <c r="AS100" s="11">
        <f t="shared" si="89"/>
        <v>8.7578985140824273</v>
      </c>
      <c r="AT100" s="11">
        <f t="shared" si="89"/>
        <v>9.198304513769509</v>
      </c>
      <c r="AU100" s="11">
        <f t="shared" si="89"/>
        <v>9.5129210793970618</v>
      </c>
      <c r="AV100" s="11">
        <f t="shared" ref="AV100:AY116" si="92">(W100/1000)/$F100</f>
        <v>10.513773766281167</v>
      </c>
      <c r="AW100" s="11">
        <f t="shared" si="92"/>
        <v>10.318157597613366</v>
      </c>
      <c r="AX100" s="11">
        <f t="shared" si="92"/>
        <v>10.838261311075195</v>
      </c>
      <c r="AY100" s="11">
        <f t="shared" si="92"/>
        <v>11.207928734052919</v>
      </c>
      <c r="AZ100" s="11">
        <f t="shared" ref="AZ100:BC116" si="93">(AA100/1000)/$H100</f>
        <v>10.582890576930488</v>
      </c>
      <c r="BA100" s="11">
        <f t="shared" si="93"/>
        <v>10.385927158741255</v>
      </c>
      <c r="BB100" s="11">
        <f t="shared" si="93"/>
        <v>10.909699423300438</v>
      </c>
      <c r="BC100" s="11">
        <f t="shared" si="93"/>
        <v>11.281634212292019</v>
      </c>
      <c r="BD100" s="11">
        <f t="shared" ref="BD100:BG116" si="94">AR100*0.4</f>
        <v>3.5692985253490592</v>
      </c>
      <c r="BE100" s="11">
        <f t="shared" si="94"/>
        <v>3.5031594056329709</v>
      </c>
      <c r="BF100" s="11">
        <f t="shared" si="94"/>
        <v>3.6793218055078039</v>
      </c>
      <c r="BG100" s="12">
        <f t="shared" si="94"/>
        <v>3.8051684317588248</v>
      </c>
      <c r="BH100" s="13">
        <f t="shared" ref="BH100:BK116" si="95">W100*0.4</f>
        <v>249382.50822668281</v>
      </c>
      <c r="BI100" s="13">
        <f t="shared" si="95"/>
        <v>244742.57095235001</v>
      </c>
      <c r="BJ100" s="13">
        <f t="shared" si="95"/>
        <v>257079.2229941792</v>
      </c>
      <c r="BK100" s="13">
        <f t="shared" si="95"/>
        <v>265847.58640024159</v>
      </c>
      <c r="BL100" s="11">
        <f t="shared" ref="BL100:BO116" si="96">(BH100/1000)/$F100</f>
        <v>4.2055095065124677</v>
      </c>
      <c r="BM100" s="11">
        <f t="shared" si="96"/>
        <v>4.1272630390453466</v>
      </c>
      <c r="BN100" s="11">
        <f t="shared" si="96"/>
        <v>4.3353045244300779</v>
      </c>
      <c r="BO100" s="11">
        <f t="shared" si="96"/>
        <v>4.4831714936211675</v>
      </c>
      <c r="BP100" s="13">
        <f t="shared" ref="BP100:BS116" si="97">AA100*0.4</f>
        <v>248956.15108794361</v>
      </c>
      <c r="BQ100" s="13">
        <f t="shared" si="97"/>
        <v>244322.70485309279</v>
      </c>
      <c r="BR100" s="13">
        <f t="shared" si="97"/>
        <v>256644.13311348879</v>
      </c>
      <c r="BS100" s="13">
        <f t="shared" si="97"/>
        <v>265393.67586364242</v>
      </c>
      <c r="BT100" s="11">
        <f t="shared" ref="BT100:BW116" si="98">AZ100*0.4</f>
        <v>4.2331562307721953</v>
      </c>
      <c r="BU100" s="11">
        <f t="shared" si="98"/>
        <v>4.154370863496502</v>
      </c>
      <c r="BV100" s="11">
        <f t="shared" si="98"/>
        <v>4.3638797693201754</v>
      </c>
      <c r="BW100" s="11">
        <f t="shared" si="98"/>
        <v>4.512653684916808</v>
      </c>
      <c r="BX100" s="2">
        <v>87</v>
      </c>
      <c r="BY100" s="2">
        <v>88</v>
      </c>
      <c r="BZ100" s="2">
        <v>87</v>
      </c>
      <c r="CA100" s="2">
        <v>87</v>
      </c>
      <c r="CB100" s="2">
        <v>85</v>
      </c>
      <c r="CC100" s="2">
        <v>86</v>
      </c>
      <c r="CD100" s="2">
        <v>86</v>
      </c>
      <c r="CE100" s="2">
        <v>86</v>
      </c>
      <c r="CF100" s="2">
        <v>87</v>
      </c>
      <c r="CG100" s="2">
        <v>87</v>
      </c>
      <c r="CH100" s="2">
        <v>86</v>
      </c>
      <c r="CI100" s="2">
        <v>86</v>
      </c>
      <c r="CJ100" s="11">
        <f t="shared" si="88"/>
        <v>9.0027445645466901</v>
      </c>
      <c r="CK100" s="11">
        <f t="shared" si="88"/>
        <v>8.8440309422520418</v>
      </c>
      <c r="CL100" s="11">
        <f t="shared" si="88"/>
        <v>9.2782686212097953</v>
      </c>
      <c r="CM100" s="11">
        <f t="shared" si="88"/>
        <v>9.5925399769046908</v>
      </c>
      <c r="CN100" s="11">
        <f t="shared" si="88"/>
        <v>5.7648652559060691</v>
      </c>
      <c r="CO100" s="11">
        <f t="shared" si="88"/>
        <v>5.6580422735750524</v>
      </c>
      <c r="CP100" s="11">
        <f t="shared" si="88"/>
        <v>5.9425666671563198</v>
      </c>
      <c r="CQ100" s="11">
        <f t="shared" si="87"/>
        <v>6.145824769020062</v>
      </c>
      <c r="CR100" s="11">
        <f t="shared" ref="CR100:CU116" si="99">((W100/1000)/$L100)*0.4</f>
        <v>5.7651764518949156</v>
      </c>
      <c r="CS100" s="11">
        <f t="shared" si="99"/>
        <v>5.6579112820060242</v>
      </c>
      <c r="CT100" s="11">
        <f t="shared" si="99"/>
        <v>5.9431076109407144</v>
      </c>
      <c r="CU100" s="11">
        <f t="shared" si="99"/>
        <v>6.1458129353427706</v>
      </c>
      <c r="CV100" s="11">
        <f t="shared" ref="CV100:CY116" si="100">((AA100/1000)/$M100)*0.4</f>
        <v>5.7386969500701586</v>
      </c>
      <c r="CW100" s="11">
        <f t="shared" si="100"/>
        <v>5.6318912187795123</v>
      </c>
      <c r="CX100" s="11">
        <f t="shared" si="100"/>
        <v>5.9159128927548021</v>
      </c>
      <c r="CY100" s="11">
        <f t="shared" si="100"/>
        <v>6.117598908847965</v>
      </c>
      <c r="CZ100" s="2">
        <v>78</v>
      </c>
      <c r="DA100" s="2">
        <v>80</v>
      </c>
      <c r="DB100" s="2">
        <v>78</v>
      </c>
      <c r="DC100" s="2">
        <v>77</v>
      </c>
      <c r="DD100" s="2">
        <v>84</v>
      </c>
      <c r="DE100" s="2">
        <v>86</v>
      </c>
      <c r="DF100" s="2">
        <v>84</v>
      </c>
      <c r="DG100" s="2">
        <v>85</v>
      </c>
      <c r="DH100" s="2">
        <v>84</v>
      </c>
      <c r="DI100" s="2">
        <v>86</v>
      </c>
      <c r="DJ100" s="2">
        <v>84</v>
      </c>
      <c r="DK100" s="2">
        <v>85</v>
      </c>
      <c r="DL100" s="7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</row>
    <row r="101" spans="1:136" ht="15.75" customHeight="1" x14ac:dyDescent="0.2">
      <c r="A101" s="3" t="s">
        <v>183</v>
      </c>
      <c r="B101" s="3" t="s">
        <v>60</v>
      </c>
      <c r="C101" s="4"/>
      <c r="D101" s="4"/>
      <c r="E101" s="5">
        <v>37.82</v>
      </c>
      <c r="F101" s="5">
        <v>37.817</v>
      </c>
      <c r="G101" s="6">
        <f t="shared" si="90"/>
        <v>99.992067689053414</v>
      </c>
      <c r="H101" s="5">
        <v>37.738999999999997</v>
      </c>
      <c r="I101" s="6">
        <f t="shared" si="91"/>
        <v>99.78582760444209</v>
      </c>
      <c r="J101" s="7">
        <f t="shared" si="80"/>
        <v>0.21440199049750017</v>
      </c>
      <c r="K101" s="7">
        <v>29.581662326047098</v>
      </c>
      <c r="L101" s="7">
        <v>29.582000000000001</v>
      </c>
      <c r="M101" s="7">
        <v>29.690999999999999</v>
      </c>
      <c r="N101" s="7">
        <f t="shared" si="81"/>
        <v>0.36893120592915457</v>
      </c>
      <c r="O101" s="8">
        <v>390016.48289330699</v>
      </c>
      <c r="P101" s="8">
        <v>446210.763529661</v>
      </c>
      <c r="Q101" s="8">
        <v>445613.03928632598</v>
      </c>
      <c r="R101" s="8">
        <v>418650.991403591</v>
      </c>
      <c r="S101" s="8">
        <v>383351.10882645199</v>
      </c>
      <c r="T101" s="8">
        <v>439152.42854455701</v>
      </c>
      <c r="U101" s="8">
        <v>438564.96560726297</v>
      </c>
      <c r="V101" s="8">
        <v>412231.14424466499</v>
      </c>
      <c r="W101" s="8">
        <v>383351.10882645199</v>
      </c>
      <c r="X101" s="8">
        <v>439152.42854455701</v>
      </c>
      <c r="Y101" s="8">
        <v>438564.96560726297</v>
      </c>
      <c r="Z101" s="8">
        <v>412231.14424466499</v>
      </c>
      <c r="AA101" s="8">
        <v>383351.10882645199</v>
      </c>
      <c r="AB101" s="8">
        <v>439152.42854455701</v>
      </c>
      <c r="AC101" s="8">
        <v>438564.96560726297</v>
      </c>
      <c r="AD101" s="8">
        <v>412231.14424466499</v>
      </c>
      <c r="AE101" s="9">
        <f t="shared" si="82"/>
        <v>7.0818994012787515</v>
      </c>
      <c r="AF101" s="10">
        <f t="shared" ref="AF101:AI116" si="101">(S101/O101)*100</f>
        <v>98.291001955248547</v>
      </c>
      <c r="AG101" s="10">
        <f t="shared" si="101"/>
        <v>98.41816120048955</v>
      </c>
      <c r="AH101" s="10">
        <f t="shared" si="101"/>
        <v>98.418342135959293</v>
      </c>
      <c r="AI101" s="10">
        <f t="shared" si="101"/>
        <v>98.466539602019694</v>
      </c>
      <c r="AJ101" s="10">
        <f t="shared" ref="AJ101:AM116" si="102">(AA101/O101)*100</f>
        <v>98.291001955248547</v>
      </c>
      <c r="AK101" s="10">
        <f t="shared" si="102"/>
        <v>98.41816120048955</v>
      </c>
      <c r="AL101" s="10">
        <f t="shared" si="102"/>
        <v>98.418342135959293</v>
      </c>
      <c r="AM101" s="10">
        <f t="shared" si="102"/>
        <v>98.466539602019694</v>
      </c>
      <c r="AN101" s="11">
        <f t="shared" si="89"/>
        <v>10.312440055349207</v>
      </c>
      <c r="AO101" s="11">
        <f t="shared" si="89"/>
        <v>11.798275080107377</v>
      </c>
      <c r="AP101" s="11">
        <f t="shared" si="89"/>
        <v>11.782470631579217</v>
      </c>
      <c r="AQ101" s="11">
        <f t="shared" si="89"/>
        <v>11.069566139703621</v>
      </c>
      <c r="AR101" s="11">
        <f t="shared" si="89"/>
        <v>10.136200656437122</v>
      </c>
      <c r="AS101" s="11">
        <f t="shared" si="89"/>
        <v>11.611645387217267</v>
      </c>
      <c r="AT101" s="11">
        <f t="shared" si="89"/>
        <v>11.596112258256557</v>
      </c>
      <c r="AU101" s="11">
        <f t="shared" si="89"/>
        <v>10.899818726723028</v>
      </c>
      <c r="AV101" s="11">
        <f t="shared" si="92"/>
        <v>10.137004755174974</v>
      </c>
      <c r="AW101" s="11">
        <f t="shared" si="92"/>
        <v>11.612566532103473</v>
      </c>
      <c r="AX101" s="11">
        <f t="shared" si="92"/>
        <v>11.59703217090893</v>
      </c>
      <c r="AY101" s="11">
        <f t="shared" si="92"/>
        <v>10.900683402825845</v>
      </c>
      <c r="AZ101" s="11">
        <f t="shared" si="93"/>
        <v>10.157956194558732</v>
      </c>
      <c r="BA101" s="11">
        <f t="shared" si="93"/>
        <v>11.636567703027559</v>
      </c>
      <c r="BB101" s="11">
        <f t="shared" si="93"/>
        <v>11.621001234989349</v>
      </c>
      <c r="BC101" s="11">
        <f t="shared" si="93"/>
        <v>10.923213234178569</v>
      </c>
      <c r="BD101" s="11">
        <f t="shared" si="94"/>
        <v>4.0544802625748488</v>
      </c>
      <c r="BE101" s="11">
        <f t="shared" si="94"/>
        <v>4.6446581548869075</v>
      </c>
      <c r="BF101" s="11">
        <f t="shared" si="94"/>
        <v>4.6384449033026227</v>
      </c>
      <c r="BG101" s="12">
        <f t="shared" si="94"/>
        <v>4.3599274906892118</v>
      </c>
      <c r="BH101" s="13">
        <f t="shared" si="95"/>
        <v>153340.44353058081</v>
      </c>
      <c r="BI101" s="13">
        <f t="shared" si="95"/>
        <v>175660.97141782282</v>
      </c>
      <c r="BJ101" s="13">
        <f t="shared" si="95"/>
        <v>175425.9862429052</v>
      </c>
      <c r="BK101" s="13">
        <f t="shared" si="95"/>
        <v>164892.45769786602</v>
      </c>
      <c r="BL101" s="11">
        <f t="shared" si="96"/>
        <v>4.0548019020699897</v>
      </c>
      <c r="BM101" s="11">
        <f t="shared" si="96"/>
        <v>4.6450266128413897</v>
      </c>
      <c r="BN101" s="11">
        <f t="shared" si="96"/>
        <v>4.6388128683635719</v>
      </c>
      <c r="BO101" s="11">
        <f t="shared" si="96"/>
        <v>4.3602733611303384</v>
      </c>
      <c r="BP101" s="13">
        <f t="shared" si="97"/>
        <v>153340.44353058081</v>
      </c>
      <c r="BQ101" s="13">
        <f t="shared" si="97"/>
        <v>175660.97141782282</v>
      </c>
      <c r="BR101" s="13">
        <f t="shared" si="97"/>
        <v>175425.9862429052</v>
      </c>
      <c r="BS101" s="13">
        <f t="shared" si="97"/>
        <v>164892.45769786602</v>
      </c>
      <c r="BT101" s="11">
        <f t="shared" si="98"/>
        <v>4.0631824778234931</v>
      </c>
      <c r="BU101" s="11">
        <f t="shared" si="98"/>
        <v>4.6546270812110242</v>
      </c>
      <c r="BV101" s="11">
        <f t="shared" si="98"/>
        <v>4.64840049399574</v>
      </c>
      <c r="BW101" s="11">
        <f t="shared" si="98"/>
        <v>4.3692852936714273</v>
      </c>
      <c r="BX101" s="2">
        <v>85</v>
      </c>
      <c r="BY101" s="2">
        <v>84</v>
      </c>
      <c r="BZ101" s="2">
        <v>85</v>
      </c>
      <c r="CA101" s="2">
        <v>86</v>
      </c>
      <c r="CB101" s="2">
        <v>86</v>
      </c>
      <c r="CC101" s="2">
        <v>84</v>
      </c>
      <c r="CD101" s="2">
        <v>85</v>
      </c>
      <c r="CE101" s="2">
        <v>87</v>
      </c>
      <c r="CF101" s="2">
        <v>85</v>
      </c>
      <c r="CG101" s="2">
        <v>85</v>
      </c>
      <c r="CH101" s="2">
        <v>85</v>
      </c>
      <c r="CI101" s="2">
        <v>87</v>
      </c>
      <c r="CJ101" s="11">
        <f t="shared" si="88"/>
        <v>5.2737601909530509</v>
      </c>
      <c r="CK101" s="11">
        <f t="shared" si="88"/>
        <v>6.0336131027601612</v>
      </c>
      <c r="CL101" s="11">
        <f t="shared" si="88"/>
        <v>6.0255307409679553</v>
      </c>
      <c r="CM101" s="11">
        <f t="shared" si="88"/>
        <v>5.6609528807306075</v>
      </c>
      <c r="CN101" s="11">
        <f t="shared" si="88"/>
        <v>5.1836317324047823</v>
      </c>
      <c r="CO101" s="11">
        <f t="shared" si="88"/>
        <v>5.9381710696883552</v>
      </c>
      <c r="CP101" s="11">
        <f t="shared" si="88"/>
        <v>5.9302274601532448</v>
      </c>
      <c r="CQ101" s="11">
        <f t="shared" si="87"/>
        <v>5.5741444101562783</v>
      </c>
      <c r="CR101" s="11">
        <f t="shared" si="99"/>
        <v>5.1835725620505988</v>
      </c>
      <c r="CS101" s="11">
        <f t="shared" si="99"/>
        <v>5.9381032863843828</v>
      </c>
      <c r="CT101" s="11">
        <f t="shared" si="99"/>
        <v>5.930159767524346</v>
      </c>
      <c r="CU101" s="11">
        <f t="shared" si="99"/>
        <v>5.5740807821602996</v>
      </c>
      <c r="CV101" s="11">
        <f t="shared" si="100"/>
        <v>5.164542909655478</v>
      </c>
      <c r="CW101" s="11">
        <f t="shared" si="100"/>
        <v>5.9163036414342001</v>
      </c>
      <c r="CX101" s="11">
        <f t="shared" si="100"/>
        <v>5.9083892843927526</v>
      </c>
      <c r="CY101" s="11">
        <f t="shared" si="100"/>
        <v>5.5536175170208484</v>
      </c>
      <c r="CZ101" s="2">
        <v>89</v>
      </c>
      <c r="DA101" s="2">
        <v>88</v>
      </c>
      <c r="DB101" s="2">
        <v>89</v>
      </c>
      <c r="DC101" s="2">
        <v>90</v>
      </c>
      <c r="DD101" s="2">
        <v>86</v>
      </c>
      <c r="DE101" s="2">
        <v>84</v>
      </c>
      <c r="DF101" s="2">
        <v>85</v>
      </c>
      <c r="DG101" s="2">
        <v>87</v>
      </c>
      <c r="DH101" s="2">
        <v>86</v>
      </c>
      <c r="DI101" s="2">
        <v>84</v>
      </c>
      <c r="DJ101" s="2">
        <v>85</v>
      </c>
      <c r="DK101" s="2">
        <v>87</v>
      </c>
      <c r="DL101" s="7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</row>
    <row r="102" spans="1:136" ht="15.75" customHeight="1" x14ac:dyDescent="0.2">
      <c r="A102" s="3" t="s">
        <v>184</v>
      </c>
      <c r="B102" s="3" t="s">
        <v>57</v>
      </c>
      <c r="C102" s="4"/>
      <c r="D102" s="4"/>
      <c r="E102" s="5">
        <v>246.67</v>
      </c>
      <c r="F102" s="5">
        <v>245.893</v>
      </c>
      <c r="G102" s="6">
        <f t="shared" si="90"/>
        <v>99.685004256699244</v>
      </c>
      <c r="H102" s="5">
        <v>214.23699999999999</v>
      </c>
      <c r="I102" s="6">
        <f t="shared" si="91"/>
        <v>86.851664166700445</v>
      </c>
      <c r="J102" s="7">
        <f t="shared" si="80"/>
        <v>14.073554968789798</v>
      </c>
      <c r="K102" s="7">
        <v>168.99185652492201</v>
      </c>
      <c r="L102" s="7">
        <v>168.99199999999999</v>
      </c>
      <c r="M102" s="7">
        <v>163.82900000000001</v>
      </c>
      <c r="N102" s="7">
        <f t="shared" si="81"/>
        <v>3.1024837678917545</v>
      </c>
      <c r="O102" s="8">
        <v>2629143.2405476598</v>
      </c>
      <c r="P102" s="8">
        <v>2672346.6589512401</v>
      </c>
      <c r="Q102" s="8">
        <v>2510870.4712742502</v>
      </c>
      <c r="R102" s="8">
        <v>2345351.7932512001</v>
      </c>
      <c r="S102" s="8">
        <v>2413076.0106442398</v>
      </c>
      <c r="T102" s="8">
        <v>2452919.0868621701</v>
      </c>
      <c r="U102" s="8">
        <v>2304941.5014716098</v>
      </c>
      <c r="V102" s="8">
        <v>2152961.1956357001</v>
      </c>
      <c r="W102" s="8">
        <v>2413076.0106442398</v>
      </c>
      <c r="X102" s="8">
        <v>2452919.0868621701</v>
      </c>
      <c r="Y102" s="8">
        <v>2304941.5014716098</v>
      </c>
      <c r="Z102" s="8">
        <v>2152961.1956357001</v>
      </c>
      <c r="AA102" s="8">
        <v>2337404.4587680199</v>
      </c>
      <c r="AB102" s="8">
        <v>2378714.8137391801</v>
      </c>
      <c r="AC102" s="8">
        <v>2233863.0269576102</v>
      </c>
      <c r="AD102" s="8">
        <v>2085286.19498128</v>
      </c>
      <c r="AE102" s="9">
        <f t="shared" si="82"/>
        <v>11.409859508081059</v>
      </c>
      <c r="AF102" s="10">
        <f t="shared" si="101"/>
        <v>91.781838791772614</v>
      </c>
      <c r="AG102" s="10">
        <f t="shared" si="101"/>
        <v>91.788955547586625</v>
      </c>
      <c r="AH102" s="10">
        <f t="shared" si="101"/>
        <v>91.798502863505632</v>
      </c>
      <c r="AI102" s="10">
        <f t="shared" si="101"/>
        <v>91.796940733193708</v>
      </c>
      <c r="AJ102" s="10">
        <f t="shared" si="102"/>
        <v>88.903655864757312</v>
      </c>
      <c r="AK102" s="10">
        <f t="shared" si="102"/>
        <v>89.012209765955447</v>
      </c>
      <c r="AL102" s="10">
        <f t="shared" si="102"/>
        <v>88.967672865416247</v>
      </c>
      <c r="AM102" s="10">
        <f t="shared" si="102"/>
        <v>88.911446077374649</v>
      </c>
      <c r="AN102" s="11">
        <f t="shared" si="89"/>
        <v>10.658544778642153</v>
      </c>
      <c r="AO102" s="11">
        <f t="shared" si="89"/>
        <v>10.833691405323874</v>
      </c>
      <c r="AP102" s="11">
        <f t="shared" si="89"/>
        <v>10.179067058313739</v>
      </c>
      <c r="AQ102" s="11">
        <f t="shared" si="89"/>
        <v>9.5080544583905624</v>
      </c>
      <c r="AR102" s="11">
        <f t="shared" si="89"/>
        <v>9.7826083862822397</v>
      </c>
      <c r="AS102" s="11">
        <f t="shared" si="89"/>
        <v>9.944132188195443</v>
      </c>
      <c r="AT102" s="11">
        <f t="shared" si="89"/>
        <v>9.3442311650042971</v>
      </c>
      <c r="AU102" s="11">
        <f t="shared" si="89"/>
        <v>8.7281031160485689</v>
      </c>
      <c r="AV102" s="11">
        <f t="shared" si="92"/>
        <v>9.8135205583088574</v>
      </c>
      <c r="AW102" s="11">
        <f t="shared" si="92"/>
        <v>9.9755547610634299</v>
      </c>
      <c r="AX102" s="11">
        <f t="shared" si="92"/>
        <v>9.3737581040192666</v>
      </c>
      <c r="AY102" s="11">
        <f t="shared" si="92"/>
        <v>8.7556831452530179</v>
      </c>
      <c r="AZ102" s="11">
        <f t="shared" si="93"/>
        <v>10.910367764522562</v>
      </c>
      <c r="BA102" s="11">
        <f t="shared" si="93"/>
        <v>11.103193256716533</v>
      </c>
      <c r="BB102" s="11">
        <f t="shared" si="93"/>
        <v>10.427064545142111</v>
      </c>
      <c r="BC102" s="11">
        <f t="shared" si="93"/>
        <v>9.7335483365678197</v>
      </c>
      <c r="BD102" s="11">
        <f t="shared" si="94"/>
        <v>3.913043354512896</v>
      </c>
      <c r="BE102" s="11">
        <f t="shared" si="94"/>
        <v>3.9776528752781775</v>
      </c>
      <c r="BF102" s="11">
        <f t="shared" si="94"/>
        <v>3.737692466001719</v>
      </c>
      <c r="BG102" s="12">
        <f t="shared" si="94"/>
        <v>3.4912412464194276</v>
      </c>
      <c r="BH102" s="13">
        <f t="shared" si="95"/>
        <v>965230.40425769601</v>
      </c>
      <c r="BI102" s="13">
        <f t="shared" si="95"/>
        <v>981167.63474486815</v>
      </c>
      <c r="BJ102" s="13">
        <f t="shared" si="95"/>
        <v>921976.60058864392</v>
      </c>
      <c r="BK102" s="13">
        <f t="shared" si="95"/>
        <v>861184.47825428005</v>
      </c>
      <c r="BL102" s="11">
        <f t="shared" si="96"/>
        <v>3.9254082233235432</v>
      </c>
      <c r="BM102" s="11">
        <f t="shared" si="96"/>
        <v>3.9902219044253724</v>
      </c>
      <c r="BN102" s="11">
        <f t="shared" si="96"/>
        <v>3.749503241607707</v>
      </c>
      <c r="BO102" s="11">
        <f t="shared" si="96"/>
        <v>3.5022732581012068</v>
      </c>
      <c r="BP102" s="13">
        <f t="shared" si="97"/>
        <v>934961.78350720799</v>
      </c>
      <c r="BQ102" s="13">
        <f t="shared" si="97"/>
        <v>951485.92549567204</v>
      </c>
      <c r="BR102" s="13">
        <f t="shared" si="97"/>
        <v>893545.21078304411</v>
      </c>
      <c r="BS102" s="13">
        <f t="shared" si="97"/>
        <v>834114.47799251205</v>
      </c>
      <c r="BT102" s="11">
        <f t="shared" si="98"/>
        <v>4.3641471058090247</v>
      </c>
      <c r="BU102" s="11">
        <f t="shared" si="98"/>
        <v>4.4412773026866139</v>
      </c>
      <c r="BV102" s="11">
        <f t="shared" si="98"/>
        <v>4.1708258180568443</v>
      </c>
      <c r="BW102" s="11">
        <f t="shared" si="98"/>
        <v>3.893419334627128</v>
      </c>
      <c r="BX102" s="2">
        <v>86</v>
      </c>
      <c r="BY102" s="2">
        <v>86</v>
      </c>
      <c r="BZ102" s="2">
        <v>86</v>
      </c>
      <c r="CA102" s="2">
        <v>90</v>
      </c>
      <c r="CB102" s="2">
        <v>87</v>
      </c>
      <c r="CC102" s="2">
        <v>87</v>
      </c>
      <c r="CD102" s="2">
        <v>87</v>
      </c>
      <c r="CE102" s="2">
        <v>91</v>
      </c>
      <c r="CF102" s="2">
        <v>86</v>
      </c>
      <c r="CG102" s="2">
        <v>86</v>
      </c>
      <c r="CH102" s="2">
        <v>87</v>
      </c>
      <c r="CI102" s="2">
        <v>88</v>
      </c>
      <c r="CJ102" s="11">
        <f t="shared" si="88"/>
        <v>6.2231241069534686</v>
      </c>
      <c r="CK102" s="11">
        <f t="shared" si="88"/>
        <v>6.3253856461589599</v>
      </c>
      <c r="CL102" s="11">
        <f t="shared" si="88"/>
        <v>5.9431750686849476</v>
      </c>
      <c r="CM102" s="11">
        <f t="shared" si="88"/>
        <v>5.5513960056538467</v>
      </c>
      <c r="CN102" s="11">
        <f t="shared" si="88"/>
        <v>5.7116977356559726</v>
      </c>
      <c r="CO102" s="11">
        <f t="shared" si="88"/>
        <v>5.8060054189662722</v>
      </c>
      <c r="CP102" s="11">
        <f t="shared" si="88"/>
        <v>5.4557457356099031</v>
      </c>
      <c r="CQ102" s="11">
        <f t="shared" si="87"/>
        <v>5.0960117011749455</v>
      </c>
      <c r="CR102" s="11">
        <f t="shared" si="99"/>
        <v>5.7116928863951912</v>
      </c>
      <c r="CS102" s="11">
        <f t="shared" si="99"/>
        <v>5.8060004896377819</v>
      </c>
      <c r="CT102" s="11">
        <f t="shared" si="99"/>
        <v>5.4557411036536871</v>
      </c>
      <c r="CU102" s="11">
        <f t="shared" si="99"/>
        <v>5.0960073746347767</v>
      </c>
      <c r="CV102" s="11">
        <f t="shared" si="100"/>
        <v>5.7069370105854764</v>
      </c>
      <c r="CW102" s="11">
        <f t="shared" si="100"/>
        <v>5.8077991411512739</v>
      </c>
      <c r="CX102" s="11">
        <f t="shared" si="100"/>
        <v>5.4541333389268329</v>
      </c>
      <c r="CY102" s="11">
        <f t="shared" si="100"/>
        <v>5.0913725774588876</v>
      </c>
      <c r="CZ102" s="2">
        <v>86</v>
      </c>
      <c r="DA102" s="2">
        <v>86</v>
      </c>
      <c r="DB102" s="2">
        <v>90</v>
      </c>
      <c r="DC102" s="2">
        <v>91</v>
      </c>
      <c r="DD102" s="2">
        <v>85</v>
      </c>
      <c r="DE102" s="2">
        <v>85</v>
      </c>
      <c r="DF102" s="2">
        <v>88</v>
      </c>
      <c r="DG102" s="2">
        <v>88</v>
      </c>
      <c r="DH102" s="2">
        <v>85</v>
      </c>
      <c r="DI102" s="2">
        <v>85</v>
      </c>
      <c r="DJ102" s="2">
        <v>88</v>
      </c>
      <c r="DK102" s="2">
        <v>88</v>
      </c>
      <c r="DL102" s="7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</row>
    <row r="103" spans="1:136" ht="15.75" customHeight="1" x14ac:dyDescent="0.2">
      <c r="A103" s="3" t="s">
        <v>185</v>
      </c>
      <c r="B103" s="3" t="s">
        <v>57</v>
      </c>
      <c r="C103" s="4" t="s">
        <v>123</v>
      </c>
      <c r="D103" s="4"/>
      <c r="E103" s="5">
        <v>194.22</v>
      </c>
      <c r="F103" s="5">
        <v>183.608</v>
      </c>
      <c r="G103" s="6">
        <f t="shared" si="90"/>
        <v>94.536093090309961</v>
      </c>
      <c r="H103" s="5">
        <v>182.22300000000001</v>
      </c>
      <c r="I103" s="6">
        <f t="shared" si="91"/>
        <v>93.822984244671005</v>
      </c>
      <c r="J103" s="7">
        <f t="shared" si="80"/>
        <v>6.3738733354053529</v>
      </c>
      <c r="K103" s="7">
        <v>157.141143284153</v>
      </c>
      <c r="L103" s="7">
        <v>157.14099999999999</v>
      </c>
      <c r="M103" s="7">
        <v>157.08500000000001</v>
      </c>
      <c r="N103" s="7">
        <f t="shared" si="81"/>
        <v>3.5734317689935111E-2</v>
      </c>
      <c r="O103" s="8">
        <v>1849990.4437567701</v>
      </c>
      <c r="P103" s="8">
        <v>1887140.2357685301</v>
      </c>
      <c r="Q103" s="8">
        <v>1823379.9254306899</v>
      </c>
      <c r="R103" s="8">
        <v>1780675.3095896901</v>
      </c>
      <c r="S103" s="8">
        <v>1675561.5317835</v>
      </c>
      <c r="T103" s="8">
        <v>1710001.8291388699</v>
      </c>
      <c r="U103" s="8">
        <v>1652432.31557267</v>
      </c>
      <c r="V103" s="8">
        <v>1613594.89485372</v>
      </c>
      <c r="W103" s="8">
        <v>1675561.5317835</v>
      </c>
      <c r="X103" s="8">
        <v>1710001.8291388699</v>
      </c>
      <c r="Y103" s="8">
        <v>1652432.31557267</v>
      </c>
      <c r="Z103" s="8">
        <v>1613594.89485372</v>
      </c>
      <c r="AA103" s="8">
        <v>1669875.5916601201</v>
      </c>
      <c r="AB103" s="8">
        <v>1704244.5542145099</v>
      </c>
      <c r="AC103" s="8">
        <v>1646828.11969526</v>
      </c>
      <c r="AD103" s="8">
        <v>1608029.6972495799</v>
      </c>
      <c r="AE103" s="9">
        <f t="shared" si="82"/>
        <v>3.8183153656152919</v>
      </c>
      <c r="AF103" s="10">
        <f t="shared" si="101"/>
        <v>90.5713614596269</v>
      </c>
      <c r="AG103" s="10">
        <f t="shared" si="101"/>
        <v>90.613394634261439</v>
      </c>
      <c r="AH103" s="10">
        <f t="shared" si="101"/>
        <v>90.624685098601077</v>
      </c>
      <c r="AI103" s="10">
        <f t="shared" si="101"/>
        <v>90.617019630913546</v>
      </c>
      <c r="AJ103" s="10">
        <f t="shared" si="102"/>
        <v>90.264011757223386</v>
      </c>
      <c r="AK103" s="10">
        <f t="shared" si="102"/>
        <v>90.308315297006175</v>
      </c>
      <c r="AL103" s="10">
        <f t="shared" si="102"/>
        <v>90.317333032295636</v>
      </c>
      <c r="AM103" s="10">
        <f t="shared" si="102"/>
        <v>90.304486651196854</v>
      </c>
      <c r="AN103" s="11">
        <f t="shared" si="89"/>
        <v>9.5252314064296684</v>
      </c>
      <c r="AO103" s="11">
        <f t="shared" si="89"/>
        <v>9.7165082677815366</v>
      </c>
      <c r="AP103" s="11">
        <f t="shared" si="89"/>
        <v>9.3882191609035637</v>
      </c>
      <c r="AQ103" s="11">
        <f t="shared" si="89"/>
        <v>9.1683416207892598</v>
      </c>
      <c r="AR103" s="11">
        <f t="shared" si="89"/>
        <v>8.6271317669833181</v>
      </c>
      <c r="AS103" s="11">
        <f t="shared" si="89"/>
        <v>8.8044579813555242</v>
      </c>
      <c r="AT103" s="11">
        <f t="shared" si="89"/>
        <v>8.5080440509353821</v>
      </c>
      <c r="AU103" s="11">
        <f t="shared" si="89"/>
        <v>8.3080779263398217</v>
      </c>
      <c r="AV103" s="11">
        <f t="shared" si="92"/>
        <v>9.1257544975355103</v>
      </c>
      <c r="AW103" s="11">
        <f t="shared" si="92"/>
        <v>9.3133296432555763</v>
      </c>
      <c r="AX103" s="11">
        <f t="shared" si="92"/>
        <v>8.9997838632993652</v>
      </c>
      <c r="AY103" s="11">
        <f t="shared" si="92"/>
        <v>8.7882602874260378</v>
      </c>
      <c r="AZ103" s="11">
        <f t="shared" si="93"/>
        <v>9.1639123033871677</v>
      </c>
      <c r="BA103" s="11">
        <f t="shared" si="93"/>
        <v>9.3525216587066939</v>
      </c>
      <c r="BB103" s="11">
        <f t="shared" si="93"/>
        <v>9.0374328141631945</v>
      </c>
      <c r="BC103" s="11">
        <f t="shared" si="93"/>
        <v>8.8245155509983899</v>
      </c>
      <c r="BD103" s="11">
        <f t="shared" si="94"/>
        <v>3.4508527067933272</v>
      </c>
      <c r="BE103" s="11">
        <f t="shared" si="94"/>
        <v>3.5217831925422098</v>
      </c>
      <c r="BF103" s="11">
        <f t="shared" si="94"/>
        <v>3.4032176203741531</v>
      </c>
      <c r="BG103" s="12">
        <f t="shared" si="94"/>
        <v>3.3232311705359288</v>
      </c>
      <c r="BH103" s="13">
        <f t="shared" si="95"/>
        <v>670224.61271340004</v>
      </c>
      <c r="BI103" s="13">
        <f t="shared" si="95"/>
        <v>684000.73165554798</v>
      </c>
      <c r="BJ103" s="13">
        <f t="shared" si="95"/>
        <v>660972.92622906808</v>
      </c>
      <c r="BK103" s="13">
        <f t="shared" si="95"/>
        <v>645437.95794148801</v>
      </c>
      <c r="BL103" s="11">
        <f t="shared" si="96"/>
        <v>3.6503017990142039</v>
      </c>
      <c r="BM103" s="11">
        <f t="shared" si="96"/>
        <v>3.7253318573022307</v>
      </c>
      <c r="BN103" s="11">
        <f t="shared" si="96"/>
        <v>3.5999135453197471</v>
      </c>
      <c r="BO103" s="11">
        <f t="shared" si="96"/>
        <v>3.515304114970415</v>
      </c>
      <c r="BP103" s="13">
        <f t="shared" si="97"/>
        <v>667950.23666404805</v>
      </c>
      <c r="BQ103" s="13">
        <f t="shared" si="97"/>
        <v>681697.82168580405</v>
      </c>
      <c r="BR103" s="13">
        <f t="shared" si="97"/>
        <v>658731.24787810398</v>
      </c>
      <c r="BS103" s="13">
        <f t="shared" si="97"/>
        <v>643211.87889983202</v>
      </c>
      <c r="BT103" s="11">
        <f t="shared" si="98"/>
        <v>3.6655649213548673</v>
      </c>
      <c r="BU103" s="11">
        <f t="shared" si="98"/>
        <v>3.7410086634826776</v>
      </c>
      <c r="BV103" s="11">
        <f t="shared" si="98"/>
        <v>3.6149731256652782</v>
      </c>
      <c r="BW103" s="11">
        <f t="shared" si="98"/>
        <v>3.5298062203993563</v>
      </c>
      <c r="BX103" s="2">
        <v>88</v>
      </c>
      <c r="BY103" s="2">
        <v>87</v>
      </c>
      <c r="BZ103" s="2">
        <v>91</v>
      </c>
      <c r="CA103" s="2">
        <v>91</v>
      </c>
      <c r="CB103" s="2">
        <v>88</v>
      </c>
      <c r="CC103" s="2">
        <v>88</v>
      </c>
      <c r="CD103" s="2">
        <v>88</v>
      </c>
      <c r="CE103" s="2">
        <v>90</v>
      </c>
      <c r="CF103" s="2">
        <v>88</v>
      </c>
      <c r="CG103" s="2">
        <v>88</v>
      </c>
      <c r="CH103" s="2">
        <v>88</v>
      </c>
      <c r="CI103" s="2">
        <v>90</v>
      </c>
      <c r="CJ103" s="11">
        <f t="shared" si="88"/>
        <v>4.7091179435076276</v>
      </c>
      <c r="CK103" s="11">
        <f t="shared" si="88"/>
        <v>4.8036820817984722</v>
      </c>
      <c r="CL103" s="11">
        <f t="shared" si="88"/>
        <v>4.6413813399169026</v>
      </c>
      <c r="CM103" s="11">
        <f t="shared" si="88"/>
        <v>4.532677495847806</v>
      </c>
      <c r="CN103" s="11">
        <f t="shared" si="88"/>
        <v>4.2651122341744427</v>
      </c>
      <c r="CO103" s="11">
        <f t="shared" si="88"/>
        <v>4.3527794017553552</v>
      </c>
      <c r="CP103" s="11">
        <f t="shared" si="88"/>
        <v>4.2062372235249246</v>
      </c>
      <c r="CQ103" s="11">
        <f t="shared" si="87"/>
        <v>4.1073772562184079</v>
      </c>
      <c r="CR103" s="11">
        <f t="shared" si="99"/>
        <v>4.2651161231849102</v>
      </c>
      <c r="CS103" s="11">
        <f t="shared" si="99"/>
        <v>4.3527833707024142</v>
      </c>
      <c r="CT103" s="11">
        <f t="shared" si="99"/>
        <v>4.2062410588520374</v>
      </c>
      <c r="CU103" s="11">
        <f t="shared" si="99"/>
        <v>4.1073810014031222</v>
      </c>
      <c r="CV103" s="11">
        <f t="shared" si="100"/>
        <v>4.2521579823920046</v>
      </c>
      <c r="CW103" s="11">
        <f t="shared" si="100"/>
        <v>4.3396748364630868</v>
      </c>
      <c r="CX103" s="11">
        <f t="shared" si="100"/>
        <v>4.1934700823000544</v>
      </c>
      <c r="CY103" s="11">
        <f t="shared" si="100"/>
        <v>4.0946740866399205</v>
      </c>
      <c r="CZ103" s="2">
        <v>90</v>
      </c>
      <c r="DA103" s="2">
        <v>92</v>
      </c>
      <c r="DB103" s="2">
        <v>92</v>
      </c>
      <c r="DC103" s="2">
        <v>92</v>
      </c>
      <c r="DD103" s="2">
        <v>89</v>
      </c>
      <c r="DE103" s="2">
        <v>91</v>
      </c>
      <c r="DF103" s="2">
        <v>91</v>
      </c>
      <c r="DG103" s="2">
        <v>91</v>
      </c>
      <c r="DH103" s="2">
        <v>89</v>
      </c>
      <c r="DI103" s="2">
        <v>91</v>
      </c>
      <c r="DJ103" s="2">
        <v>91</v>
      </c>
      <c r="DK103" s="2">
        <v>91</v>
      </c>
      <c r="DL103" s="7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</row>
    <row r="104" spans="1:136" ht="15.75" customHeight="1" x14ac:dyDescent="0.2">
      <c r="A104" s="3" t="s">
        <v>186</v>
      </c>
      <c r="B104" s="3" t="s">
        <v>60</v>
      </c>
      <c r="C104" s="4"/>
      <c r="D104" s="4"/>
      <c r="E104" s="5">
        <v>37.909999999999997</v>
      </c>
      <c r="F104" s="5">
        <v>37.905000000000001</v>
      </c>
      <c r="G104" s="6">
        <f t="shared" si="90"/>
        <v>99.986810867844909</v>
      </c>
      <c r="H104" s="5">
        <v>36.505000000000003</v>
      </c>
      <c r="I104" s="6">
        <f t="shared" si="91"/>
        <v>96.293853864415738</v>
      </c>
      <c r="J104" s="7">
        <f t="shared" si="80"/>
        <v>3.7761204058321418</v>
      </c>
      <c r="K104" s="7">
        <v>29.336087317684601</v>
      </c>
      <c r="L104" s="7">
        <v>29.335999999999999</v>
      </c>
      <c r="M104" s="7">
        <v>29.388999999999999</v>
      </c>
      <c r="N104" s="7">
        <f t="shared" si="81"/>
        <v>0.18020469524091723</v>
      </c>
      <c r="O104" s="8">
        <v>328602.14249812398</v>
      </c>
      <c r="P104" s="8">
        <v>333256.866796783</v>
      </c>
      <c r="Q104" s="8">
        <v>331305.61576448102</v>
      </c>
      <c r="R104" s="8">
        <v>301539.65319311398</v>
      </c>
      <c r="S104" s="8">
        <v>300107.27124462102</v>
      </c>
      <c r="T104" s="8">
        <v>304086.55744323198</v>
      </c>
      <c r="U104" s="8">
        <v>302441.61823117698</v>
      </c>
      <c r="V104" s="8">
        <v>275306.08948606002</v>
      </c>
      <c r="W104" s="8">
        <v>300107.27124462102</v>
      </c>
      <c r="X104" s="8">
        <v>304086.55744323198</v>
      </c>
      <c r="Y104" s="8">
        <v>302441.61823117698</v>
      </c>
      <c r="Z104" s="8">
        <v>275306.08948606002</v>
      </c>
      <c r="AA104" s="8">
        <v>297915.10531362001</v>
      </c>
      <c r="AB104" s="8">
        <v>301873.27901383699</v>
      </c>
      <c r="AC104" s="8">
        <v>300226.614778032</v>
      </c>
      <c r="AD104" s="8">
        <v>273240.86638023902</v>
      </c>
      <c r="AE104" s="9">
        <f t="shared" si="82"/>
        <v>8.5893332231116766</v>
      </c>
      <c r="AF104" s="10">
        <f t="shared" si="101"/>
        <v>91.328458470514789</v>
      </c>
      <c r="AG104" s="10">
        <f t="shared" si="101"/>
        <v>91.246899236036199</v>
      </c>
      <c r="AH104" s="10">
        <f t="shared" si="101"/>
        <v>91.287803115953551</v>
      </c>
      <c r="AI104" s="10">
        <f t="shared" si="101"/>
        <v>91.300128049741687</v>
      </c>
      <c r="AJ104" s="10">
        <f t="shared" si="102"/>
        <v>90.661339895348021</v>
      </c>
      <c r="AK104" s="10">
        <f t="shared" si="102"/>
        <v>90.582763354705776</v>
      </c>
      <c r="AL104" s="10">
        <f t="shared" si="102"/>
        <v>90.619235078543767</v>
      </c>
      <c r="AM104" s="10">
        <f t="shared" si="102"/>
        <v>90.61523533863334</v>
      </c>
      <c r="AN104" s="11">
        <f t="shared" si="89"/>
        <v>8.6679541677162764</v>
      </c>
      <c r="AO104" s="11">
        <f t="shared" si="89"/>
        <v>8.7907377155574533</v>
      </c>
      <c r="AP104" s="11">
        <f t="shared" si="89"/>
        <v>8.7392671000918227</v>
      </c>
      <c r="AQ104" s="11">
        <f t="shared" si="89"/>
        <v>7.9540926719365332</v>
      </c>
      <c r="AR104" s="11">
        <f t="shared" si="89"/>
        <v>7.9163089223060155</v>
      </c>
      <c r="AS104" s="11">
        <f t="shared" si="89"/>
        <v>8.0212755854189393</v>
      </c>
      <c r="AT104" s="11">
        <f t="shared" si="89"/>
        <v>7.9778849441091264</v>
      </c>
      <c r="AU104" s="11">
        <f t="shared" si="89"/>
        <v>7.2620967946731749</v>
      </c>
      <c r="AV104" s="11">
        <f t="shared" si="92"/>
        <v>7.9173531524764806</v>
      </c>
      <c r="AW104" s="11">
        <f t="shared" si="92"/>
        <v>8.0223336616074921</v>
      </c>
      <c r="AX104" s="11">
        <f t="shared" si="92"/>
        <v>7.9789372966937595</v>
      </c>
      <c r="AY104" s="11">
        <f t="shared" si="92"/>
        <v>7.2630547285598217</v>
      </c>
      <c r="AZ104" s="11">
        <f t="shared" si="93"/>
        <v>8.1609397428741275</v>
      </c>
      <c r="BA104" s="11">
        <f t="shared" si="93"/>
        <v>8.2693680047620042</v>
      </c>
      <c r="BB104" s="11">
        <f t="shared" si="93"/>
        <v>8.2242600952754952</v>
      </c>
      <c r="BC104" s="11">
        <f t="shared" si="93"/>
        <v>7.4850257877068627</v>
      </c>
      <c r="BD104" s="11">
        <f t="shared" si="94"/>
        <v>3.1665235689224063</v>
      </c>
      <c r="BE104" s="11">
        <f t="shared" si="94"/>
        <v>3.208510234167576</v>
      </c>
      <c r="BF104" s="11">
        <f t="shared" si="94"/>
        <v>3.1911539776436508</v>
      </c>
      <c r="BG104" s="12">
        <f t="shared" si="94"/>
        <v>2.9048387178692701</v>
      </c>
      <c r="BH104" s="13">
        <f t="shared" si="95"/>
        <v>120042.90849784842</v>
      </c>
      <c r="BI104" s="13">
        <f t="shared" si="95"/>
        <v>121634.62297729281</v>
      </c>
      <c r="BJ104" s="13">
        <f t="shared" si="95"/>
        <v>120976.64729247079</v>
      </c>
      <c r="BK104" s="13">
        <f t="shared" si="95"/>
        <v>110122.43579442402</v>
      </c>
      <c r="BL104" s="11">
        <f t="shared" si="96"/>
        <v>3.1669412609905927</v>
      </c>
      <c r="BM104" s="11">
        <f t="shared" si="96"/>
        <v>3.208933464642997</v>
      </c>
      <c r="BN104" s="11">
        <f t="shared" si="96"/>
        <v>3.191574918677504</v>
      </c>
      <c r="BO104" s="11">
        <f t="shared" si="96"/>
        <v>2.9052218914239285</v>
      </c>
      <c r="BP104" s="13">
        <f t="shared" si="97"/>
        <v>119166.042125448</v>
      </c>
      <c r="BQ104" s="13">
        <f t="shared" si="97"/>
        <v>120749.31160553481</v>
      </c>
      <c r="BR104" s="13">
        <f t="shared" si="97"/>
        <v>120090.64591121281</v>
      </c>
      <c r="BS104" s="13">
        <f t="shared" si="97"/>
        <v>109296.34655209561</v>
      </c>
      <c r="BT104" s="11">
        <f t="shared" si="98"/>
        <v>3.2643758971496513</v>
      </c>
      <c r="BU104" s="11">
        <f t="shared" si="98"/>
        <v>3.3077472019048018</v>
      </c>
      <c r="BV104" s="11">
        <f t="shared" si="98"/>
        <v>3.2897040381101981</v>
      </c>
      <c r="BW104" s="11">
        <f t="shared" si="98"/>
        <v>2.9940103150827451</v>
      </c>
      <c r="BX104" s="2">
        <v>90</v>
      </c>
      <c r="BY104" s="2">
        <v>92</v>
      </c>
      <c r="BZ104" s="2">
        <v>92</v>
      </c>
      <c r="CA104" s="2">
        <v>92</v>
      </c>
      <c r="CB104" s="2">
        <v>90</v>
      </c>
      <c r="CC104" s="2">
        <v>92</v>
      </c>
      <c r="CD104" s="2">
        <v>92</v>
      </c>
      <c r="CE104" s="2">
        <v>92</v>
      </c>
      <c r="CF104" s="2">
        <v>91</v>
      </c>
      <c r="CG104" s="2">
        <v>91</v>
      </c>
      <c r="CH104" s="2">
        <v>92</v>
      </c>
      <c r="CI104" s="2">
        <v>92</v>
      </c>
      <c r="CJ104" s="11">
        <f t="shared" si="88"/>
        <v>4.4805176496735282</v>
      </c>
      <c r="CK104" s="11">
        <f t="shared" si="88"/>
        <v>4.5439852041330218</v>
      </c>
      <c r="CL104" s="11">
        <f t="shared" si="88"/>
        <v>4.517379733387429</v>
      </c>
      <c r="CM104" s="11">
        <f t="shared" si="88"/>
        <v>4.1115183484109359</v>
      </c>
      <c r="CN104" s="11">
        <f t="shared" si="88"/>
        <v>4.0919877009461736</v>
      </c>
      <c r="CO104" s="11">
        <f t="shared" si="88"/>
        <v>4.1462456005156518</v>
      </c>
      <c r="CP104" s="11">
        <f t="shared" si="88"/>
        <v>4.1238167170147033</v>
      </c>
      <c r="CQ104" s="11">
        <f t="shared" si="87"/>
        <v>3.7538215168878093</v>
      </c>
      <c r="CR104" s="11">
        <f t="shared" si="99"/>
        <v>4.0919998806193218</v>
      </c>
      <c r="CS104" s="11">
        <f t="shared" si="99"/>
        <v>4.1462579416857377</v>
      </c>
      <c r="CT104" s="11">
        <f t="shared" si="99"/>
        <v>4.1238289914259196</v>
      </c>
      <c r="CU104" s="11">
        <f t="shared" si="99"/>
        <v>3.7538326900199084</v>
      </c>
      <c r="CV104" s="11">
        <f t="shared" si="100"/>
        <v>4.0547838349534864</v>
      </c>
      <c r="CW104" s="11">
        <f t="shared" si="100"/>
        <v>4.1086566948700129</v>
      </c>
      <c r="CX104" s="11">
        <f t="shared" si="100"/>
        <v>4.0862447143901734</v>
      </c>
      <c r="CY104" s="11">
        <f t="shared" si="100"/>
        <v>3.7189542533633544</v>
      </c>
      <c r="CZ104" s="2">
        <v>92</v>
      </c>
      <c r="DA104" s="2">
        <v>93</v>
      </c>
      <c r="DB104" s="2">
        <v>93</v>
      </c>
      <c r="DC104" s="2">
        <v>95</v>
      </c>
      <c r="DD104" s="2">
        <v>92</v>
      </c>
      <c r="DE104" s="2">
        <v>92</v>
      </c>
      <c r="DF104" s="2">
        <v>92</v>
      </c>
      <c r="DG104" s="2">
        <v>92</v>
      </c>
      <c r="DH104" s="2">
        <v>92</v>
      </c>
      <c r="DI104" s="2">
        <v>92</v>
      </c>
      <c r="DJ104" s="2">
        <v>92</v>
      </c>
      <c r="DK104" s="2">
        <v>92</v>
      </c>
      <c r="DL104" s="7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</row>
    <row r="105" spans="1:136" ht="15.75" customHeight="1" x14ac:dyDescent="0.2">
      <c r="A105" s="3" t="s">
        <v>187</v>
      </c>
      <c r="B105" s="3" t="s">
        <v>60</v>
      </c>
      <c r="C105" s="4"/>
      <c r="D105" s="4"/>
      <c r="E105" s="5">
        <v>28.38</v>
      </c>
      <c r="F105" s="5">
        <v>28.378</v>
      </c>
      <c r="G105" s="6">
        <f t="shared" si="90"/>
        <v>99.992952783650452</v>
      </c>
      <c r="H105" s="5">
        <v>28.321000000000002</v>
      </c>
      <c r="I105" s="6">
        <f t="shared" si="91"/>
        <v>99.792107117688516</v>
      </c>
      <c r="J105" s="7">
        <f t="shared" si="80"/>
        <v>0.20810920442319358</v>
      </c>
      <c r="K105" s="7">
        <v>15.753679969317799</v>
      </c>
      <c r="L105" s="7">
        <v>15.754</v>
      </c>
      <c r="M105" s="7">
        <v>16.015000000000001</v>
      </c>
      <c r="N105" s="7">
        <f t="shared" si="81"/>
        <v>1.6451425173131786</v>
      </c>
      <c r="O105" s="8">
        <v>154988.146726929</v>
      </c>
      <c r="P105" s="8">
        <v>161849.32504789601</v>
      </c>
      <c r="Q105" s="8">
        <v>166336.33683102901</v>
      </c>
      <c r="R105" s="8">
        <v>153709.953111065</v>
      </c>
      <c r="S105" s="8">
        <v>144759.93942427699</v>
      </c>
      <c r="T105" s="8">
        <v>151485.311699129</v>
      </c>
      <c r="U105" s="8">
        <v>155390.24691574299</v>
      </c>
      <c r="V105" s="8">
        <v>143684.35067449501</v>
      </c>
      <c r="W105" s="8">
        <v>144759.93942427699</v>
      </c>
      <c r="X105" s="8">
        <v>151485.311699129</v>
      </c>
      <c r="Y105" s="8">
        <v>155390.24691574299</v>
      </c>
      <c r="Z105" s="8">
        <v>143684.35067449501</v>
      </c>
      <c r="AA105" s="8">
        <v>144759.93942427699</v>
      </c>
      <c r="AB105" s="8">
        <v>151485.311699129</v>
      </c>
      <c r="AC105" s="8">
        <v>155390.24691574299</v>
      </c>
      <c r="AD105" s="8">
        <v>143684.35067449501</v>
      </c>
      <c r="AE105" s="9">
        <f t="shared" si="82"/>
        <v>0.82811887506583504</v>
      </c>
      <c r="AF105" s="10">
        <f t="shared" si="101"/>
        <v>93.400651908772787</v>
      </c>
      <c r="AG105" s="10">
        <f t="shared" si="101"/>
        <v>93.59650505450054</v>
      </c>
      <c r="AH105" s="10">
        <f t="shared" si="101"/>
        <v>93.419303247969509</v>
      </c>
      <c r="AI105" s="10">
        <f t="shared" si="101"/>
        <v>93.477584090260009</v>
      </c>
      <c r="AJ105" s="10">
        <f t="shared" si="102"/>
        <v>93.400651908772787</v>
      </c>
      <c r="AK105" s="10">
        <f t="shared" si="102"/>
        <v>93.59650505450054</v>
      </c>
      <c r="AL105" s="10">
        <f t="shared" si="102"/>
        <v>93.419303247969509</v>
      </c>
      <c r="AM105" s="10">
        <f t="shared" si="102"/>
        <v>93.477584090260009</v>
      </c>
      <c r="AN105" s="11">
        <f t="shared" si="89"/>
        <v>5.461175007996089</v>
      </c>
      <c r="AO105" s="11">
        <f t="shared" si="89"/>
        <v>5.7029360481992954</v>
      </c>
      <c r="AP105" s="11">
        <f t="shared" si="89"/>
        <v>5.8610407621927063</v>
      </c>
      <c r="AQ105" s="11">
        <f t="shared" si="89"/>
        <v>5.4161364732581045</v>
      </c>
      <c r="AR105" s="11">
        <f t="shared" si="89"/>
        <v>5.1007730593473211</v>
      </c>
      <c r="AS105" s="11">
        <f t="shared" si="89"/>
        <v>5.337748826607787</v>
      </c>
      <c r="AT105" s="11">
        <f t="shared" si="89"/>
        <v>5.4753434431199075</v>
      </c>
      <c r="AU105" s="11">
        <f t="shared" si="89"/>
        <v>5.062873526233088</v>
      </c>
      <c r="AV105" s="11">
        <f t="shared" si="92"/>
        <v>5.1011325471941991</v>
      </c>
      <c r="AW105" s="11">
        <f t="shared" si="92"/>
        <v>5.3381250158266615</v>
      </c>
      <c r="AX105" s="11">
        <f t="shared" si="92"/>
        <v>5.4757293296124807</v>
      </c>
      <c r="AY105" s="11">
        <f t="shared" si="92"/>
        <v>5.0632303430296366</v>
      </c>
      <c r="AZ105" s="11">
        <f t="shared" si="93"/>
        <v>5.1113992946674545</v>
      </c>
      <c r="BA105" s="11">
        <f t="shared" si="93"/>
        <v>5.3488687440107689</v>
      </c>
      <c r="BB105" s="11">
        <f t="shared" si="93"/>
        <v>5.4867500058522998</v>
      </c>
      <c r="BC105" s="11">
        <f t="shared" si="93"/>
        <v>5.0734208069805096</v>
      </c>
      <c r="BD105" s="11">
        <f t="shared" si="94"/>
        <v>2.0403092237389284</v>
      </c>
      <c r="BE105" s="11">
        <f t="shared" si="94"/>
        <v>2.1350995306431151</v>
      </c>
      <c r="BF105" s="11">
        <f t="shared" si="94"/>
        <v>2.1901373772479631</v>
      </c>
      <c r="BG105" s="12">
        <f t="shared" si="94"/>
        <v>2.0251494104932353</v>
      </c>
      <c r="BH105" s="13">
        <f t="shared" si="95"/>
        <v>57903.9757697108</v>
      </c>
      <c r="BI105" s="13">
        <f t="shared" si="95"/>
        <v>60594.124679651606</v>
      </c>
      <c r="BJ105" s="13">
        <f t="shared" si="95"/>
        <v>62156.098766297197</v>
      </c>
      <c r="BK105" s="13">
        <f t="shared" si="95"/>
        <v>57473.740269798007</v>
      </c>
      <c r="BL105" s="11">
        <f t="shared" si="96"/>
        <v>2.0404530188776797</v>
      </c>
      <c r="BM105" s="11">
        <f t="shared" si="96"/>
        <v>2.135250006330665</v>
      </c>
      <c r="BN105" s="11">
        <f t="shared" si="96"/>
        <v>2.1902917318449924</v>
      </c>
      <c r="BO105" s="11">
        <f t="shared" si="96"/>
        <v>2.0252921372118546</v>
      </c>
      <c r="BP105" s="13">
        <f t="shared" si="97"/>
        <v>57903.9757697108</v>
      </c>
      <c r="BQ105" s="13">
        <f t="shared" si="97"/>
        <v>60594.124679651606</v>
      </c>
      <c r="BR105" s="13">
        <f t="shared" si="97"/>
        <v>62156.098766297197</v>
      </c>
      <c r="BS105" s="13">
        <f t="shared" si="97"/>
        <v>57473.740269798007</v>
      </c>
      <c r="BT105" s="11">
        <f t="shared" si="98"/>
        <v>2.0445597178669819</v>
      </c>
      <c r="BU105" s="11">
        <f t="shared" si="98"/>
        <v>2.1395474976043078</v>
      </c>
      <c r="BV105" s="11">
        <f t="shared" si="98"/>
        <v>2.19470000234092</v>
      </c>
      <c r="BW105" s="11">
        <f t="shared" si="98"/>
        <v>2.0293683227922039</v>
      </c>
      <c r="BX105" s="2">
        <v>98</v>
      </c>
      <c r="BY105" s="2">
        <v>99</v>
      </c>
      <c r="BZ105" s="2">
        <v>98</v>
      </c>
      <c r="CA105" s="2">
        <v>98</v>
      </c>
      <c r="CB105" s="2">
        <v>98</v>
      </c>
      <c r="CC105" s="2">
        <v>99</v>
      </c>
      <c r="CD105" s="2">
        <v>98</v>
      </c>
      <c r="CE105" s="2">
        <v>98</v>
      </c>
      <c r="CF105" s="2">
        <v>99</v>
      </c>
      <c r="CG105" s="2">
        <v>99</v>
      </c>
      <c r="CH105" s="2">
        <v>98</v>
      </c>
      <c r="CI105" s="2">
        <v>98</v>
      </c>
      <c r="CJ105" s="11">
        <f t="shared" si="88"/>
        <v>3.9352874256373669</v>
      </c>
      <c r="CK105" s="11">
        <f t="shared" si="88"/>
        <v>4.1094988691687826</v>
      </c>
      <c r="CL105" s="11">
        <f t="shared" si="88"/>
        <v>4.2234281045441868</v>
      </c>
      <c r="CM105" s="11">
        <f t="shared" si="88"/>
        <v>3.9028329485030486</v>
      </c>
      <c r="CN105" s="11">
        <f t="shared" si="88"/>
        <v>3.6755841100292628</v>
      </c>
      <c r="CO105" s="11">
        <f t="shared" si="88"/>
        <v>3.8463473167962032</v>
      </c>
      <c r="CP105" s="11">
        <f t="shared" si="88"/>
        <v>3.9454971084441048</v>
      </c>
      <c r="CQ105" s="11">
        <f t="shared" si="87"/>
        <v>3.6482739513393114</v>
      </c>
      <c r="CR105" s="11">
        <f t="shared" si="99"/>
        <v>3.6755094432976261</v>
      </c>
      <c r="CS105" s="11">
        <f t="shared" si="99"/>
        <v>3.8462691811382252</v>
      </c>
      <c r="CT105" s="11">
        <f t="shared" si="99"/>
        <v>3.94541695863255</v>
      </c>
      <c r="CU105" s="11">
        <f t="shared" si="99"/>
        <v>3.6481998393930439</v>
      </c>
      <c r="CV105" s="11">
        <f t="shared" si="100"/>
        <v>3.615608852307886</v>
      </c>
      <c r="CW105" s="11">
        <f t="shared" si="100"/>
        <v>3.7835856809023789</v>
      </c>
      <c r="CX105" s="11">
        <f t="shared" si="100"/>
        <v>3.8811176251200248</v>
      </c>
      <c r="CY105" s="11">
        <f t="shared" si="100"/>
        <v>3.5887443190632542</v>
      </c>
      <c r="CZ105" s="2">
        <v>94</v>
      </c>
      <c r="DA105" s="2">
        <v>97</v>
      </c>
      <c r="DB105" s="2">
        <v>95</v>
      </c>
      <c r="DC105" s="2">
        <v>96</v>
      </c>
      <c r="DD105" s="2">
        <v>93</v>
      </c>
      <c r="DE105" s="2">
        <v>93</v>
      </c>
      <c r="DF105" s="2">
        <v>93</v>
      </c>
      <c r="DG105" s="2">
        <v>95</v>
      </c>
      <c r="DH105" s="2">
        <v>93</v>
      </c>
      <c r="DI105" s="2">
        <v>93</v>
      </c>
      <c r="DJ105" s="2">
        <v>93</v>
      </c>
      <c r="DK105" s="2">
        <v>94</v>
      </c>
      <c r="DL105" s="7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</row>
    <row r="106" spans="1:136" ht="15.75" customHeight="1" x14ac:dyDescent="0.2">
      <c r="A106" s="3" t="s">
        <v>188</v>
      </c>
      <c r="B106" s="3" t="s">
        <v>60</v>
      </c>
      <c r="C106" s="4"/>
      <c r="D106" s="4"/>
      <c r="E106" s="5">
        <v>42.77</v>
      </c>
      <c r="F106" s="5">
        <v>42.771000000000001</v>
      </c>
      <c r="G106" s="6">
        <f t="shared" si="90"/>
        <v>100.00233808744447</v>
      </c>
      <c r="H106" s="5">
        <v>41.451000000000001</v>
      </c>
      <c r="I106" s="6">
        <f t="shared" si="91"/>
        <v>96.916062660743506</v>
      </c>
      <c r="J106" s="7">
        <f t="shared" si="80"/>
        <v>3.1322354282186216</v>
      </c>
      <c r="K106" s="7">
        <v>35.778276003381102</v>
      </c>
      <c r="L106" s="7">
        <v>35.777999999999999</v>
      </c>
      <c r="M106" s="7">
        <v>36.244</v>
      </c>
      <c r="N106" s="7">
        <f t="shared" si="81"/>
        <v>1.2932776425922297</v>
      </c>
      <c r="O106" s="8">
        <v>256786.634324752</v>
      </c>
      <c r="P106" s="8">
        <v>261748.58097388499</v>
      </c>
      <c r="Q106" s="8">
        <v>259394.43678889901</v>
      </c>
      <c r="R106" s="8">
        <v>251158.296500625</v>
      </c>
      <c r="S106" s="8">
        <v>242697.45995881801</v>
      </c>
      <c r="T106" s="8">
        <v>247440.750154954</v>
      </c>
      <c r="U106" s="8">
        <v>245267.95292072801</v>
      </c>
      <c r="V106" s="8">
        <v>237436.057050984</v>
      </c>
      <c r="W106" s="8">
        <v>242697.45995881801</v>
      </c>
      <c r="X106" s="8">
        <v>247440.750154954</v>
      </c>
      <c r="Y106" s="8">
        <v>245267.95292072801</v>
      </c>
      <c r="Z106" s="8">
        <v>237436.057050984</v>
      </c>
      <c r="AA106" s="8">
        <v>242252.69854012501</v>
      </c>
      <c r="AB106" s="8">
        <v>246944.45572723899</v>
      </c>
      <c r="AC106" s="8">
        <v>244782.64690937501</v>
      </c>
      <c r="AD106" s="8">
        <v>236971.631297165</v>
      </c>
      <c r="AE106" s="9">
        <f t="shared" si="82"/>
        <v>2.2161212692806362</v>
      </c>
      <c r="AF106" s="10">
        <f t="shared" si="101"/>
        <v>94.513275816327834</v>
      </c>
      <c r="AG106" s="10">
        <f t="shared" si="101"/>
        <v>94.533750377673115</v>
      </c>
      <c r="AH106" s="10">
        <f t="shared" si="101"/>
        <v>94.554052876751769</v>
      </c>
      <c r="AI106" s="10">
        <f t="shared" si="101"/>
        <v>94.536418011735151</v>
      </c>
      <c r="AJ106" s="10">
        <f t="shared" si="102"/>
        <v>94.340073102774397</v>
      </c>
      <c r="AK106" s="10">
        <f t="shared" si="102"/>
        <v>94.34414307364554</v>
      </c>
      <c r="AL106" s="10">
        <f t="shared" si="102"/>
        <v>94.366960964773739</v>
      </c>
      <c r="AM106" s="10">
        <f t="shared" si="102"/>
        <v>94.351504449137437</v>
      </c>
      <c r="AN106" s="11">
        <f t="shared" si="89"/>
        <v>6.0038960562252042</v>
      </c>
      <c r="AO106" s="11">
        <f t="shared" si="89"/>
        <v>6.119910707829904</v>
      </c>
      <c r="AP106" s="11">
        <f t="shared" si="89"/>
        <v>6.064868758216015</v>
      </c>
      <c r="AQ106" s="11">
        <f t="shared" si="89"/>
        <v>5.8723005962269106</v>
      </c>
      <c r="AR106" s="11">
        <f t="shared" si="89"/>
        <v>5.6744788393457561</v>
      </c>
      <c r="AS106" s="11">
        <f t="shared" si="89"/>
        <v>5.7853811118764087</v>
      </c>
      <c r="AT106" s="11">
        <f t="shared" si="89"/>
        <v>5.7345792125491704</v>
      </c>
      <c r="AU106" s="11">
        <f t="shared" si="89"/>
        <v>5.5514626385546872</v>
      </c>
      <c r="AV106" s="11">
        <f t="shared" si="92"/>
        <v>5.6743461681704428</v>
      </c>
      <c r="AW106" s="11">
        <f t="shared" si="92"/>
        <v>5.7852458477696098</v>
      </c>
      <c r="AX106" s="11">
        <f t="shared" si="92"/>
        <v>5.7344451362074302</v>
      </c>
      <c r="AY106" s="11">
        <f t="shared" si="92"/>
        <v>5.5513328435384723</v>
      </c>
      <c r="AZ106" s="11">
        <f t="shared" si="93"/>
        <v>5.8443149390877185</v>
      </c>
      <c r="BA106" s="11">
        <f t="shared" si="93"/>
        <v>5.9575029728411613</v>
      </c>
      <c r="BB106" s="11">
        <f t="shared" si="93"/>
        <v>5.9053496154344893</v>
      </c>
      <c r="BC106" s="11">
        <f t="shared" si="93"/>
        <v>5.7169098766535189</v>
      </c>
      <c r="BD106" s="11">
        <f t="shared" si="94"/>
        <v>2.2697915357383027</v>
      </c>
      <c r="BE106" s="11">
        <f t="shared" si="94"/>
        <v>2.3141524447505635</v>
      </c>
      <c r="BF106" s="11">
        <f t="shared" si="94"/>
        <v>2.2938316850196681</v>
      </c>
      <c r="BG106" s="12">
        <f t="shared" si="94"/>
        <v>2.2205850554218749</v>
      </c>
      <c r="BH106" s="13">
        <f t="shared" si="95"/>
        <v>97078.983983527214</v>
      </c>
      <c r="BI106" s="13">
        <f t="shared" si="95"/>
        <v>98976.300061981601</v>
      </c>
      <c r="BJ106" s="13">
        <f t="shared" si="95"/>
        <v>98107.181168291208</v>
      </c>
      <c r="BK106" s="13">
        <f t="shared" si="95"/>
        <v>94974.422820393607</v>
      </c>
      <c r="BL106" s="11">
        <f t="shared" si="96"/>
        <v>2.2697384672681773</v>
      </c>
      <c r="BM106" s="11">
        <f t="shared" si="96"/>
        <v>2.314098339107844</v>
      </c>
      <c r="BN106" s="11">
        <f t="shared" si="96"/>
        <v>2.293778054482972</v>
      </c>
      <c r="BO106" s="11">
        <f t="shared" si="96"/>
        <v>2.2205331374153894</v>
      </c>
      <c r="BP106" s="13">
        <f t="shared" si="97"/>
        <v>96901.079416050008</v>
      </c>
      <c r="BQ106" s="13">
        <f t="shared" si="97"/>
        <v>98777.7822908956</v>
      </c>
      <c r="BR106" s="13">
        <f t="shared" si="97"/>
        <v>97913.058763750014</v>
      </c>
      <c r="BS106" s="13">
        <f t="shared" si="97"/>
        <v>94788.652518866002</v>
      </c>
      <c r="BT106" s="11">
        <f t="shared" si="98"/>
        <v>2.3377259756350877</v>
      </c>
      <c r="BU106" s="11">
        <f t="shared" si="98"/>
        <v>2.3830011891364644</v>
      </c>
      <c r="BV106" s="11">
        <f t="shared" si="98"/>
        <v>2.3621398461737959</v>
      </c>
      <c r="BW106" s="11">
        <f t="shared" si="98"/>
        <v>2.2867639506614075</v>
      </c>
      <c r="BX106" s="2">
        <v>96</v>
      </c>
      <c r="BY106" s="2">
        <v>98</v>
      </c>
      <c r="BZ106" s="2">
        <v>97</v>
      </c>
      <c r="CA106" s="2">
        <v>97</v>
      </c>
      <c r="CB106" s="2">
        <v>96</v>
      </c>
      <c r="CC106" s="2">
        <v>98</v>
      </c>
      <c r="CD106" s="2">
        <v>97</v>
      </c>
      <c r="CE106" s="2">
        <v>97</v>
      </c>
      <c r="CF106" s="2">
        <v>96</v>
      </c>
      <c r="CG106" s="2">
        <v>96</v>
      </c>
      <c r="CH106" s="2">
        <v>97</v>
      </c>
      <c r="CI106" s="2">
        <v>97</v>
      </c>
      <c r="CJ106" s="11">
        <f t="shared" si="88"/>
        <v>2.8708664922869431</v>
      </c>
      <c r="CK106" s="11">
        <f t="shared" si="88"/>
        <v>2.9263408997029301</v>
      </c>
      <c r="CL106" s="11">
        <f t="shared" si="88"/>
        <v>2.9000216417849294</v>
      </c>
      <c r="CM106" s="11">
        <f t="shared" si="88"/>
        <v>2.8079418525016706</v>
      </c>
      <c r="CN106" s="11">
        <f t="shared" si="88"/>
        <v>2.7133499661736944</v>
      </c>
      <c r="CO106" s="11">
        <f t="shared" si="88"/>
        <v>2.7663798013249212</v>
      </c>
      <c r="CP106" s="11">
        <f t="shared" si="88"/>
        <v>2.7420879966105671</v>
      </c>
      <c r="CQ106" s="11">
        <f t="shared" si="87"/>
        <v>2.6545276472074391</v>
      </c>
      <c r="CR106" s="11">
        <f t="shared" si="99"/>
        <v>2.713370897856985</v>
      </c>
      <c r="CS106" s="11">
        <f t="shared" si="99"/>
        <v>2.7664011420979824</v>
      </c>
      <c r="CT106" s="11">
        <f t="shared" si="99"/>
        <v>2.7421091499885746</v>
      </c>
      <c r="CU106" s="11">
        <f t="shared" si="99"/>
        <v>2.6545481251158147</v>
      </c>
      <c r="CV106" s="11">
        <f t="shared" si="100"/>
        <v>2.673575748152798</v>
      </c>
      <c r="CW106" s="11">
        <f t="shared" si="100"/>
        <v>2.7253554323721332</v>
      </c>
      <c r="CX106" s="11">
        <f t="shared" si="100"/>
        <v>2.7014970412689001</v>
      </c>
      <c r="CY106" s="11">
        <f t="shared" si="100"/>
        <v>2.6152922557903655</v>
      </c>
      <c r="CZ106" s="2">
        <v>99</v>
      </c>
      <c r="DA106" s="2">
        <v>101</v>
      </c>
      <c r="DB106" s="2">
        <v>100</v>
      </c>
      <c r="DC106" s="2">
        <v>100</v>
      </c>
      <c r="DD106" s="2">
        <v>98</v>
      </c>
      <c r="DE106" s="2">
        <v>99</v>
      </c>
      <c r="DF106" s="2">
        <v>98</v>
      </c>
      <c r="DG106" s="2">
        <v>98</v>
      </c>
      <c r="DH106" s="2">
        <v>98</v>
      </c>
      <c r="DI106" s="2">
        <v>99</v>
      </c>
      <c r="DJ106" s="2">
        <v>98</v>
      </c>
      <c r="DK106" s="2">
        <v>98</v>
      </c>
      <c r="DL106" s="7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</row>
    <row r="107" spans="1:136" ht="15.75" customHeight="1" x14ac:dyDescent="0.2">
      <c r="A107" s="3" t="s">
        <v>189</v>
      </c>
      <c r="B107" s="3" t="s">
        <v>57</v>
      </c>
      <c r="C107" s="4"/>
      <c r="D107" s="4"/>
      <c r="E107" s="5">
        <v>210.66</v>
      </c>
      <c r="F107" s="5">
        <v>210.66</v>
      </c>
      <c r="G107" s="6">
        <f t="shared" si="90"/>
        <v>100</v>
      </c>
      <c r="H107" s="5">
        <v>210.642</v>
      </c>
      <c r="I107" s="6">
        <f t="shared" si="91"/>
        <v>99.991455425804617</v>
      </c>
      <c r="J107" s="7">
        <f t="shared" si="80"/>
        <v>8.5449392597237508E-3</v>
      </c>
      <c r="K107" s="7">
        <v>144.47060630112301</v>
      </c>
      <c r="L107" s="7">
        <v>144.471</v>
      </c>
      <c r="M107" s="7">
        <v>145.56899999999999</v>
      </c>
      <c r="N107" s="7">
        <f t="shared" si="81"/>
        <v>0.75740945375343571</v>
      </c>
      <c r="O107" s="8">
        <v>1142035.2146262601</v>
      </c>
      <c r="P107" s="8">
        <v>1073258.5940080499</v>
      </c>
      <c r="Q107" s="8">
        <v>1135115.67726335</v>
      </c>
      <c r="R107" s="8">
        <v>1183989.3906731701</v>
      </c>
      <c r="S107" s="8">
        <v>907882.70399657695</v>
      </c>
      <c r="T107" s="8">
        <v>849827.02433577902</v>
      </c>
      <c r="U107" s="8">
        <v>900080.14186291303</v>
      </c>
      <c r="V107" s="8">
        <v>939888.70163768902</v>
      </c>
      <c r="W107" s="8">
        <v>907882.70399657695</v>
      </c>
      <c r="X107" s="8">
        <v>849827.02433577902</v>
      </c>
      <c r="Y107" s="8">
        <v>900080.14186291303</v>
      </c>
      <c r="Z107" s="8">
        <v>939888.70163768902</v>
      </c>
      <c r="AA107" s="8">
        <v>907882.70399657695</v>
      </c>
      <c r="AB107" s="8">
        <v>849827.02433577902</v>
      </c>
      <c r="AC107" s="8">
        <v>900080.14186291303</v>
      </c>
      <c r="AD107" s="8">
        <v>939888.70163768902</v>
      </c>
      <c r="AE107" s="9">
        <f t="shared" si="82"/>
        <v>3.6073716461403658</v>
      </c>
      <c r="AF107" s="10">
        <f t="shared" si="101"/>
        <v>79.496909759800062</v>
      </c>
      <c r="AG107" s="10">
        <f t="shared" si="101"/>
        <v>79.181944508091675</v>
      </c>
      <c r="AH107" s="10">
        <f t="shared" si="101"/>
        <v>79.294133619307942</v>
      </c>
      <c r="AI107" s="10">
        <f t="shared" si="101"/>
        <v>79.383203011920997</v>
      </c>
      <c r="AJ107" s="10">
        <f t="shared" si="102"/>
        <v>79.496909759800062</v>
      </c>
      <c r="AK107" s="10">
        <f t="shared" si="102"/>
        <v>79.181944508091675</v>
      </c>
      <c r="AL107" s="10">
        <f t="shared" si="102"/>
        <v>79.294133619307942</v>
      </c>
      <c r="AM107" s="10">
        <f t="shared" si="102"/>
        <v>79.383203011920997</v>
      </c>
      <c r="AN107" s="11">
        <f t="shared" si="89"/>
        <v>5.4212247917319853</v>
      </c>
      <c r="AO107" s="11">
        <f t="shared" si="89"/>
        <v>5.0947431596318706</v>
      </c>
      <c r="AP107" s="11">
        <f t="shared" si="89"/>
        <v>5.3883778470680239</v>
      </c>
      <c r="AQ107" s="11">
        <f t="shared" si="89"/>
        <v>5.6203806639759337</v>
      </c>
      <c r="AR107" s="11">
        <f t="shared" si="89"/>
        <v>4.3097061805590862</v>
      </c>
      <c r="AS107" s="11">
        <f t="shared" si="89"/>
        <v>4.0341167014895047</v>
      </c>
      <c r="AT107" s="11">
        <f t="shared" si="89"/>
        <v>4.2726675299673076</v>
      </c>
      <c r="AU107" s="11">
        <f t="shared" si="89"/>
        <v>4.4616381925267685</v>
      </c>
      <c r="AV107" s="11">
        <f t="shared" si="92"/>
        <v>4.3097061805590862</v>
      </c>
      <c r="AW107" s="11">
        <f t="shared" si="92"/>
        <v>4.0341167014895047</v>
      </c>
      <c r="AX107" s="11">
        <f t="shared" si="92"/>
        <v>4.2726675299673076</v>
      </c>
      <c r="AY107" s="11">
        <f t="shared" si="92"/>
        <v>4.4616381925267685</v>
      </c>
      <c r="AZ107" s="11">
        <f t="shared" si="93"/>
        <v>4.3100744580690318</v>
      </c>
      <c r="BA107" s="11">
        <f t="shared" si="93"/>
        <v>4.034461429039693</v>
      </c>
      <c r="BB107" s="11">
        <f t="shared" si="93"/>
        <v>4.2730326424118319</v>
      </c>
      <c r="BC107" s="11">
        <f t="shared" si="93"/>
        <v>4.4620194530895505</v>
      </c>
      <c r="BD107" s="11">
        <f t="shared" si="94"/>
        <v>1.7238824722236346</v>
      </c>
      <c r="BE107" s="11">
        <f t="shared" si="94"/>
        <v>1.6136466805958021</v>
      </c>
      <c r="BF107" s="11">
        <f t="shared" si="94"/>
        <v>1.7090670119869231</v>
      </c>
      <c r="BG107" s="12">
        <f t="shared" si="94"/>
        <v>1.7846552770107076</v>
      </c>
      <c r="BH107" s="13">
        <f t="shared" si="95"/>
        <v>363153.08159863082</v>
      </c>
      <c r="BI107" s="13">
        <f t="shared" si="95"/>
        <v>339930.80973431165</v>
      </c>
      <c r="BJ107" s="13">
        <f t="shared" si="95"/>
        <v>360032.05674516526</v>
      </c>
      <c r="BK107" s="13">
        <f t="shared" si="95"/>
        <v>375955.48065507563</v>
      </c>
      <c r="BL107" s="11">
        <f t="shared" si="96"/>
        <v>1.7238824722236343</v>
      </c>
      <c r="BM107" s="11">
        <f t="shared" si="96"/>
        <v>1.6136466805958021</v>
      </c>
      <c r="BN107" s="11">
        <f t="shared" si="96"/>
        <v>1.7090670119869233</v>
      </c>
      <c r="BO107" s="11">
        <f t="shared" si="96"/>
        <v>1.7846552770107076</v>
      </c>
      <c r="BP107" s="13">
        <f t="shared" si="97"/>
        <v>363153.08159863082</v>
      </c>
      <c r="BQ107" s="13">
        <f t="shared" si="97"/>
        <v>339930.80973431165</v>
      </c>
      <c r="BR107" s="13">
        <f t="shared" si="97"/>
        <v>360032.05674516526</v>
      </c>
      <c r="BS107" s="13">
        <f t="shared" si="97"/>
        <v>375955.48065507563</v>
      </c>
      <c r="BT107" s="11">
        <f t="shared" si="98"/>
        <v>1.7240297832276128</v>
      </c>
      <c r="BU107" s="11">
        <f t="shared" si="98"/>
        <v>1.6137845716158772</v>
      </c>
      <c r="BV107" s="11">
        <f t="shared" si="98"/>
        <v>1.7092130569647328</v>
      </c>
      <c r="BW107" s="11">
        <f t="shared" si="98"/>
        <v>1.7848077812358203</v>
      </c>
      <c r="BX107" s="2">
        <v>99</v>
      </c>
      <c r="BY107" s="2">
        <v>101</v>
      </c>
      <c r="BZ107" s="2">
        <v>99</v>
      </c>
      <c r="CA107" s="2">
        <v>99</v>
      </c>
      <c r="CB107" s="2">
        <v>99</v>
      </c>
      <c r="CC107" s="2">
        <v>101</v>
      </c>
      <c r="CD107" s="2">
        <v>100</v>
      </c>
      <c r="CE107" s="2">
        <v>99</v>
      </c>
      <c r="CF107" s="2">
        <v>101</v>
      </c>
      <c r="CG107" s="2">
        <v>101</v>
      </c>
      <c r="CH107" s="2">
        <v>100</v>
      </c>
      <c r="CI107" s="2">
        <v>99</v>
      </c>
      <c r="CJ107" s="11">
        <f t="shared" si="88"/>
        <v>3.1619863551922611</v>
      </c>
      <c r="CK107" s="11">
        <f t="shared" si="88"/>
        <v>2.9715625108433068</v>
      </c>
      <c r="CL107" s="11">
        <f t="shared" si="88"/>
        <v>3.1428280293844835</v>
      </c>
      <c r="CM107" s="11">
        <f t="shared" si="88"/>
        <v>3.2781461114805794</v>
      </c>
      <c r="CN107" s="11">
        <f t="shared" si="88"/>
        <v>2.5136814394043832</v>
      </c>
      <c r="CO107" s="11">
        <f t="shared" si="88"/>
        <v>2.3529409783592032</v>
      </c>
      <c r="CP107" s="11">
        <f t="shared" si="88"/>
        <v>2.4920782570451951</v>
      </c>
      <c r="CQ107" s="11">
        <f t="shared" si="87"/>
        <v>2.6022973827040219</v>
      </c>
      <c r="CR107" s="11">
        <f t="shared" si="99"/>
        <v>2.5136745893544781</v>
      </c>
      <c r="CS107" s="11">
        <f t="shared" si="99"/>
        <v>2.352934566344191</v>
      </c>
      <c r="CT107" s="11">
        <f t="shared" si="99"/>
        <v>2.4920714658662657</v>
      </c>
      <c r="CU107" s="11">
        <f t="shared" si="99"/>
        <v>2.6022902911662245</v>
      </c>
      <c r="CV107" s="11">
        <f t="shared" si="100"/>
        <v>2.4947144075911138</v>
      </c>
      <c r="CW107" s="11">
        <f t="shared" si="100"/>
        <v>2.3351868167969254</v>
      </c>
      <c r="CX107" s="11">
        <f t="shared" si="100"/>
        <v>2.473274232461343</v>
      </c>
      <c r="CY107" s="11">
        <f t="shared" si="100"/>
        <v>2.5826616975803613</v>
      </c>
      <c r="CZ107" s="2">
        <v>97</v>
      </c>
      <c r="DA107" s="2">
        <v>100</v>
      </c>
      <c r="DB107" s="2">
        <v>99</v>
      </c>
      <c r="DC107" s="2">
        <v>99</v>
      </c>
      <c r="DD107" s="2">
        <v>99</v>
      </c>
      <c r="DE107" s="2">
        <v>100</v>
      </c>
      <c r="DF107" s="2">
        <v>99</v>
      </c>
      <c r="DG107" s="2">
        <v>99</v>
      </c>
      <c r="DH107" s="2">
        <v>99</v>
      </c>
      <c r="DI107" s="2">
        <v>100</v>
      </c>
      <c r="DJ107" s="2">
        <v>99</v>
      </c>
      <c r="DK107" s="2">
        <v>99</v>
      </c>
      <c r="DL107" s="7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</row>
    <row r="108" spans="1:136" ht="15.75" customHeight="1" x14ac:dyDescent="0.2">
      <c r="A108" s="3" t="s">
        <v>190</v>
      </c>
      <c r="B108" s="3" t="s">
        <v>60</v>
      </c>
      <c r="C108" s="4" t="s">
        <v>173</v>
      </c>
      <c r="D108" s="4"/>
      <c r="E108" s="5">
        <v>5.58</v>
      </c>
      <c r="F108" s="5">
        <v>5.5750000000000002</v>
      </c>
      <c r="G108" s="6">
        <f t="shared" si="90"/>
        <v>99.910394265232966</v>
      </c>
      <c r="H108" s="5">
        <v>3.8170000000000002</v>
      </c>
      <c r="I108" s="6">
        <f t="shared" si="91"/>
        <v>68.405017921146964</v>
      </c>
      <c r="J108" s="7">
        <f t="shared" si="80"/>
        <v>37.52261360008513</v>
      </c>
      <c r="K108" s="7">
        <v>3.1650020266997498</v>
      </c>
      <c r="L108" s="7">
        <v>3.165</v>
      </c>
      <c r="M108" s="7">
        <v>3.165</v>
      </c>
      <c r="N108" s="7">
        <f t="shared" si="81"/>
        <v>6.4034726726892264E-5</v>
      </c>
      <c r="O108" s="8">
        <v>21820.4116503244</v>
      </c>
      <c r="P108" s="8">
        <v>49134.853035475397</v>
      </c>
      <c r="Q108" s="8">
        <v>51435.640453211498</v>
      </c>
      <c r="R108" s="8">
        <v>72879.185205990594</v>
      </c>
      <c r="S108" s="8">
        <v>7194.5122790284604</v>
      </c>
      <c r="T108" s="8">
        <v>11687.1410031959</v>
      </c>
      <c r="U108" s="8">
        <v>12216.7351589673</v>
      </c>
      <c r="V108" s="8">
        <v>16563.938210260701</v>
      </c>
      <c r="W108" s="8">
        <v>7194.5122790284604</v>
      </c>
      <c r="X108" s="8">
        <v>11687.1410031959</v>
      </c>
      <c r="Y108" s="8">
        <v>12216.7351589673</v>
      </c>
      <c r="Z108" s="8">
        <v>16563.938210260701</v>
      </c>
      <c r="AA108" s="8">
        <v>6312.5430057859603</v>
      </c>
      <c r="AB108" s="8">
        <v>10710.660585059</v>
      </c>
      <c r="AC108" s="8">
        <v>11198.6362657478</v>
      </c>
      <c r="AD108" s="8">
        <v>15486.4397985423</v>
      </c>
      <c r="AE108" s="9">
        <f t="shared" si="82"/>
        <v>107.83313815609208</v>
      </c>
      <c r="AF108" s="10">
        <f t="shared" si="101"/>
        <v>32.971478239373639</v>
      </c>
      <c r="AG108" s="10">
        <f t="shared" si="101"/>
        <v>23.78584707429119</v>
      </c>
      <c r="AH108" s="10">
        <f t="shared" si="101"/>
        <v>23.75149808833482</v>
      </c>
      <c r="AI108" s="10">
        <f t="shared" si="101"/>
        <v>22.727940993636633</v>
      </c>
      <c r="AJ108" s="10">
        <f t="shared" si="102"/>
        <v>28.929532159821157</v>
      </c>
      <c r="AK108" s="10">
        <f t="shared" si="102"/>
        <v>21.798499279779868</v>
      </c>
      <c r="AL108" s="10">
        <f t="shared" si="102"/>
        <v>21.772133421639136</v>
      </c>
      <c r="AM108" s="10">
        <f t="shared" si="102"/>
        <v>21.24946890496977</v>
      </c>
      <c r="AN108" s="11">
        <f t="shared" si="89"/>
        <v>3.9104680376925445</v>
      </c>
      <c r="AO108" s="11">
        <f t="shared" si="89"/>
        <v>8.8055292178271323</v>
      </c>
      <c r="AP108" s="11">
        <f t="shared" si="89"/>
        <v>9.2178567120450712</v>
      </c>
      <c r="AQ108" s="11">
        <f t="shared" si="89"/>
        <v>13.060785879209783</v>
      </c>
      <c r="AR108" s="11">
        <f t="shared" si="89"/>
        <v>1.2893391181054588</v>
      </c>
      <c r="AS108" s="11">
        <f t="shared" si="89"/>
        <v>2.0944697138343908</v>
      </c>
      <c r="AT108" s="11">
        <f t="shared" si="89"/>
        <v>2.1893790607468278</v>
      </c>
      <c r="AU108" s="11">
        <f t="shared" si="89"/>
        <v>2.9684477079320253</v>
      </c>
      <c r="AV108" s="11">
        <f t="shared" si="92"/>
        <v>1.2904954760589167</v>
      </c>
      <c r="AW108" s="11">
        <f t="shared" si="92"/>
        <v>2.0963481620082334</v>
      </c>
      <c r="AX108" s="11">
        <f t="shared" si="92"/>
        <v>2.1913426294111749</v>
      </c>
      <c r="AY108" s="11">
        <f t="shared" si="92"/>
        <v>2.9711099928718747</v>
      </c>
      <c r="AZ108" s="11">
        <f t="shared" si="93"/>
        <v>1.6537969624799476</v>
      </c>
      <c r="BA108" s="11">
        <f t="shared" si="93"/>
        <v>2.806041547041918</v>
      </c>
      <c r="BB108" s="11">
        <f t="shared" si="93"/>
        <v>2.9338842718752427</v>
      </c>
      <c r="BC108" s="11">
        <f t="shared" si="93"/>
        <v>4.05722813689869</v>
      </c>
      <c r="BD108" s="11">
        <f t="shared" si="94"/>
        <v>0.51573564724218357</v>
      </c>
      <c r="BE108" s="11">
        <f t="shared" si="94"/>
        <v>0.83778788553375638</v>
      </c>
      <c r="BF108" s="11">
        <f t="shared" si="94"/>
        <v>0.8757516242987311</v>
      </c>
      <c r="BG108" s="12">
        <f t="shared" si="94"/>
        <v>1.1873790831728102</v>
      </c>
      <c r="BH108" s="13">
        <f t="shared" si="95"/>
        <v>2877.8049116113843</v>
      </c>
      <c r="BI108" s="13">
        <f t="shared" si="95"/>
        <v>4674.85640127836</v>
      </c>
      <c r="BJ108" s="13">
        <f t="shared" si="95"/>
        <v>4886.6940635869205</v>
      </c>
      <c r="BK108" s="13">
        <f t="shared" si="95"/>
        <v>6625.5752841042813</v>
      </c>
      <c r="BL108" s="11">
        <f t="shared" si="96"/>
        <v>0.51619819042356674</v>
      </c>
      <c r="BM108" s="11">
        <f t="shared" si="96"/>
        <v>0.83853926480329322</v>
      </c>
      <c r="BN108" s="11">
        <f t="shared" si="96"/>
        <v>0.87653705176447005</v>
      </c>
      <c r="BO108" s="11">
        <f t="shared" si="96"/>
        <v>1.1884439971487499</v>
      </c>
      <c r="BP108" s="13">
        <f t="shared" si="97"/>
        <v>2525.0172023143841</v>
      </c>
      <c r="BQ108" s="13">
        <f t="shared" si="97"/>
        <v>4284.2642340236007</v>
      </c>
      <c r="BR108" s="13">
        <f t="shared" si="97"/>
        <v>4479.4545062991201</v>
      </c>
      <c r="BS108" s="13">
        <f t="shared" si="97"/>
        <v>6194.5759194169204</v>
      </c>
      <c r="BT108" s="11">
        <f t="shared" si="98"/>
        <v>0.66151878499197903</v>
      </c>
      <c r="BU108" s="11">
        <f t="shared" si="98"/>
        <v>1.1224166188167672</v>
      </c>
      <c r="BV108" s="11">
        <f t="shared" si="98"/>
        <v>1.1735537087500971</v>
      </c>
      <c r="BW108" s="11">
        <f t="shared" si="98"/>
        <v>1.622891254759476</v>
      </c>
      <c r="BX108" s="2">
        <v>110</v>
      </c>
      <c r="BY108" s="2">
        <v>109</v>
      </c>
      <c r="BZ108" s="2">
        <v>109</v>
      </c>
      <c r="CA108" s="2">
        <v>103</v>
      </c>
      <c r="CB108" s="2">
        <v>110</v>
      </c>
      <c r="CC108" s="2">
        <v>109</v>
      </c>
      <c r="CD108" s="2">
        <v>109</v>
      </c>
      <c r="CE108" s="2">
        <v>103</v>
      </c>
      <c r="CF108" s="2">
        <v>104</v>
      </c>
      <c r="CG108" s="2">
        <v>104</v>
      </c>
      <c r="CH108" s="2">
        <v>104</v>
      </c>
      <c r="CI108" s="2">
        <v>101</v>
      </c>
      <c r="CJ108" s="11">
        <f t="shared" si="88"/>
        <v>2.7577121867536056</v>
      </c>
      <c r="CK108" s="11">
        <f t="shared" si="88"/>
        <v>6.209772078624531</v>
      </c>
      <c r="CL108" s="11">
        <f t="shared" si="88"/>
        <v>6.5005507129921316</v>
      </c>
      <c r="CM108" s="11">
        <f t="shared" si="88"/>
        <v>9.2106336224983831</v>
      </c>
      <c r="CN108" s="11">
        <f t="shared" si="88"/>
        <v>0.90925847356001999</v>
      </c>
      <c r="CO108" s="11">
        <f t="shared" si="88"/>
        <v>1.4770468902836642</v>
      </c>
      <c r="CP108" s="11">
        <f t="shared" si="88"/>
        <v>1.5439781783275617</v>
      </c>
      <c r="CQ108" s="11">
        <f t="shared" si="87"/>
        <v>2.0933873748614888</v>
      </c>
      <c r="CR108" s="11">
        <f t="shared" si="99"/>
        <v>0.90925905580138522</v>
      </c>
      <c r="CS108" s="11">
        <f t="shared" si="99"/>
        <v>1.477047836106907</v>
      </c>
      <c r="CT108" s="11">
        <f t="shared" si="99"/>
        <v>1.5439791670100853</v>
      </c>
      <c r="CU108" s="11">
        <f t="shared" si="99"/>
        <v>2.0933887153568027</v>
      </c>
      <c r="CV108" s="11">
        <f t="shared" si="100"/>
        <v>0.79779374480707244</v>
      </c>
      <c r="CW108" s="11">
        <f t="shared" si="100"/>
        <v>1.3536379886330492</v>
      </c>
      <c r="CX108" s="11">
        <f t="shared" si="100"/>
        <v>1.4153094806632294</v>
      </c>
      <c r="CY108" s="11">
        <f t="shared" si="100"/>
        <v>1.9572119808584265</v>
      </c>
      <c r="CZ108" s="2">
        <v>100</v>
      </c>
      <c r="DA108" s="2">
        <v>87</v>
      </c>
      <c r="DB108" s="2">
        <v>86</v>
      </c>
      <c r="DC108" s="2">
        <v>80</v>
      </c>
      <c r="DD108" s="2">
        <v>109</v>
      </c>
      <c r="DE108" s="2">
        <v>107</v>
      </c>
      <c r="DF108" s="2">
        <v>105</v>
      </c>
      <c r="DG108" s="2">
        <v>102</v>
      </c>
      <c r="DH108" s="2">
        <v>110</v>
      </c>
      <c r="DI108" s="2">
        <v>108</v>
      </c>
      <c r="DJ108" s="2">
        <v>106</v>
      </c>
      <c r="DK108" s="2">
        <v>102</v>
      </c>
      <c r="DL108" s="7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</row>
    <row r="109" spans="1:136" ht="15.75" customHeight="1" x14ac:dyDescent="0.2">
      <c r="A109" s="3" t="s">
        <v>191</v>
      </c>
      <c r="B109" s="3" t="s">
        <v>60</v>
      </c>
      <c r="C109" s="4"/>
      <c r="D109" s="4"/>
      <c r="E109" s="5">
        <v>19.059999999999999</v>
      </c>
      <c r="F109" s="5">
        <v>19.055</v>
      </c>
      <c r="G109" s="6">
        <f t="shared" si="90"/>
        <v>99.973767051416587</v>
      </c>
      <c r="H109" s="5">
        <v>18.917999999999999</v>
      </c>
      <c r="I109" s="6">
        <f t="shared" si="91"/>
        <v>99.254984260230856</v>
      </c>
      <c r="J109" s="7">
        <f t="shared" si="80"/>
        <v>0.74780135868133912</v>
      </c>
      <c r="K109" s="7">
        <v>12.9883386567152</v>
      </c>
      <c r="L109" s="7">
        <v>12.988</v>
      </c>
      <c r="M109" s="7">
        <v>12.676</v>
      </c>
      <c r="N109" s="7">
        <f t="shared" si="81"/>
        <v>2.4340284851522953</v>
      </c>
      <c r="O109" s="8">
        <v>59935.675990288502</v>
      </c>
      <c r="P109" s="8">
        <v>60213.3178209447</v>
      </c>
      <c r="Q109" s="8">
        <v>60121.083798436302</v>
      </c>
      <c r="R109" s="8">
        <v>59928.724997194702</v>
      </c>
      <c r="S109" s="8">
        <v>48972.802509290501</v>
      </c>
      <c r="T109" s="8">
        <v>50780.950620546399</v>
      </c>
      <c r="U109" s="8">
        <v>50717.889677589999</v>
      </c>
      <c r="V109" s="8">
        <v>48962.614482808</v>
      </c>
      <c r="W109" s="8">
        <v>48972.802509290501</v>
      </c>
      <c r="X109" s="8">
        <v>50780.950620546399</v>
      </c>
      <c r="Y109" s="8">
        <v>50717.889677589999</v>
      </c>
      <c r="Z109" s="8">
        <v>48962.614482808</v>
      </c>
      <c r="AA109" s="8">
        <v>47858.746448363097</v>
      </c>
      <c r="AB109" s="8">
        <v>49668.452524811197</v>
      </c>
      <c r="AC109" s="8">
        <v>49596.4580977964</v>
      </c>
      <c r="AD109" s="8">
        <v>47880.823575732902</v>
      </c>
      <c r="AE109" s="9">
        <f t="shared" si="82"/>
        <v>1.1598094240717994E-2</v>
      </c>
      <c r="AF109" s="10">
        <f t="shared" si="101"/>
        <v>81.708934954242721</v>
      </c>
      <c r="AG109" s="10">
        <f t="shared" si="101"/>
        <v>84.335081437553114</v>
      </c>
      <c r="AH109" s="10">
        <f t="shared" si="101"/>
        <v>84.359573170085014</v>
      </c>
      <c r="AI109" s="10">
        <f t="shared" si="101"/>
        <v>81.701411944105217</v>
      </c>
      <c r="AJ109" s="10">
        <f t="shared" si="102"/>
        <v>79.850182145468324</v>
      </c>
      <c r="AK109" s="10">
        <f t="shared" si="102"/>
        <v>82.487486692743644</v>
      </c>
      <c r="AL109" s="10">
        <f t="shared" si="102"/>
        <v>82.494284807098509</v>
      </c>
      <c r="AM109" s="10">
        <f t="shared" si="102"/>
        <v>79.896282755847437</v>
      </c>
      <c r="AN109" s="11">
        <f t="shared" si="89"/>
        <v>3.1445790131316111</v>
      </c>
      <c r="AO109" s="11">
        <f t="shared" si="89"/>
        <v>3.1591457408680328</v>
      </c>
      <c r="AP109" s="11">
        <f t="shared" si="89"/>
        <v>3.154306600127823</v>
      </c>
      <c r="AQ109" s="11">
        <f t="shared" si="89"/>
        <v>3.144214323042744</v>
      </c>
      <c r="AR109" s="11">
        <f t="shared" si="89"/>
        <v>2.5694020204244756</v>
      </c>
      <c r="AS109" s="11">
        <f t="shared" si="89"/>
        <v>2.6642681332920461</v>
      </c>
      <c r="AT109" s="11">
        <f t="shared" si="89"/>
        <v>2.6609595843436518</v>
      </c>
      <c r="AU109" s="11">
        <f t="shared" si="89"/>
        <v>2.5688674964747116</v>
      </c>
      <c r="AV109" s="11">
        <f t="shared" si="92"/>
        <v>2.5700762271997117</v>
      </c>
      <c r="AW109" s="11">
        <f t="shared" si="92"/>
        <v>2.6649672327759855</v>
      </c>
      <c r="AX109" s="11">
        <f t="shared" si="92"/>
        <v>2.6616578156699031</v>
      </c>
      <c r="AY109" s="11">
        <f t="shared" si="92"/>
        <v>2.5695415629917608</v>
      </c>
      <c r="AZ109" s="11">
        <f t="shared" si="93"/>
        <v>2.5297994739593563</v>
      </c>
      <c r="BA109" s="11">
        <f t="shared" si="93"/>
        <v>2.6254600129406489</v>
      </c>
      <c r="BB109" s="11">
        <f t="shared" si="93"/>
        <v>2.6216544083833599</v>
      </c>
      <c r="BC109" s="11">
        <f t="shared" si="93"/>
        <v>2.5309664645170158</v>
      </c>
      <c r="BD109" s="11">
        <f t="shared" si="94"/>
        <v>1.0277608081697902</v>
      </c>
      <c r="BE109" s="11">
        <f t="shared" si="94"/>
        <v>1.0657072533168186</v>
      </c>
      <c r="BF109" s="11">
        <f t="shared" si="94"/>
        <v>1.0643838337374607</v>
      </c>
      <c r="BG109" s="12">
        <f t="shared" si="94"/>
        <v>1.0275469985898846</v>
      </c>
      <c r="BH109" s="13">
        <f t="shared" si="95"/>
        <v>19589.121003716202</v>
      </c>
      <c r="BI109" s="13">
        <f t="shared" si="95"/>
        <v>20312.38024821856</v>
      </c>
      <c r="BJ109" s="13">
        <f t="shared" si="95"/>
        <v>20287.155871036</v>
      </c>
      <c r="BK109" s="13">
        <f t="shared" si="95"/>
        <v>19585.045793123201</v>
      </c>
      <c r="BL109" s="11">
        <f t="shared" si="96"/>
        <v>1.0280304908798845</v>
      </c>
      <c r="BM109" s="11">
        <f t="shared" si="96"/>
        <v>1.0659868931103942</v>
      </c>
      <c r="BN109" s="11">
        <f t="shared" si="96"/>
        <v>1.0646631262679611</v>
      </c>
      <c r="BO109" s="11">
        <f t="shared" si="96"/>
        <v>1.0278166251967042</v>
      </c>
      <c r="BP109" s="13">
        <f t="shared" si="97"/>
        <v>19143.49857934524</v>
      </c>
      <c r="BQ109" s="13">
        <f t="shared" si="97"/>
        <v>19867.38100992448</v>
      </c>
      <c r="BR109" s="13">
        <f t="shared" si="97"/>
        <v>19838.583239118561</v>
      </c>
      <c r="BS109" s="13">
        <f t="shared" si="97"/>
        <v>19152.329430293161</v>
      </c>
      <c r="BT109" s="11">
        <f t="shared" si="98"/>
        <v>1.0119197895837426</v>
      </c>
      <c r="BU109" s="11">
        <f t="shared" si="98"/>
        <v>1.0501840051762596</v>
      </c>
      <c r="BV109" s="11">
        <f t="shared" si="98"/>
        <v>1.0486617633533439</v>
      </c>
      <c r="BW109" s="11">
        <f t="shared" si="98"/>
        <v>1.0123865858068064</v>
      </c>
      <c r="BX109" s="2">
        <v>105</v>
      </c>
      <c r="BY109" s="2">
        <v>105</v>
      </c>
      <c r="BZ109" s="2">
        <v>105</v>
      </c>
      <c r="CA109" s="2">
        <v>105</v>
      </c>
      <c r="CB109" s="2">
        <v>105</v>
      </c>
      <c r="CC109" s="2">
        <v>105</v>
      </c>
      <c r="CD109" s="2">
        <v>105</v>
      </c>
      <c r="CE109" s="2">
        <v>105</v>
      </c>
      <c r="CF109" s="2">
        <v>106</v>
      </c>
      <c r="CG109" s="2">
        <v>106</v>
      </c>
      <c r="CH109" s="2">
        <v>106</v>
      </c>
      <c r="CI109" s="2">
        <v>105</v>
      </c>
      <c r="CJ109" s="11">
        <f t="shared" si="88"/>
        <v>1.8458304044698037</v>
      </c>
      <c r="CK109" s="11">
        <f t="shared" si="88"/>
        <v>1.8543809000487792</v>
      </c>
      <c r="CL109" s="11">
        <f t="shared" si="88"/>
        <v>1.8515403821058407</v>
      </c>
      <c r="CM109" s="11">
        <f t="shared" si="88"/>
        <v>1.8456163357339161</v>
      </c>
      <c r="CN109" s="11">
        <f t="shared" si="88"/>
        <v>1.5082083645538669</v>
      </c>
      <c r="CO109" s="11">
        <f t="shared" si="88"/>
        <v>1.5638936422185683</v>
      </c>
      <c r="CP109" s="11">
        <f t="shared" si="88"/>
        <v>1.5619515634162484</v>
      </c>
      <c r="CQ109" s="11">
        <f t="shared" si="87"/>
        <v>1.5078946053656668</v>
      </c>
      <c r="CR109" s="11">
        <f t="shared" si="99"/>
        <v>1.5082476904616726</v>
      </c>
      <c r="CS109" s="11">
        <f t="shared" si="99"/>
        <v>1.5639344200969019</v>
      </c>
      <c r="CT109" s="11">
        <f t="shared" si="99"/>
        <v>1.5619922906556825</v>
      </c>
      <c r="CU109" s="11">
        <f t="shared" si="99"/>
        <v>1.5079339230923317</v>
      </c>
      <c r="CV109" s="11">
        <f t="shared" si="100"/>
        <v>1.5102160444418775</v>
      </c>
      <c r="CW109" s="11">
        <f t="shared" si="100"/>
        <v>1.5673225788832816</v>
      </c>
      <c r="CX109" s="11">
        <f t="shared" si="100"/>
        <v>1.5650507446448849</v>
      </c>
      <c r="CY109" s="11">
        <f t="shared" si="100"/>
        <v>1.5109127035573653</v>
      </c>
      <c r="CZ109" s="2">
        <v>104</v>
      </c>
      <c r="DA109" s="2">
        <v>106</v>
      </c>
      <c r="DB109" s="2">
        <v>105</v>
      </c>
      <c r="DC109" s="2">
        <v>104</v>
      </c>
      <c r="DD109" s="2">
        <v>105</v>
      </c>
      <c r="DE109" s="2">
        <v>106</v>
      </c>
      <c r="DF109" s="2">
        <v>104</v>
      </c>
      <c r="DG109" s="2">
        <v>105</v>
      </c>
      <c r="DH109" s="2">
        <v>105</v>
      </c>
      <c r="DI109" s="2">
        <v>105</v>
      </c>
      <c r="DJ109" s="2">
        <v>104</v>
      </c>
      <c r="DK109" s="2">
        <v>105</v>
      </c>
      <c r="DL109" s="7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</row>
    <row r="110" spans="1:136" ht="15.75" customHeight="1" x14ac:dyDescent="0.2">
      <c r="A110" s="3" t="s">
        <v>192</v>
      </c>
      <c r="B110" s="3" t="s">
        <v>57</v>
      </c>
      <c r="C110" s="4"/>
      <c r="D110" s="4"/>
      <c r="E110" s="5">
        <v>293.77999999999997</v>
      </c>
      <c r="F110" s="5">
        <v>293.77600000000001</v>
      </c>
      <c r="G110" s="6">
        <f t="shared" si="90"/>
        <v>99.998638436925603</v>
      </c>
      <c r="H110" s="5">
        <v>293.77600000000001</v>
      </c>
      <c r="I110" s="6">
        <f t="shared" si="91"/>
        <v>99.998638436925603</v>
      </c>
      <c r="J110" s="7">
        <f t="shared" si="80"/>
        <v>1.3615723437297061E-3</v>
      </c>
      <c r="K110" s="7">
        <v>208.21357942532899</v>
      </c>
      <c r="L110" s="7">
        <v>208.214</v>
      </c>
      <c r="M110" s="7">
        <v>208.309</v>
      </c>
      <c r="N110" s="7">
        <f t="shared" si="81"/>
        <v>4.5817720039408545E-2</v>
      </c>
      <c r="O110" s="8">
        <v>900751.22469992097</v>
      </c>
      <c r="P110" s="8">
        <v>869515.10624497302</v>
      </c>
      <c r="Q110" s="8">
        <v>843978.72556950198</v>
      </c>
      <c r="R110" s="8">
        <v>768976.80876419297</v>
      </c>
      <c r="S110" s="8">
        <v>845378.63716044102</v>
      </c>
      <c r="T110" s="8">
        <v>815820.48474389</v>
      </c>
      <c r="U110" s="8">
        <v>791862.76150432997</v>
      </c>
      <c r="V110" s="8">
        <v>721689.54529502895</v>
      </c>
      <c r="W110" s="8">
        <v>845378.63716044102</v>
      </c>
      <c r="X110" s="8">
        <v>815820.48474389</v>
      </c>
      <c r="Y110" s="8">
        <v>791862.76150432997</v>
      </c>
      <c r="Z110" s="8">
        <v>721689.54529502895</v>
      </c>
      <c r="AA110" s="8">
        <v>845378.63716044102</v>
      </c>
      <c r="AB110" s="8">
        <v>815820.48474389</v>
      </c>
      <c r="AC110" s="8">
        <v>791862.76150432997</v>
      </c>
      <c r="AD110" s="8">
        <v>721689.54529502895</v>
      </c>
      <c r="AE110" s="9">
        <f t="shared" si="82"/>
        <v>15.783937658678607</v>
      </c>
      <c r="AF110" s="10">
        <f t="shared" si="101"/>
        <v>93.852621454061648</v>
      </c>
      <c r="AG110" s="10">
        <f t="shared" si="101"/>
        <v>93.824762661920289</v>
      </c>
      <c r="AH110" s="10">
        <f t="shared" si="101"/>
        <v>93.824967089069091</v>
      </c>
      <c r="AI110" s="10">
        <f t="shared" si="101"/>
        <v>93.850625541600081</v>
      </c>
      <c r="AJ110" s="10">
        <f t="shared" si="102"/>
        <v>93.852621454061648</v>
      </c>
      <c r="AK110" s="10">
        <f t="shared" si="102"/>
        <v>93.824762661920289</v>
      </c>
      <c r="AL110" s="10">
        <f t="shared" si="102"/>
        <v>93.824967089069091</v>
      </c>
      <c r="AM110" s="10">
        <f t="shared" si="102"/>
        <v>93.850625541600081</v>
      </c>
      <c r="AN110" s="11">
        <f t="shared" si="89"/>
        <v>3.0660740169511915</v>
      </c>
      <c r="AO110" s="11">
        <f t="shared" si="89"/>
        <v>2.959749153260852</v>
      </c>
      <c r="AP110" s="11">
        <f t="shared" si="89"/>
        <v>2.8728256708063928</v>
      </c>
      <c r="AQ110" s="11">
        <f t="shared" si="89"/>
        <v>2.6175260697263019</v>
      </c>
      <c r="AR110" s="11">
        <f t="shared" si="89"/>
        <v>2.8775908406305435</v>
      </c>
      <c r="AS110" s="11">
        <f t="shared" si="89"/>
        <v>2.7769776184351898</v>
      </c>
      <c r="AT110" s="11">
        <f t="shared" si="89"/>
        <v>2.6954277401604263</v>
      </c>
      <c r="AU110" s="11">
        <f t="shared" si="89"/>
        <v>2.4565645901525937</v>
      </c>
      <c r="AV110" s="11">
        <f t="shared" si="92"/>
        <v>2.8776300213783323</v>
      </c>
      <c r="AW110" s="11">
        <f t="shared" si="92"/>
        <v>2.7770154292518447</v>
      </c>
      <c r="AX110" s="11">
        <f t="shared" si="92"/>
        <v>2.6954644406089332</v>
      </c>
      <c r="AY110" s="11">
        <f t="shared" si="92"/>
        <v>2.4565980382843691</v>
      </c>
      <c r="AZ110" s="11">
        <f t="shared" si="93"/>
        <v>2.8776300213783323</v>
      </c>
      <c r="BA110" s="11">
        <f t="shared" si="93"/>
        <v>2.7770154292518447</v>
      </c>
      <c r="BB110" s="11">
        <f t="shared" si="93"/>
        <v>2.6954644406089332</v>
      </c>
      <c r="BC110" s="11">
        <f t="shared" si="93"/>
        <v>2.4565980382843691</v>
      </c>
      <c r="BD110" s="11">
        <f t="shared" si="94"/>
        <v>1.1510363362522174</v>
      </c>
      <c r="BE110" s="11">
        <f t="shared" si="94"/>
        <v>1.1107910473740759</v>
      </c>
      <c r="BF110" s="11">
        <f t="shared" si="94"/>
        <v>1.0781710960641706</v>
      </c>
      <c r="BG110" s="12">
        <f t="shared" si="94"/>
        <v>0.98262583606103748</v>
      </c>
      <c r="BH110" s="13">
        <f t="shared" si="95"/>
        <v>338151.45486417646</v>
      </c>
      <c r="BI110" s="13">
        <f t="shared" si="95"/>
        <v>326328.19389755605</v>
      </c>
      <c r="BJ110" s="13">
        <f t="shared" si="95"/>
        <v>316745.10460173199</v>
      </c>
      <c r="BK110" s="13">
        <f t="shared" si="95"/>
        <v>288675.81811801158</v>
      </c>
      <c r="BL110" s="11">
        <f t="shared" si="96"/>
        <v>1.1510520085513332</v>
      </c>
      <c r="BM110" s="11">
        <f t="shared" si="96"/>
        <v>1.110806171700738</v>
      </c>
      <c r="BN110" s="11">
        <f t="shared" si="96"/>
        <v>1.0781857762435734</v>
      </c>
      <c r="BO110" s="11">
        <f t="shared" si="96"/>
        <v>0.98263921531374787</v>
      </c>
      <c r="BP110" s="13">
        <f t="shared" si="97"/>
        <v>338151.45486417646</v>
      </c>
      <c r="BQ110" s="13">
        <f t="shared" si="97"/>
        <v>326328.19389755605</v>
      </c>
      <c r="BR110" s="13">
        <f t="shared" si="97"/>
        <v>316745.10460173199</v>
      </c>
      <c r="BS110" s="13">
        <f t="shared" si="97"/>
        <v>288675.81811801158</v>
      </c>
      <c r="BT110" s="11">
        <f t="shared" si="98"/>
        <v>1.1510520085513329</v>
      </c>
      <c r="BU110" s="11">
        <f t="shared" si="98"/>
        <v>1.110806171700738</v>
      </c>
      <c r="BV110" s="11">
        <f t="shared" si="98"/>
        <v>1.0781857762435734</v>
      </c>
      <c r="BW110" s="11">
        <f t="shared" si="98"/>
        <v>0.98263921531374765</v>
      </c>
      <c r="BX110" s="2">
        <v>104</v>
      </c>
      <c r="BY110" s="2">
        <v>104</v>
      </c>
      <c r="BZ110" s="2">
        <v>104</v>
      </c>
      <c r="CA110" s="2">
        <v>106</v>
      </c>
      <c r="CB110" s="2">
        <v>104</v>
      </c>
      <c r="CC110" s="2">
        <v>104</v>
      </c>
      <c r="CD110" s="2">
        <v>104</v>
      </c>
      <c r="CE110" s="2">
        <v>106</v>
      </c>
      <c r="CF110" s="2">
        <v>105</v>
      </c>
      <c r="CG110" s="2">
        <v>105</v>
      </c>
      <c r="CH110" s="2">
        <v>105</v>
      </c>
      <c r="CI110" s="2">
        <v>106</v>
      </c>
      <c r="CJ110" s="11">
        <f t="shared" si="88"/>
        <v>1.7304370390941859</v>
      </c>
      <c r="CK110" s="11">
        <f t="shared" si="88"/>
        <v>1.6704291980279888</v>
      </c>
      <c r="CL110" s="11">
        <f t="shared" si="88"/>
        <v>1.6213711476434718</v>
      </c>
      <c r="CM110" s="11">
        <f t="shared" si="88"/>
        <v>1.4772846437520064</v>
      </c>
      <c r="CN110" s="11">
        <f t="shared" si="88"/>
        <v>1.6240605238019388</v>
      </c>
      <c r="CO110" s="11">
        <f t="shared" si="88"/>
        <v>1.5672762304851791</v>
      </c>
      <c r="CP110" s="11">
        <f t="shared" si="88"/>
        <v>1.5212509456681493</v>
      </c>
      <c r="CQ110" s="11">
        <f t="shared" si="87"/>
        <v>1.3864408791912561</v>
      </c>
      <c r="CR110" s="11">
        <f t="shared" si="99"/>
        <v>1.6240572433370304</v>
      </c>
      <c r="CS110" s="11">
        <f t="shared" si="99"/>
        <v>1.5672730647197404</v>
      </c>
      <c r="CT110" s="11">
        <f t="shared" si="99"/>
        <v>1.5212478728698935</v>
      </c>
      <c r="CU110" s="11">
        <f t="shared" si="99"/>
        <v>1.3864380786979338</v>
      </c>
      <c r="CV110" s="11">
        <f t="shared" si="100"/>
        <v>1.6233165867253765</v>
      </c>
      <c r="CW110" s="11">
        <f t="shared" si="100"/>
        <v>1.5665583047182601</v>
      </c>
      <c r="CX110" s="11">
        <f t="shared" si="100"/>
        <v>1.5205541028075216</v>
      </c>
      <c r="CY110" s="11">
        <f t="shared" si="100"/>
        <v>1.3858057890826203</v>
      </c>
      <c r="CZ110" s="2">
        <v>106</v>
      </c>
      <c r="DA110" s="2">
        <v>107</v>
      </c>
      <c r="DB110" s="2">
        <v>106</v>
      </c>
      <c r="DC110" s="2">
        <v>107</v>
      </c>
      <c r="DD110" s="2">
        <v>103</v>
      </c>
      <c r="DE110" s="2">
        <v>105</v>
      </c>
      <c r="DF110" s="2">
        <v>106</v>
      </c>
      <c r="DG110" s="2">
        <v>106</v>
      </c>
      <c r="DH110" s="2">
        <v>103</v>
      </c>
      <c r="DI110" s="2">
        <v>106</v>
      </c>
      <c r="DJ110" s="2">
        <v>105</v>
      </c>
      <c r="DK110" s="2">
        <v>106</v>
      </c>
      <c r="DL110" s="7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</row>
    <row r="111" spans="1:136" ht="15.75" customHeight="1" x14ac:dyDescent="0.2">
      <c r="A111" s="3" t="s">
        <v>193</v>
      </c>
      <c r="B111" s="3" t="s">
        <v>57</v>
      </c>
      <c r="C111" s="4"/>
      <c r="D111" s="4"/>
      <c r="E111" s="5">
        <v>136.93</v>
      </c>
      <c r="F111" s="5">
        <v>136.93199999999999</v>
      </c>
      <c r="G111" s="6">
        <f t="shared" si="90"/>
        <v>100.0014606003067</v>
      </c>
      <c r="H111" s="5">
        <v>136.93199999999999</v>
      </c>
      <c r="I111" s="6">
        <f t="shared" si="91"/>
        <v>100.0014606003067</v>
      </c>
      <c r="J111" s="7">
        <f t="shared" si="80"/>
        <v>1.4605896400239013E-3</v>
      </c>
      <c r="K111" s="7">
        <v>100.922200925182</v>
      </c>
      <c r="L111" s="7">
        <v>100.922</v>
      </c>
      <c r="M111" s="7">
        <v>101.375</v>
      </c>
      <c r="N111" s="7">
        <f t="shared" si="81"/>
        <v>0.4476572812151437</v>
      </c>
      <c r="O111" s="8">
        <v>408808.07051237999</v>
      </c>
      <c r="P111" s="8">
        <v>379397.94497223903</v>
      </c>
      <c r="Q111" s="8">
        <v>400885.29091302998</v>
      </c>
      <c r="R111" s="8">
        <v>409115.79954824602</v>
      </c>
      <c r="S111" s="8">
        <v>324423.57911323803</v>
      </c>
      <c r="T111" s="8">
        <v>299957.43878954399</v>
      </c>
      <c r="U111" s="8">
        <v>317418.370964612</v>
      </c>
      <c r="V111" s="8">
        <v>323927.17813235201</v>
      </c>
      <c r="W111" s="8">
        <v>324423.57911323803</v>
      </c>
      <c r="X111" s="8">
        <v>299957.43878954399</v>
      </c>
      <c r="Y111" s="8">
        <v>317418.370964612</v>
      </c>
      <c r="Z111" s="8">
        <v>323927.17813235201</v>
      </c>
      <c r="AA111" s="8">
        <v>324423.57911323803</v>
      </c>
      <c r="AB111" s="8">
        <v>299957.43878954399</v>
      </c>
      <c r="AC111" s="8">
        <v>317418.370964612</v>
      </c>
      <c r="AD111" s="8">
        <v>323927.17813235201</v>
      </c>
      <c r="AE111" s="9">
        <f t="shared" si="82"/>
        <v>7.5246376131125725E-2</v>
      </c>
      <c r="AF111" s="10">
        <f t="shared" si="101"/>
        <v>79.358408630881826</v>
      </c>
      <c r="AG111" s="10">
        <f t="shared" si="101"/>
        <v>79.061429500228897</v>
      </c>
      <c r="AH111" s="10">
        <f t="shared" si="101"/>
        <v>79.179350841653672</v>
      </c>
      <c r="AI111" s="10">
        <f t="shared" si="101"/>
        <v>79.177381682652921</v>
      </c>
      <c r="AJ111" s="10">
        <f t="shared" si="102"/>
        <v>79.358408630881826</v>
      </c>
      <c r="AK111" s="10">
        <f t="shared" si="102"/>
        <v>79.061429500228897</v>
      </c>
      <c r="AL111" s="10">
        <f t="shared" si="102"/>
        <v>79.179350841653672</v>
      </c>
      <c r="AM111" s="10">
        <f t="shared" si="102"/>
        <v>79.177381682652921</v>
      </c>
      <c r="AN111" s="11">
        <f t="shared" si="89"/>
        <v>2.9855259659123634</v>
      </c>
      <c r="AO111" s="11">
        <f t="shared" si="89"/>
        <v>2.7707437739884542</v>
      </c>
      <c r="AP111" s="11">
        <f t="shared" si="89"/>
        <v>2.9276658943476956</v>
      </c>
      <c r="AQ111" s="11">
        <f t="shared" si="89"/>
        <v>2.9877733115332359</v>
      </c>
      <c r="AR111" s="11">
        <f t="shared" si="89"/>
        <v>2.3692658958098152</v>
      </c>
      <c r="AS111" s="11">
        <f t="shared" si="89"/>
        <v>2.190589635503863</v>
      </c>
      <c r="AT111" s="11">
        <f t="shared" si="89"/>
        <v>2.3181068499569997</v>
      </c>
      <c r="AU111" s="11">
        <f t="shared" si="89"/>
        <v>2.3656406786851094</v>
      </c>
      <c r="AV111" s="11">
        <f t="shared" si="92"/>
        <v>2.369231290810315</v>
      </c>
      <c r="AW111" s="11">
        <f t="shared" si="92"/>
        <v>2.1905576402122513</v>
      </c>
      <c r="AX111" s="11">
        <f t="shared" si="92"/>
        <v>2.3180729921757663</v>
      </c>
      <c r="AY111" s="11">
        <f t="shared" si="92"/>
        <v>2.3656061266347681</v>
      </c>
      <c r="AZ111" s="11">
        <f t="shared" si="93"/>
        <v>2.369231290810315</v>
      </c>
      <c r="BA111" s="11">
        <f t="shared" si="93"/>
        <v>2.1905576402122513</v>
      </c>
      <c r="BB111" s="11">
        <f t="shared" si="93"/>
        <v>2.3180729921757663</v>
      </c>
      <c r="BC111" s="11">
        <f t="shared" si="93"/>
        <v>2.3656061266347681</v>
      </c>
      <c r="BD111" s="11">
        <f t="shared" si="94"/>
        <v>0.94770635832392613</v>
      </c>
      <c r="BE111" s="11">
        <f t="shared" si="94"/>
        <v>0.87623585420154526</v>
      </c>
      <c r="BF111" s="11">
        <f t="shared" si="94"/>
        <v>0.92724273998279994</v>
      </c>
      <c r="BG111" s="12">
        <f t="shared" si="94"/>
        <v>0.94625627147404379</v>
      </c>
      <c r="BH111" s="13">
        <f t="shared" si="95"/>
        <v>129769.43164529522</v>
      </c>
      <c r="BI111" s="13">
        <f t="shared" si="95"/>
        <v>119982.9755158176</v>
      </c>
      <c r="BJ111" s="13">
        <f t="shared" si="95"/>
        <v>126967.3483858448</v>
      </c>
      <c r="BK111" s="13">
        <f t="shared" si="95"/>
        <v>129570.87125294081</v>
      </c>
      <c r="BL111" s="11">
        <f t="shared" si="96"/>
        <v>0.94769251632412599</v>
      </c>
      <c r="BM111" s="11">
        <f t="shared" si="96"/>
        <v>0.87622305608490059</v>
      </c>
      <c r="BN111" s="11">
        <f t="shared" si="96"/>
        <v>0.92722919687030647</v>
      </c>
      <c r="BO111" s="11">
        <f t="shared" si="96"/>
        <v>0.94624245065390722</v>
      </c>
      <c r="BP111" s="13">
        <f t="shared" si="97"/>
        <v>129769.43164529522</v>
      </c>
      <c r="BQ111" s="13">
        <f t="shared" si="97"/>
        <v>119982.9755158176</v>
      </c>
      <c r="BR111" s="13">
        <f t="shared" si="97"/>
        <v>126967.3483858448</v>
      </c>
      <c r="BS111" s="13">
        <f t="shared" si="97"/>
        <v>129570.87125294081</v>
      </c>
      <c r="BT111" s="11">
        <f t="shared" si="98"/>
        <v>0.9476925163241261</v>
      </c>
      <c r="BU111" s="11">
        <f t="shared" si="98"/>
        <v>0.87622305608490059</v>
      </c>
      <c r="BV111" s="11">
        <f t="shared" si="98"/>
        <v>0.92722919687030658</v>
      </c>
      <c r="BW111" s="11">
        <f t="shared" si="98"/>
        <v>0.94624245065390733</v>
      </c>
      <c r="BX111" s="2">
        <v>108</v>
      </c>
      <c r="BY111" s="2">
        <v>108</v>
      </c>
      <c r="BZ111" s="2">
        <v>107</v>
      </c>
      <c r="CA111" s="2">
        <v>107</v>
      </c>
      <c r="CB111" s="2">
        <v>108</v>
      </c>
      <c r="CC111" s="2">
        <v>108</v>
      </c>
      <c r="CD111" s="2">
        <v>107</v>
      </c>
      <c r="CE111" s="2">
        <v>107</v>
      </c>
      <c r="CF111" s="2">
        <v>110</v>
      </c>
      <c r="CG111" s="2">
        <v>110</v>
      </c>
      <c r="CH111" s="2">
        <v>108</v>
      </c>
      <c r="CI111" s="2">
        <v>107</v>
      </c>
      <c r="CJ111" s="11">
        <f t="shared" si="88"/>
        <v>1.6202899531112966</v>
      </c>
      <c r="CK111" s="11">
        <f t="shared" si="88"/>
        <v>1.5037244193812347</v>
      </c>
      <c r="CL111" s="11">
        <f t="shared" si="88"/>
        <v>1.5888884199432933</v>
      </c>
      <c r="CM111" s="11">
        <f t="shared" si="88"/>
        <v>1.6215096214619469</v>
      </c>
      <c r="CN111" s="11">
        <f t="shared" si="88"/>
        <v>1.2858363219951865</v>
      </c>
      <c r="CO111" s="11">
        <f t="shared" si="88"/>
        <v>1.1888660217068212</v>
      </c>
      <c r="CP111" s="11">
        <f t="shared" si="88"/>
        <v>1.2580715365093078</v>
      </c>
      <c r="CQ111" s="11">
        <f t="shared" si="87"/>
        <v>1.2838688620058665</v>
      </c>
      <c r="CR111" s="11">
        <f t="shared" si="99"/>
        <v>1.2858388819612694</v>
      </c>
      <c r="CS111" s="11">
        <f t="shared" si="99"/>
        <v>1.1888683886151443</v>
      </c>
      <c r="CT111" s="11">
        <f t="shared" si="99"/>
        <v>1.2580740411985971</v>
      </c>
      <c r="CU111" s="11">
        <f t="shared" si="99"/>
        <v>1.2838714180549415</v>
      </c>
      <c r="CV111" s="11">
        <f t="shared" si="100"/>
        <v>1.280093037191568</v>
      </c>
      <c r="CW111" s="11">
        <f t="shared" si="100"/>
        <v>1.1835558620549207</v>
      </c>
      <c r="CX111" s="11">
        <f t="shared" si="100"/>
        <v>1.252452265211786</v>
      </c>
      <c r="CY111" s="11">
        <f t="shared" si="100"/>
        <v>1.2781343650105137</v>
      </c>
      <c r="CZ111" s="2">
        <v>107</v>
      </c>
      <c r="DA111" s="2">
        <v>108</v>
      </c>
      <c r="DB111" s="2">
        <v>107</v>
      </c>
      <c r="DC111" s="2">
        <v>106</v>
      </c>
      <c r="DD111" s="2">
        <v>107</v>
      </c>
      <c r="DE111" s="2">
        <v>109</v>
      </c>
      <c r="DF111" s="2">
        <v>107</v>
      </c>
      <c r="DG111" s="2">
        <v>107</v>
      </c>
      <c r="DH111" s="2">
        <v>107</v>
      </c>
      <c r="DI111" s="2">
        <v>109</v>
      </c>
      <c r="DJ111" s="2">
        <v>107</v>
      </c>
      <c r="DK111" s="2">
        <v>107</v>
      </c>
      <c r="DL111" s="7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</row>
    <row r="112" spans="1:136" ht="15.75" customHeight="1" x14ac:dyDescent="0.2">
      <c r="A112" s="3" t="s">
        <v>194</v>
      </c>
      <c r="B112" s="3" t="s">
        <v>57</v>
      </c>
      <c r="C112" s="4"/>
      <c r="D112" s="4"/>
      <c r="E112" s="5">
        <v>78.16</v>
      </c>
      <c r="F112" s="5">
        <v>78.162000000000006</v>
      </c>
      <c r="G112" s="6">
        <f t="shared" si="90"/>
        <v>100.00255885363359</v>
      </c>
      <c r="H112" s="5">
        <v>78.132000000000005</v>
      </c>
      <c r="I112" s="6">
        <f t="shared" si="91"/>
        <v>99.964176049130003</v>
      </c>
      <c r="J112" s="7">
        <f t="shared" si="80"/>
        <v>3.5830368796856638E-2</v>
      </c>
      <c r="K112" s="7">
        <v>57.8924665931089</v>
      </c>
      <c r="L112" s="7">
        <v>57.892000000000003</v>
      </c>
      <c r="M112" s="7">
        <v>57.892000000000003</v>
      </c>
      <c r="N112" s="7">
        <f t="shared" si="81"/>
        <v>8.0596840427002165E-4</v>
      </c>
      <c r="O112" s="8">
        <v>199034.37543517101</v>
      </c>
      <c r="P112" s="8">
        <v>207879.021656864</v>
      </c>
      <c r="Q112" s="8">
        <v>192788.00437363799</v>
      </c>
      <c r="R112" s="8">
        <v>178580.51976603401</v>
      </c>
      <c r="S112" s="8">
        <v>187872.211259339</v>
      </c>
      <c r="T112" s="8">
        <v>196130.752829248</v>
      </c>
      <c r="U112" s="8">
        <v>181869.59239398001</v>
      </c>
      <c r="V112" s="8">
        <v>168428.433644098</v>
      </c>
      <c r="W112" s="8">
        <v>187872.211259339</v>
      </c>
      <c r="X112" s="8">
        <v>196130.752829248</v>
      </c>
      <c r="Y112" s="8">
        <v>181869.59239398001</v>
      </c>
      <c r="Z112" s="8">
        <v>168428.433644098</v>
      </c>
      <c r="AA112" s="8">
        <v>187872.211259339</v>
      </c>
      <c r="AB112" s="8">
        <v>196130.752829248</v>
      </c>
      <c r="AC112" s="8">
        <v>181869.59239398001</v>
      </c>
      <c r="AD112" s="8">
        <v>168428.433644098</v>
      </c>
      <c r="AE112" s="9">
        <f t="shared" si="82"/>
        <v>10.833182657288214</v>
      </c>
      <c r="AF112" s="10">
        <f t="shared" si="101"/>
        <v>94.391841031768038</v>
      </c>
      <c r="AG112" s="10">
        <f t="shared" si="101"/>
        <v>94.348506773806008</v>
      </c>
      <c r="AH112" s="10">
        <f t="shared" si="101"/>
        <v>94.336570879950983</v>
      </c>
      <c r="AI112" s="10">
        <f t="shared" si="101"/>
        <v>94.315121192817287</v>
      </c>
      <c r="AJ112" s="10">
        <f t="shared" si="102"/>
        <v>94.391841031768038</v>
      </c>
      <c r="AK112" s="10">
        <f t="shared" si="102"/>
        <v>94.348506773806008</v>
      </c>
      <c r="AL112" s="10">
        <f t="shared" si="102"/>
        <v>94.336570879950983</v>
      </c>
      <c r="AM112" s="10">
        <f t="shared" si="102"/>
        <v>94.315121192817287</v>
      </c>
      <c r="AN112" s="11">
        <f t="shared" si="89"/>
        <v>2.5464991739402638</v>
      </c>
      <c r="AO112" s="11">
        <f t="shared" si="89"/>
        <v>2.6596599495504609</v>
      </c>
      <c r="AP112" s="11">
        <f t="shared" si="89"/>
        <v>2.4665814275030451</v>
      </c>
      <c r="AQ112" s="11">
        <f t="shared" si="89"/>
        <v>2.2848070594426049</v>
      </c>
      <c r="AR112" s="11">
        <f t="shared" si="89"/>
        <v>2.4036874521409799</v>
      </c>
      <c r="AS112" s="11">
        <f t="shared" si="89"/>
        <v>2.5093494476618221</v>
      </c>
      <c r="AT112" s="11">
        <f t="shared" si="89"/>
        <v>2.3268883366681168</v>
      </c>
      <c r="AU112" s="11">
        <f t="shared" si="89"/>
        <v>2.1549185471353378</v>
      </c>
      <c r="AV112" s="11">
        <f t="shared" si="92"/>
        <v>2.403625946871101</v>
      </c>
      <c r="AW112" s="11">
        <f t="shared" si="92"/>
        <v>2.5092852387253139</v>
      </c>
      <c r="AX112" s="11">
        <f t="shared" si="92"/>
        <v>2.3268287965249099</v>
      </c>
      <c r="AY112" s="11">
        <f t="shared" si="92"/>
        <v>2.1548634073347404</v>
      </c>
      <c r="AZ112" s="11">
        <f t="shared" si="93"/>
        <v>2.404548856541993</v>
      </c>
      <c r="BA112" s="11">
        <f t="shared" si="93"/>
        <v>2.5102487179292479</v>
      </c>
      <c r="BB112" s="11">
        <f t="shared" si="93"/>
        <v>2.3277222187321458</v>
      </c>
      <c r="BC112" s="11">
        <f t="shared" si="93"/>
        <v>2.1556908007487072</v>
      </c>
      <c r="BD112" s="11">
        <f t="shared" si="94"/>
        <v>0.96147498085639205</v>
      </c>
      <c r="BE112" s="11">
        <f t="shared" si="94"/>
        <v>1.0037397790647289</v>
      </c>
      <c r="BF112" s="11">
        <f t="shared" si="94"/>
        <v>0.9307553346672468</v>
      </c>
      <c r="BG112" s="12">
        <f t="shared" si="94"/>
        <v>0.86196741885413519</v>
      </c>
      <c r="BH112" s="13">
        <f t="shared" si="95"/>
        <v>75148.884503735608</v>
      </c>
      <c r="BI112" s="13">
        <f t="shared" si="95"/>
        <v>78452.301131699205</v>
      </c>
      <c r="BJ112" s="13">
        <f t="shared" si="95"/>
        <v>72747.836957592008</v>
      </c>
      <c r="BK112" s="13">
        <f t="shared" si="95"/>
        <v>67371.373457639202</v>
      </c>
      <c r="BL112" s="11">
        <f t="shared" si="96"/>
        <v>0.96145037874844042</v>
      </c>
      <c r="BM112" s="11">
        <f t="shared" si="96"/>
        <v>1.0037140954901256</v>
      </c>
      <c r="BN112" s="11">
        <f t="shared" si="96"/>
        <v>0.93073151860996406</v>
      </c>
      <c r="BO112" s="11">
        <f t="shared" si="96"/>
        <v>0.86194536293389634</v>
      </c>
      <c r="BP112" s="13">
        <f t="shared" si="97"/>
        <v>75148.884503735608</v>
      </c>
      <c r="BQ112" s="13">
        <f t="shared" si="97"/>
        <v>78452.301131699205</v>
      </c>
      <c r="BR112" s="13">
        <f t="shared" si="97"/>
        <v>72747.836957592008</v>
      </c>
      <c r="BS112" s="13">
        <f t="shared" si="97"/>
        <v>67371.373457639202</v>
      </c>
      <c r="BT112" s="11">
        <f t="shared" si="98"/>
        <v>0.96181954261679725</v>
      </c>
      <c r="BU112" s="11">
        <f t="shared" si="98"/>
        <v>1.0040994871716993</v>
      </c>
      <c r="BV112" s="11">
        <f t="shared" si="98"/>
        <v>0.93108888749285834</v>
      </c>
      <c r="BW112" s="11">
        <f t="shared" si="98"/>
        <v>0.86227632029948298</v>
      </c>
      <c r="BX112" s="2">
        <v>107</v>
      </c>
      <c r="BY112" s="2">
        <v>106</v>
      </c>
      <c r="BZ112" s="2">
        <v>106</v>
      </c>
      <c r="CA112" s="2">
        <v>108</v>
      </c>
      <c r="CB112" s="2">
        <v>107</v>
      </c>
      <c r="CC112" s="2">
        <v>106</v>
      </c>
      <c r="CD112" s="2">
        <v>106</v>
      </c>
      <c r="CE112" s="2">
        <v>108</v>
      </c>
      <c r="CF112" s="2">
        <v>107</v>
      </c>
      <c r="CG112" s="2">
        <v>107</v>
      </c>
      <c r="CH112" s="2">
        <v>107</v>
      </c>
      <c r="CI112" s="2">
        <v>108</v>
      </c>
      <c r="CJ112" s="11">
        <f t="shared" si="88"/>
        <v>1.3752005201924675</v>
      </c>
      <c r="CK112" s="11">
        <f t="shared" si="88"/>
        <v>1.4363113813610315</v>
      </c>
      <c r="CL112" s="11">
        <f t="shared" si="88"/>
        <v>1.3320420822876882</v>
      </c>
      <c r="CM112" s="11">
        <f t="shared" si="88"/>
        <v>1.2338774301752826</v>
      </c>
      <c r="CN112" s="11">
        <f t="shared" si="88"/>
        <v>1.298077088888121</v>
      </c>
      <c r="CO112" s="11">
        <f t="shared" si="88"/>
        <v>1.3551383409363593</v>
      </c>
      <c r="CP112" s="11">
        <f t="shared" si="88"/>
        <v>1.2566028231080999</v>
      </c>
      <c r="CQ112" s="11">
        <f t="shared" si="87"/>
        <v>1.1637329936406373</v>
      </c>
      <c r="CR112" s="11">
        <f t="shared" si="99"/>
        <v>1.2980875510214815</v>
      </c>
      <c r="CS112" s="11">
        <f t="shared" si="99"/>
        <v>1.3551492629672355</v>
      </c>
      <c r="CT112" s="11">
        <f t="shared" si="99"/>
        <v>1.2566129509706352</v>
      </c>
      <c r="CU112" s="11">
        <f t="shared" si="99"/>
        <v>1.1637423729986733</v>
      </c>
      <c r="CV112" s="11">
        <f t="shared" si="100"/>
        <v>1.2980875510214815</v>
      </c>
      <c r="CW112" s="11">
        <f t="shared" si="100"/>
        <v>1.3551492629672355</v>
      </c>
      <c r="CX112" s="11">
        <f t="shared" si="100"/>
        <v>1.2566129509706352</v>
      </c>
      <c r="CY112" s="11">
        <f t="shared" si="100"/>
        <v>1.1637423729986733</v>
      </c>
      <c r="CZ112" s="2">
        <v>109</v>
      </c>
      <c r="DA112" s="2">
        <v>109</v>
      </c>
      <c r="DB112" s="2">
        <v>108</v>
      </c>
      <c r="DC112" s="2">
        <v>108</v>
      </c>
      <c r="DD112" s="2">
        <v>106</v>
      </c>
      <c r="DE112" s="2">
        <v>108</v>
      </c>
      <c r="DF112" s="2">
        <v>108</v>
      </c>
      <c r="DG112" s="2">
        <v>108</v>
      </c>
      <c r="DH112" s="2">
        <v>106</v>
      </c>
      <c r="DI112" s="2">
        <v>107</v>
      </c>
      <c r="DJ112" s="2">
        <v>108</v>
      </c>
      <c r="DK112" s="2">
        <v>108</v>
      </c>
      <c r="DL112" s="7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</row>
    <row r="113" spans="1:136" ht="15.75" customHeight="1" x14ac:dyDescent="0.2">
      <c r="A113" s="3" t="s">
        <v>195</v>
      </c>
      <c r="B113" s="3" t="s">
        <v>57</v>
      </c>
      <c r="C113" s="4"/>
      <c r="D113" s="4"/>
      <c r="E113" s="5">
        <v>439.64</v>
      </c>
      <c r="F113" s="5">
        <v>439.63600000000002</v>
      </c>
      <c r="G113" s="6">
        <f t="shared" si="90"/>
        <v>99.999090164680212</v>
      </c>
      <c r="H113" s="5">
        <v>438.99</v>
      </c>
      <c r="I113" s="6">
        <f t="shared" si="91"/>
        <v>99.852151760531342</v>
      </c>
      <c r="J113" s="7">
        <f t="shared" si="80"/>
        <v>0.14795761583373598</v>
      </c>
      <c r="K113" s="7">
        <v>358.37925515499899</v>
      </c>
      <c r="L113" s="7">
        <v>358.37900000000002</v>
      </c>
      <c r="M113" s="7">
        <v>360.86</v>
      </c>
      <c r="N113" s="7">
        <f t="shared" si="81"/>
        <v>0.68982465215039368</v>
      </c>
      <c r="O113" s="8">
        <v>1234001.8081075901</v>
      </c>
      <c r="P113" s="8">
        <v>1124839.8300842999</v>
      </c>
      <c r="Q113" s="8">
        <v>1064323.1330268299</v>
      </c>
      <c r="R113" s="8">
        <v>990394.84854884504</v>
      </c>
      <c r="S113" s="8">
        <v>1118002.87673028</v>
      </c>
      <c r="T113" s="8">
        <v>1018437.54059633</v>
      </c>
      <c r="U113" s="8">
        <v>963535.05339450005</v>
      </c>
      <c r="V113" s="8">
        <v>896789.64918496297</v>
      </c>
      <c r="W113" s="8">
        <v>1118002.87673028</v>
      </c>
      <c r="X113" s="8">
        <v>1018437.54059633</v>
      </c>
      <c r="Y113" s="8">
        <v>963535.05339450005</v>
      </c>
      <c r="Z113" s="8">
        <v>896789.64918496297</v>
      </c>
      <c r="AA113" s="8">
        <v>1117950.4378009799</v>
      </c>
      <c r="AB113" s="8">
        <v>1018387.9282298801</v>
      </c>
      <c r="AC113" s="8">
        <v>963490.69738323498</v>
      </c>
      <c r="AD113" s="8">
        <v>896748.75307846803</v>
      </c>
      <c r="AE113" s="9">
        <f t="shared" si="82"/>
        <v>21.903194183443773</v>
      </c>
      <c r="AF113" s="10">
        <f t="shared" si="101"/>
        <v>90.599776222759274</v>
      </c>
      <c r="AG113" s="10">
        <f t="shared" si="101"/>
        <v>90.540671956824667</v>
      </c>
      <c r="AH113" s="10">
        <f t="shared" si="101"/>
        <v>90.530312035434335</v>
      </c>
      <c r="AI113" s="10">
        <f t="shared" si="101"/>
        <v>90.548698884991666</v>
      </c>
      <c r="AJ113" s="10">
        <f t="shared" si="102"/>
        <v>90.595526720938821</v>
      </c>
      <c r="AK113" s="10">
        <f t="shared" si="102"/>
        <v>90.536261340742001</v>
      </c>
      <c r="AL113" s="10">
        <f t="shared" si="102"/>
        <v>90.526144503047917</v>
      </c>
      <c r="AM113" s="10">
        <f t="shared" si="102"/>
        <v>90.544569612050182</v>
      </c>
      <c r="AN113" s="11">
        <f t="shared" si="89"/>
        <v>2.8068460743053181</v>
      </c>
      <c r="AO113" s="11">
        <f t="shared" si="89"/>
        <v>2.5585475163413243</v>
      </c>
      <c r="AP113" s="11">
        <f t="shared" si="89"/>
        <v>2.4208969452889408</v>
      </c>
      <c r="AQ113" s="11">
        <f t="shared" si="89"/>
        <v>2.252740534411894</v>
      </c>
      <c r="AR113" s="11">
        <f t="shared" si="89"/>
        <v>2.5429962622379216</v>
      </c>
      <c r="AS113" s="11">
        <f t="shared" si="89"/>
        <v>2.3165261136300836</v>
      </c>
      <c r="AT113" s="11">
        <f t="shared" si="89"/>
        <v>2.1916455586263766</v>
      </c>
      <c r="AU113" s="11">
        <f t="shared" si="89"/>
        <v>2.0398272431647779</v>
      </c>
      <c r="AV113" s="11">
        <f t="shared" si="92"/>
        <v>2.5430193995266079</v>
      </c>
      <c r="AW113" s="11">
        <f t="shared" si="92"/>
        <v>2.3165471903946218</v>
      </c>
      <c r="AX113" s="11">
        <f t="shared" si="92"/>
        <v>2.1916654991731797</v>
      </c>
      <c r="AY113" s="11">
        <f t="shared" si="92"/>
        <v>2.0398458024023576</v>
      </c>
      <c r="AZ113" s="11">
        <f t="shared" si="93"/>
        <v>2.5466421508484927</v>
      </c>
      <c r="BA113" s="11">
        <f t="shared" si="93"/>
        <v>2.3198431131230324</v>
      </c>
      <c r="BB113" s="11">
        <f t="shared" si="93"/>
        <v>2.194789624782421</v>
      </c>
      <c r="BC113" s="11">
        <f t="shared" si="93"/>
        <v>2.042754397773225</v>
      </c>
      <c r="BD113" s="11">
        <f t="shared" si="94"/>
        <v>1.0171985048951686</v>
      </c>
      <c r="BE113" s="11">
        <f t="shared" si="94"/>
        <v>0.92661044545203353</v>
      </c>
      <c r="BF113" s="11">
        <f t="shared" si="94"/>
        <v>0.87665822345055067</v>
      </c>
      <c r="BG113" s="12">
        <f t="shared" si="94"/>
        <v>0.81593089726591117</v>
      </c>
      <c r="BH113" s="13">
        <f t="shared" si="95"/>
        <v>447201.15069211205</v>
      </c>
      <c r="BI113" s="13">
        <f t="shared" si="95"/>
        <v>407375.01623853203</v>
      </c>
      <c r="BJ113" s="13">
        <f t="shared" si="95"/>
        <v>385414.02135780005</v>
      </c>
      <c r="BK113" s="13">
        <f t="shared" si="95"/>
        <v>358715.85967398522</v>
      </c>
      <c r="BL113" s="11">
        <f t="shared" si="96"/>
        <v>1.0172077598106435</v>
      </c>
      <c r="BM113" s="11">
        <f t="shared" si="96"/>
        <v>0.92661887615784888</v>
      </c>
      <c r="BN113" s="11">
        <f t="shared" si="96"/>
        <v>0.87666619966927184</v>
      </c>
      <c r="BO113" s="11">
        <f t="shared" si="96"/>
        <v>0.8159383209609431</v>
      </c>
      <c r="BP113" s="13">
        <f t="shared" si="97"/>
        <v>447180.175120392</v>
      </c>
      <c r="BQ113" s="13">
        <f t="shared" si="97"/>
        <v>407355.17129195202</v>
      </c>
      <c r="BR113" s="13">
        <f t="shared" si="97"/>
        <v>385396.27895329404</v>
      </c>
      <c r="BS113" s="13">
        <f t="shared" si="97"/>
        <v>358699.50123138726</v>
      </c>
      <c r="BT113" s="11">
        <f t="shared" si="98"/>
        <v>1.0186568603393971</v>
      </c>
      <c r="BU113" s="11">
        <f t="shared" si="98"/>
        <v>0.92793724524921295</v>
      </c>
      <c r="BV113" s="11">
        <f t="shared" si="98"/>
        <v>0.87791584991296845</v>
      </c>
      <c r="BW113" s="11">
        <f t="shared" si="98"/>
        <v>0.81710175910929006</v>
      </c>
      <c r="BX113" s="2">
        <v>106</v>
      </c>
      <c r="BY113" s="2">
        <v>107</v>
      </c>
      <c r="BZ113" s="2">
        <v>108</v>
      </c>
      <c r="CA113" s="2">
        <v>109</v>
      </c>
      <c r="CB113" s="2">
        <v>106</v>
      </c>
      <c r="CC113" s="2">
        <v>107</v>
      </c>
      <c r="CD113" s="2">
        <v>108</v>
      </c>
      <c r="CE113" s="2">
        <v>109</v>
      </c>
      <c r="CF113" s="2">
        <v>108</v>
      </c>
      <c r="CG113" s="2">
        <v>108</v>
      </c>
      <c r="CH113" s="2">
        <v>109</v>
      </c>
      <c r="CI113" s="2">
        <v>109</v>
      </c>
      <c r="CJ113" s="11">
        <f t="shared" si="88"/>
        <v>1.3773138822713211</v>
      </c>
      <c r="CK113" s="11">
        <f t="shared" si="88"/>
        <v>1.2554742652141591</v>
      </c>
      <c r="CL113" s="11">
        <f t="shared" si="88"/>
        <v>1.1879293990568849</v>
      </c>
      <c r="CM113" s="11">
        <f t="shared" si="88"/>
        <v>1.1054153769257649</v>
      </c>
      <c r="CN113" s="11">
        <f t="shared" si="88"/>
        <v>1.2478432952228151</v>
      </c>
      <c r="CO113" s="11">
        <f t="shared" si="88"/>
        <v>1.1367148359699069</v>
      </c>
      <c r="CP113" s="11">
        <f t="shared" si="88"/>
        <v>1.075436191726858</v>
      </c>
      <c r="CQ113" s="11">
        <f t="shared" si="87"/>
        <v>1.0009392410809064</v>
      </c>
      <c r="CR113" s="11">
        <f t="shared" si="99"/>
        <v>1.247844183649466</v>
      </c>
      <c r="CS113" s="11">
        <f t="shared" si="99"/>
        <v>1.1367156452764586</v>
      </c>
      <c r="CT113" s="11">
        <f t="shared" si="99"/>
        <v>1.0754369574048703</v>
      </c>
      <c r="CU113" s="11">
        <f t="shared" si="99"/>
        <v>1.0009399537193451</v>
      </c>
      <c r="CV113" s="11">
        <f t="shared" si="100"/>
        <v>1.2392068256952613</v>
      </c>
      <c r="CW113" s="11">
        <f t="shared" si="100"/>
        <v>1.1288454561102699</v>
      </c>
      <c r="CX113" s="11">
        <f t="shared" si="100"/>
        <v>1.0679939005522752</v>
      </c>
      <c r="CY113" s="11">
        <f t="shared" si="100"/>
        <v>0.99401291700766825</v>
      </c>
      <c r="CZ113" s="2">
        <v>108</v>
      </c>
      <c r="DA113" s="2">
        <v>110</v>
      </c>
      <c r="DB113" s="2">
        <v>109</v>
      </c>
      <c r="DC113" s="2">
        <v>110</v>
      </c>
      <c r="DD113" s="2">
        <v>108</v>
      </c>
      <c r="DE113" s="2">
        <v>110</v>
      </c>
      <c r="DF113" s="2">
        <v>109</v>
      </c>
      <c r="DG113" s="2">
        <v>109</v>
      </c>
      <c r="DH113" s="2">
        <v>108</v>
      </c>
      <c r="DI113" s="2">
        <v>110</v>
      </c>
      <c r="DJ113" s="2">
        <v>109</v>
      </c>
      <c r="DK113" s="2">
        <v>109</v>
      </c>
      <c r="DL113" s="7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</row>
    <row r="114" spans="1:136" ht="15.75" customHeight="1" x14ac:dyDescent="0.2">
      <c r="A114" s="3" t="s">
        <v>196</v>
      </c>
      <c r="B114" s="3" t="s">
        <v>117</v>
      </c>
      <c r="C114" s="3"/>
      <c r="D114" s="4"/>
      <c r="E114" s="5">
        <v>179.83</v>
      </c>
      <c r="F114" s="5">
        <v>179.833</v>
      </c>
      <c r="G114" s="6">
        <f t="shared" si="90"/>
        <v>100.00166824222876</v>
      </c>
      <c r="H114" s="5">
        <v>179.833</v>
      </c>
      <c r="I114" s="6">
        <f t="shared" si="91"/>
        <v>100.00166824222876</v>
      </c>
      <c r="J114" s="7">
        <f t="shared" si="80"/>
        <v>1.6682283137191777E-3</v>
      </c>
      <c r="K114" s="7">
        <v>132.303079421512</v>
      </c>
      <c r="L114" s="7">
        <v>132.303</v>
      </c>
      <c r="M114" s="7">
        <v>132.459</v>
      </c>
      <c r="N114" s="7">
        <f t="shared" si="81"/>
        <v>0.11778165425251542</v>
      </c>
      <c r="O114" s="8">
        <v>344276.58135641599</v>
      </c>
      <c r="P114" s="8">
        <v>376070.29939203599</v>
      </c>
      <c r="Q114" s="8">
        <v>378882.84283303499</v>
      </c>
      <c r="R114" s="8">
        <v>382312.75741825299</v>
      </c>
      <c r="S114" s="8">
        <v>296741.98660953599</v>
      </c>
      <c r="T114" s="8">
        <v>323690.58234969998</v>
      </c>
      <c r="U114" s="8">
        <v>326094.065009429</v>
      </c>
      <c r="V114" s="8">
        <v>328751.44667208102</v>
      </c>
      <c r="W114" s="8">
        <v>296741.98660953599</v>
      </c>
      <c r="X114" s="8">
        <v>323690.58234969998</v>
      </c>
      <c r="Y114" s="8">
        <v>326094.065009429</v>
      </c>
      <c r="Z114" s="8">
        <v>328751.44667208102</v>
      </c>
      <c r="AA114" s="8">
        <v>296741.98660953599</v>
      </c>
      <c r="AB114" s="8">
        <v>323690.58234969998</v>
      </c>
      <c r="AC114" s="8">
        <v>326094.065009429</v>
      </c>
      <c r="AD114" s="8">
        <v>328751.44667208102</v>
      </c>
      <c r="AE114" s="9">
        <f t="shared" si="82"/>
        <v>10.469786448004253</v>
      </c>
      <c r="AF114" s="10">
        <f t="shared" si="101"/>
        <v>86.192904972043593</v>
      </c>
      <c r="AG114" s="10">
        <f t="shared" si="101"/>
        <v>86.071828291940562</v>
      </c>
      <c r="AH114" s="10">
        <f t="shared" si="101"/>
        <v>86.067255664340337</v>
      </c>
      <c r="AI114" s="10">
        <f t="shared" si="101"/>
        <v>85.990184814163683</v>
      </c>
      <c r="AJ114" s="10">
        <f t="shared" si="102"/>
        <v>86.192904972043593</v>
      </c>
      <c r="AK114" s="10">
        <f t="shared" si="102"/>
        <v>86.071828291940562</v>
      </c>
      <c r="AL114" s="10">
        <f t="shared" si="102"/>
        <v>86.067255664340337</v>
      </c>
      <c r="AM114" s="10">
        <f t="shared" si="102"/>
        <v>85.990184814163683</v>
      </c>
      <c r="AN114" s="11">
        <f t="shared" si="89"/>
        <v>1.9144557713196684</v>
      </c>
      <c r="AO114" s="11">
        <f t="shared" si="89"/>
        <v>2.0912545147752652</v>
      </c>
      <c r="AP114" s="11">
        <f t="shared" si="89"/>
        <v>2.1068945272370292</v>
      </c>
      <c r="AQ114" s="11">
        <f t="shared" si="89"/>
        <v>2.1259676217441639</v>
      </c>
      <c r="AR114" s="11">
        <f t="shared" si="89"/>
        <v>1.6501250437053661</v>
      </c>
      <c r="AS114" s="11">
        <f t="shared" si="89"/>
        <v>1.7999809951048209</v>
      </c>
      <c r="AT114" s="11">
        <f t="shared" si="89"/>
        <v>1.8133462993350886</v>
      </c>
      <c r="AU114" s="11">
        <f t="shared" si="89"/>
        <v>1.8281234870270866</v>
      </c>
      <c r="AV114" s="11">
        <f t="shared" si="92"/>
        <v>1.650097516081787</v>
      </c>
      <c r="AW114" s="11">
        <f t="shared" si="92"/>
        <v>1.799950967562683</v>
      </c>
      <c r="AX114" s="11">
        <f t="shared" si="92"/>
        <v>1.8133160488310212</v>
      </c>
      <c r="AY114" s="11">
        <f t="shared" si="92"/>
        <v>1.8280929900078462</v>
      </c>
      <c r="AZ114" s="11">
        <f t="shared" si="93"/>
        <v>1.650097516081787</v>
      </c>
      <c r="BA114" s="11">
        <f t="shared" si="93"/>
        <v>1.799950967562683</v>
      </c>
      <c r="BB114" s="11">
        <f t="shared" si="93"/>
        <v>1.8133160488310212</v>
      </c>
      <c r="BC114" s="11">
        <f t="shared" si="93"/>
        <v>1.8280929900078462</v>
      </c>
      <c r="BD114" s="11">
        <f t="shared" si="94"/>
        <v>0.66005001748214642</v>
      </c>
      <c r="BE114" s="11">
        <f t="shared" si="94"/>
        <v>0.71999239804192838</v>
      </c>
      <c r="BF114" s="11">
        <f t="shared" si="94"/>
        <v>0.72533851973403551</v>
      </c>
      <c r="BG114" s="12">
        <f t="shared" si="94"/>
        <v>0.73124939481083473</v>
      </c>
      <c r="BH114" s="13">
        <f t="shared" si="95"/>
        <v>118696.7946438144</v>
      </c>
      <c r="BI114" s="13">
        <f t="shared" si="95"/>
        <v>129476.23293987999</v>
      </c>
      <c r="BJ114" s="13">
        <f t="shared" si="95"/>
        <v>130437.62600377161</v>
      </c>
      <c r="BK114" s="13">
        <f t="shared" si="95"/>
        <v>131500.5786688324</v>
      </c>
      <c r="BL114" s="11">
        <f t="shared" si="96"/>
        <v>0.66003900643271485</v>
      </c>
      <c r="BM114" s="11">
        <f t="shared" si="96"/>
        <v>0.71998038702507328</v>
      </c>
      <c r="BN114" s="11">
        <f t="shared" si="96"/>
        <v>0.72532641953240851</v>
      </c>
      <c r="BO114" s="11">
        <f t="shared" si="96"/>
        <v>0.73123719600313841</v>
      </c>
      <c r="BP114" s="13">
        <f t="shared" si="97"/>
        <v>118696.7946438144</v>
      </c>
      <c r="BQ114" s="13">
        <f t="shared" si="97"/>
        <v>129476.23293987999</v>
      </c>
      <c r="BR114" s="13">
        <f t="shared" si="97"/>
        <v>130437.62600377161</v>
      </c>
      <c r="BS114" s="13">
        <f t="shared" si="97"/>
        <v>131500.5786688324</v>
      </c>
      <c r="BT114" s="11">
        <f t="shared" si="98"/>
        <v>0.66003900643271485</v>
      </c>
      <c r="BU114" s="11">
        <f t="shared" si="98"/>
        <v>0.71998038702507328</v>
      </c>
      <c r="BV114" s="11">
        <f t="shared" si="98"/>
        <v>0.72532641953240851</v>
      </c>
      <c r="BW114" s="11">
        <f t="shared" si="98"/>
        <v>0.73123719600313852</v>
      </c>
      <c r="BX114" s="2">
        <v>109</v>
      </c>
      <c r="BY114" s="2">
        <v>111</v>
      </c>
      <c r="BZ114" s="2">
        <v>110</v>
      </c>
      <c r="CA114" s="2">
        <v>110</v>
      </c>
      <c r="CB114" s="2">
        <v>109</v>
      </c>
      <c r="CC114" s="2">
        <v>111</v>
      </c>
      <c r="CD114" s="2">
        <v>110</v>
      </c>
      <c r="CE114" s="2">
        <v>110</v>
      </c>
      <c r="CF114" s="2">
        <v>111</v>
      </c>
      <c r="CG114" s="2">
        <v>111</v>
      </c>
      <c r="CH114" s="2">
        <v>110</v>
      </c>
      <c r="CI114" s="2">
        <v>110</v>
      </c>
      <c r="CJ114" s="11">
        <f t="shared" si="88"/>
        <v>1.0408724660431081</v>
      </c>
      <c r="CK114" s="11">
        <f t="shared" si="88"/>
        <v>1.1369963602854383</v>
      </c>
      <c r="CL114" s="11">
        <f t="shared" si="88"/>
        <v>1.1454996950628196</v>
      </c>
      <c r="CM114" s="11">
        <f t="shared" si="88"/>
        <v>1.1558695658178018</v>
      </c>
      <c r="CN114" s="11">
        <f t="shared" si="88"/>
        <v>0.89715821553670316</v>
      </c>
      <c r="CO114" s="11">
        <f t="shared" si="88"/>
        <v>0.9786335549104962</v>
      </c>
      <c r="CP114" s="11">
        <f t="shared" si="88"/>
        <v>0.98590015118395602</v>
      </c>
      <c r="CQ114" s="11">
        <f t="shared" si="87"/>
        <v>0.99393437585739886</v>
      </c>
      <c r="CR114" s="11">
        <f t="shared" si="99"/>
        <v>0.89715875410092305</v>
      </c>
      <c r="CS114" s="11">
        <f t="shared" si="99"/>
        <v>0.97863414238437518</v>
      </c>
      <c r="CT114" s="11">
        <f t="shared" si="99"/>
        <v>0.98590074301997399</v>
      </c>
      <c r="CU114" s="11">
        <f t="shared" si="99"/>
        <v>0.99393497251636331</v>
      </c>
      <c r="CV114" s="11">
        <f t="shared" si="100"/>
        <v>0.89610214967510249</v>
      </c>
      <c r="CW114" s="11">
        <f t="shared" si="100"/>
        <v>0.97748158252651762</v>
      </c>
      <c r="CX114" s="11">
        <f t="shared" si="100"/>
        <v>0.98473962512001156</v>
      </c>
      <c r="CY114" s="11">
        <f t="shared" si="100"/>
        <v>0.99276439252019422</v>
      </c>
      <c r="CZ114" s="2">
        <v>110</v>
      </c>
      <c r="DA114" s="2">
        <v>111</v>
      </c>
      <c r="DB114" s="2">
        <v>110</v>
      </c>
      <c r="DC114" s="2">
        <v>109</v>
      </c>
      <c r="DD114" s="2">
        <v>110</v>
      </c>
      <c r="DE114" s="2">
        <v>111</v>
      </c>
      <c r="DF114" s="2">
        <v>110</v>
      </c>
      <c r="DG114" s="2">
        <v>110</v>
      </c>
      <c r="DH114" s="2">
        <v>109</v>
      </c>
      <c r="DI114" s="2">
        <v>111</v>
      </c>
      <c r="DJ114" s="2">
        <v>110</v>
      </c>
      <c r="DK114" s="2">
        <v>110</v>
      </c>
      <c r="DL114" s="7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</row>
    <row r="115" spans="1:136" ht="15.75" customHeight="1" x14ac:dyDescent="0.2">
      <c r="A115" s="3" t="s">
        <v>197</v>
      </c>
      <c r="B115" s="3" t="s">
        <v>60</v>
      </c>
      <c r="C115" s="4" t="s">
        <v>197</v>
      </c>
      <c r="D115" s="4"/>
      <c r="E115" s="5">
        <v>12.56</v>
      </c>
      <c r="F115" s="5">
        <v>12.56</v>
      </c>
      <c r="G115" s="6">
        <f t="shared" si="90"/>
        <v>100</v>
      </c>
      <c r="H115" s="5">
        <v>10.689</v>
      </c>
      <c r="I115" s="6">
        <f t="shared" si="91"/>
        <v>85.103503184713375</v>
      </c>
      <c r="J115" s="7">
        <f t="shared" si="80"/>
        <v>16.095315927566777</v>
      </c>
      <c r="K115" s="7">
        <v>4.4343148900720601</v>
      </c>
      <c r="L115" s="7">
        <v>4.4340000000000002</v>
      </c>
      <c r="M115" s="7">
        <v>4.383</v>
      </c>
      <c r="N115" s="7">
        <f t="shared" si="81"/>
        <v>1.163957297926121</v>
      </c>
      <c r="O115" s="8">
        <v>8858.2685649603209</v>
      </c>
      <c r="P115" s="8">
        <v>30728.022267827699</v>
      </c>
      <c r="Q115" s="8">
        <v>9991.4305359927002</v>
      </c>
      <c r="R115" s="8">
        <v>10336.558017876599</v>
      </c>
      <c r="S115" s="8">
        <v>6463.8930818272402</v>
      </c>
      <c r="T115" s="8">
        <v>24917.310877837299</v>
      </c>
      <c r="U115" s="8">
        <v>7252.9412176850101</v>
      </c>
      <c r="V115" s="8">
        <v>7482.5753038984803</v>
      </c>
      <c r="W115" s="8">
        <v>6463.8930818272402</v>
      </c>
      <c r="X115" s="8">
        <v>24917.310877837299</v>
      </c>
      <c r="Y115" s="8">
        <v>7252.9412176850101</v>
      </c>
      <c r="Z115" s="8">
        <v>7482.5753038984803</v>
      </c>
      <c r="AA115" s="8">
        <v>5582.4450605130696</v>
      </c>
      <c r="AB115" s="8">
        <v>23962.623416196398</v>
      </c>
      <c r="AC115" s="8">
        <v>6297.5546511293096</v>
      </c>
      <c r="AD115" s="8">
        <v>6517.5610038334898</v>
      </c>
      <c r="AE115" s="9">
        <f t="shared" si="82"/>
        <v>15.402998787580538</v>
      </c>
      <c r="AF115" s="10">
        <f t="shared" si="101"/>
        <v>72.970163801487701</v>
      </c>
      <c r="AG115" s="10">
        <f t="shared" si="101"/>
        <v>81.089862083072546</v>
      </c>
      <c r="AH115" s="10">
        <f t="shared" si="101"/>
        <v>72.591619303735598</v>
      </c>
      <c r="AI115" s="10">
        <f t="shared" si="101"/>
        <v>72.389428772689243</v>
      </c>
      <c r="AJ115" s="10">
        <f t="shared" si="102"/>
        <v>63.019595980583986</v>
      </c>
      <c r="AK115" s="10">
        <f t="shared" si="102"/>
        <v>77.982966841589786</v>
      </c>
      <c r="AL115" s="10">
        <f t="shared" si="102"/>
        <v>63.029559465416582</v>
      </c>
      <c r="AM115" s="10">
        <f t="shared" si="102"/>
        <v>63.053494137619793</v>
      </c>
      <c r="AN115" s="11">
        <f t="shared" si="89"/>
        <v>0.70527615963059875</v>
      </c>
      <c r="AO115" s="11">
        <f t="shared" si="89"/>
        <v>2.4464985882028421</v>
      </c>
      <c r="AP115" s="11">
        <f t="shared" si="89"/>
        <v>0.79549606178285825</v>
      </c>
      <c r="AQ115" s="11">
        <f t="shared" si="89"/>
        <v>0.822974364480621</v>
      </c>
      <c r="AR115" s="11">
        <f t="shared" si="89"/>
        <v>0.51464116893528977</v>
      </c>
      <c r="AS115" s="11">
        <f t="shared" si="89"/>
        <v>1.9838623310380015</v>
      </c>
      <c r="AT115" s="11">
        <f t="shared" si="89"/>
        <v>0.57746347274562182</v>
      </c>
      <c r="AU115" s="11">
        <f t="shared" si="89"/>
        <v>0.59574644139319111</v>
      </c>
      <c r="AV115" s="11">
        <f t="shared" si="92"/>
        <v>0.51464116893528977</v>
      </c>
      <c r="AW115" s="11">
        <f t="shared" si="92"/>
        <v>1.9838623310380015</v>
      </c>
      <c r="AX115" s="11">
        <f t="shared" si="92"/>
        <v>0.57746347274562182</v>
      </c>
      <c r="AY115" s="11">
        <f t="shared" si="92"/>
        <v>0.59574644139319111</v>
      </c>
      <c r="AZ115" s="11">
        <f t="shared" si="93"/>
        <v>0.52226074099663855</v>
      </c>
      <c r="BA115" s="11">
        <f t="shared" si="93"/>
        <v>2.2418021719708481</v>
      </c>
      <c r="BB115" s="11">
        <f t="shared" si="93"/>
        <v>0.5891621902076255</v>
      </c>
      <c r="BC115" s="11">
        <f t="shared" si="93"/>
        <v>0.6097446911622687</v>
      </c>
      <c r="BD115" s="11">
        <f t="shared" si="94"/>
        <v>0.20585646757411591</v>
      </c>
      <c r="BE115" s="11">
        <f t="shared" si="94"/>
        <v>0.79354493241520063</v>
      </c>
      <c r="BF115" s="11">
        <f t="shared" si="94"/>
        <v>0.23098538909824873</v>
      </c>
      <c r="BG115" s="12">
        <f t="shared" si="94"/>
        <v>0.23829857655727646</v>
      </c>
      <c r="BH115" s="13">
        <f t="shared" si="95"/>
        <v>2585.5572327308964</v>
      </c>
      <c r="BI115" s="13">
        <f t="shared" si="95"/>
        <v>9966.9243511349196</v>
      </c>
      <c r="BJ115" s="13">
        <f t="shared" si="95"/>
        <v>2901.1764870740044</v>
      </c>
      <c r="BK115" s="13">
        <f t="shared" si="95"/>
        <v>2993.0301215593922</v>
      </c>
      <c r="BL115" s="11">
        <f t="shared" si="96"/>
        <v>0.20585646757411594</v>
      </c>
      <c r="BM115" s="11">
        <f t="shared" si="96"/>
        <v>0.79354493241520052</v>
      </c>
      <c r="BN115" s="11">
        <f t="shared" si="96"/>
        <v>0.23098538909824873</v>
      </c>
      <c r="BO115" s="11">
        <f t="shared" si="96"/>
        <v>0.23829857655727646</v>
      </c>
      <c r="BP115" s="13">
        <f t="shared" si="97"/>
        <v>2232.9780242052279</v>
      </c>
      <c r="BQ115" s="13">
        <f t="shared" si="97"/>
        <v>9585.049366478559</v>
      </c>
      <c r="BR115" s="13">
        <f t="shared" si="97"/>
        <v>2519.021860451724</v>
      </c>
      <c r="BS115" s="13">
        <f t="shared" si="97"/>
        <v>2607.024401533396</v>
      </c>
      <c r="BT115" s="11">
        <f t="shared" si="98"/>
        <v>0.20890429639865543</v>
      </c>
      <c r="BU115" s="11">
        <f t="shared" si="98"/>
        <v>0.89672086878833923</v>
      </c>
      <c r="BV115" s="11">
        <f t="shared" si="98"/>
        <v>0.2356648760830502</v>
      </c>
      <c r="BW115" s="11">
        <f t="shared" si="98"/>
        <v>0.24389787646490749</v>
      </c>
      <c r="BX115" s="2">
        <v>112</v>
      </c>
      <c r="BY115" s="2">
        <v>110</v>
      </c>
      <c r="BZ115" s="2">
        <v>112</v>
      </c>
      <c r="CA115" s="2">
        <v>112</v>
      </c>
      <c r="CB115" s="2">
        <v>112</v>
      </c>
      <c r="CC115" s="2">
        <v>110</v>
      </c>
      <c r="CD115" s="2">
        <v>112</v>
      </c>
      <c r="CE115" s="2">
        <v>112</v>
      </c>
      <c r="CF115" s="2">
        <v>109</v>
      </c>
      <c r="CG115" s="2">
        <v>109</v>
      </c>
      <c r="CH115" s="2">
        <v>112</v>
      </c>
      <c r="CI115" s="2">
        <v>112</v>
      </c>
      <c r="CJ115" s="11">
        <f t="shared" si="88"/>
        <v>0.79906536044997645</v>
      </c>
      <c r="CK115" s="11">
        <f t="shared" si="88"/>
        <v>2.7718394412290692</v>
      </c>
      <c r="CL115" s="11">
        <f t="shared" si="88"/>
        <v>0.90128290693675428</v>
      </c>
      <c r="CM115" s="11">
        <f t="shared" si="88"/>
        <v>0.93241533577320002</v>
      </c>
      <c r="CN115" s="11">
        <f t="shared" si="88"/>
        <v>0.58307930240129591</v>
      </c>
      <c r="CO115" s="11">
        <f t="shared" si="88"/>
        <v>2.2476807800568603</v>
      </c>
      <c r="CP115" s="11">
        <f t="shared" si="88"/>
        <v>0.65425585665317021</v>
      </c>
      <c r="CQ115" s="11">
        <f t="shared" si="87"/>
        <v>0.67497013535517181</v>
      </c>
      <c r="CR115" s="11">
        <f t="shared" si="99"/>
        <v>0.58312071103538476</v>
      </c>
      <c r="CS115" s="11">
        <f t="shared" si="99"/>
        <v>2.2478404039546502</v>
      </c>
      <c r="CT115" s="11">
        <f t="shared" si="99"/>
        <v>0.65430232004375377</v>
      </c>
      <c r="CU115" s="11">
        <f t="shared" si="99"/>
        <v>0.67501806981492829</v>
      </c>
      <c r="CV115" s="11">
        <f t="shared" si="100"/>
        <v>0.50946338676824732</v>
      </c>
      <c r="CW115" s="11">
        <f t="shared" si="100"/>
        <v>2.186869579392781</v>
      </c>
      <c r="CX115" s="11">
        <f t="shared" si="100"/>
        <v>0.57472549862006017</v>
      </c>
      <c r="CY115" s="11">
        <f t="shared" si="100"/>
        <v>0.59480365081756703</v>
      </c>
      <c r="CZ115" s="2">
        <v>111</v>
      </c>
      <c r="DA115" s="2">
        <v>102</v>
      </c>
      <c r="DB115" s="2">
        <v>111</v>
      </c>
      <c r="DC115" s="2">
        <v>111</v>
      </c>
      <c r="DD115" s="2">
        <v>111</v>
      </c>
      <c r="DE115" s="2">
        <v>101</v>
      </c>
      <c r="DF115" s="2">
        <v>111</v>
      </c>
      <c r="DG115" s="2">
        <v>111</v>
      </c>
      <c r="DH115" s="2">
        <v>111</v>
      </c>
      <c r="DI115" s="2">
        <v>101</v>
      </c>
      <c r="DJ115" s="2">
        <v>111</v>
      </c>
      <c r="DK115" s="2">
        <v>111</v>
      </c>
      <c r="DL115" s="7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</row>
    <row r="116" spans="1:136" ht="15.75" customHeight="1" x14ac:dyDescent="0.2">
      <c r="A116" s="3" t="s">
        <v>198</v>
      </c>
      <c r="B116" s="3" t="s">
        <v>57</v>
      </c>
      <c r="C116" s="4"/>
      <c r="D116" s="4"/>
      <c r="E116" s="5">
        <v>56.28</v>
      </c>
      <c r="F116" s="5">
        <v>56.28</v>
      </c>
      <c r="G116" s="6">
        <f t="shared" si="90"/>
        <v>100</v>
      </c>
      <c r="H116" s="5">
        <v>56.28</v>
      </c>
      <c r="I116" s="6">
        <f t="shared" si="91"/>
        <v>100</v>
      </c>
      <c r="J116" s="7">
        <f t="shared" si="80"/>
        <v>0</v>
      </c>
      <c r="K116" s="7">
        <v>48.986514453776401</v>
      </c>
      <c r="L116" s="7">
        <v>48.987000000000002</v>
      </c>
      <c r="M116" s="7">
        <v>48.987000000000002</v>
      </c>
      <c r="N116" s="7">
        <f t="shared" si="81"/>
        <v>9.9117853699112247E-4</v>
      </c>
      <c r="O116" s="8">
        <v>47104.999965711999</v>
      </c>
      <c r="P116" s="8">
        <v>49555.436122856903</v>
      </c>
      <c r="Q116" s="8">
        <v>44828.425849069499</v>
      </c>
      <c r="R116" s="8">
        <v>41988.726703447101</v>
      </c>
      <c r="S116" s="8">
        <v>43653.083084883903</v>
      </c>
      <c r="T116" s="8">
        <v>45927.440681004402</v>
      </c>
      <c r="U116" s="8">
        <v>41547.730117245701</v>
      </c>
      <c r="V116" s="8">
        <v>38913.167258216497</v>
      </c>
      <c r="W116" s="8">
        <v>43653.083084883903</v>
      </c>
      <c r="X116" s="8">
        <v>45927.440681004402</v>
      </c>
      <c r="Y116" s="8">
        <v>41547.730117245701</v>
      </c>
      <c r="Z116" s="8">
        <v>38913.167258216497</v>
      </c>
      <c r="AA116" s="8">
        <v>43653.083084883903</v>
      </c>
      <c r="AB116" s="8">
        <v>45927.440681004402</v>
      </c>
      <c r="AC116" s="8">
        <v>41547.730117245701</v>
      </c>
      <c r="AD116" s="8">
        <v>38913.167258216497</v>
      </c>
      <c r="AE116" s="9">
        <f t="shared" si="82"/>
        <v>11.485148177185767</v>
      </c>
      <c r="AF116" s="10">
        <f t="shared" si="101"/>
        <v>92.671867353060676</v>
      </c>
      <c r="AG116" s="10">
        <f t="shared" si="101"/>
        <v>92.678915320494724</v>
      </c>
      <c r="AH116" s="10">
        <f t="shared" si="101"/>
        <v>92.681661981909869</v>
      </c>
      <c r="AI116" s="10">
        <f t="shared" si="101"/>
        <v>92.675273372892946</v>
      </c>
      <c r="AJ116" s="10">
        <f t="shared" si="102"/>
        <v>92.671867353060676</v>
      </c>
      <c r="AK116" s="10">
        <f t="shared" si="102"/>
        <v>92.678915320494724</v>
      </c>
      <c r="AL116" s="10">
        <f t="shared" si="102"/>
        <v>92.681661981909869</v>
      </c>
      <c r="AM116" s="10">
        <f t="shared" si="102"/>
        <v>92.675273372892946</v>
      </c>
      <c r="AN116" s="11">
        <f t="shared" si="89"/>
        <v>0.83697583450092383</v>
      </c>
      <c r="AO116" s="11">
        <f t="shared" si="89"/>
        <v>0.88051592258096845</v>
      </c>
      <c r="AP116" s="11">
        <f t="shared" si="89"/>
        <v>0.79652497954991996</v>
      </c>
      <c r="AQ116" s="11">
        <f t="shared" si="89"/>
        <v>0.7460683493860536</v>
      </c>
      <c r="AR116" s="11">
        <f t="shared" si="89"/>
        <v>0.77564113512586896</v>
      </c>
      <c r="AS116" s="11">
        <f t="shared" si="89"/>
        <v>0.81605260627228848</v>
      </c>
      <c r="AT116" s="11">
        <f t="shared" si="89"/>
        <v>0.73823258914793355</v>
      </c>
      <c r="AU116" s="11">
        <f t="shared" si="89"/>
        <v>0.69142088234215526</v>
      </c>
      <c r="AV116" s="11">
        <f t="shared" si="92"/>
        <v>0.77564113512586896</v>
      </c>
      <c r="AW116" s="11">
        <f t="shared" si="92"/>
        <v>0.81605260627228848</v>
      </c>
      <c r="AX116" s="11">
        <f t="shared" si="92"/>
        <v>0.73823258914793355</v>
      </c>
      <c r="AY116" s="11">
        <f t="shared" si="92"/>
        <v>0.69142088234215526</v>
      </c>
      <c r="AZ116" s="11">
        <f t="shared" si="93"/>
        <v>0.77564113512586896</v>
      </c>
      <c r="BA116" s="11">
        <f t="shared" si="93"/>
        <v>0.81605260627228848</v>
      </c>
      <c r="BB116" s="11">
        <f t="shared" si="93"/>
        <v>0.73823258914793355</v>
      </c>
      <c r="BC116" s="11">
        <f t="shared" si="93"/>
        <v>0.69142088234215526</v>
      </c>
      <c r="BD116" s="11">
        <f t="shared" si="94"/>
        <v>0.31025645405034763</v>
      </c>
      <c r="BE116" s="11">
        <f t="shared" si="94"/>
        <v>0.3264210425089154</v>
      </c>
      <c r="BF116" s="11">
        <f t="shared" si="94"/>
        <v>0.29529303565917342</v>
      </c>
      <c r="BG116" s="12">
        <f t="shared" si="94"/>
        <v>0.27656835293686211</v>
      </c>
      <c r="BH116" s="13">
        <f t="shared" si="95"/>
        <v>17461.233233953561</v>
      </c>
      <c r="BI116" s="13">
        <f t="shared" si="95"/>
        <v>18370.97627240176</v>
      </c>
      <c r="BJ116" s="13">
        <f t="shared" si="95"/>
        <v>16619.09204689828</v>
      </c>
      <c r="BK116" s="13">
        <f t="shared" si="95"/>
        <v>15565.2669032866</v>
      </c>
      <c r="BL116" s="11">
        <f t="shared" si="96"/>
        <v>0.31025645405034757</v>
      </c>
      <c r="BM116" s="11">
        <f t="shared" si="96"/>
        <v>0.3264210425089154</v>
      </c>
      <c r="BN116" s="11">
        <f t="shared" si="96"/>
        <v>0.29529303565917342</v>
      </c>
      <c r="BO116" s="11">
        <f t="shared" si="96"/>
        <v>0.27656835293686211</v>
      </c>
      <c r="BP116" s="13">
        <f t="shared" si="97"/>
        <v>17461.233233953561</v>
      </c>
      <c r="BQ116" s="13">
        <f t="shared" si="97"/>
        <v>18370.97627240176</v>
      </c>
      <c r="BR116" s="13">
        <f t="shared" si="97"/>
        <v>16619.09204689828</v>
      </c>
      <c r="BS116" s="13">
        <f t="shared" si="97"/>
        <v>15565.2669032866</v>
      </c>
      <c r="BT116" s="11">
        <f t="shared" si="98"/>
        <v>0.31025645405034763</v>
      </c>
      <c r="BU116" s="11">
        <f t="shared" si="98"/>
        <v>0.3264210425089154</v>
      </c>
      <c r="BV116" s="11">
        <f t="shared" si="98"/>
        <v>0.29529303565917342</v>
      </c>
      <c r="BW116" s="11">
        <f t="shared" si="98"/>
        <v>0.27656835293686211</v>
      </c>
      <c r="BX116" s="2">
        <v>111</v>
      </c>
      <c r="BY116" s="2">
        <v>112</v>
      </c>
      <c r="BZ116" s="2">
        <v>111</v>
      </c>
      <c r="CA116" s="2">
        <v>111</v>
      </c>
      <c r="CB116" s="2">
        <v>111</v>
      </c>
      <c r="CC116" s="2">
        <v>112</v>
      </c>
      <c r="CD116" s="2">
        <v>111</v>
      </c>
      <c r="CE116" s="2">
        <v>111</v>
      </c>
      <c r="CF116" s="2">
        <v>112</v>
      </c>
      <c r="CG116" s="2">
        <v>112</v>
      </c>
      <c r="CH116" s="2">
        <v>111</v>
      </c>
      <c r="CI116" s="2">
        <v>111</v>
      </c>
      <c r="CJ116" s="11">
        <f t="shared" si="88"/>
        <v>0.3846364697791283</v>
      </c>
      <c r="CK116" s="11">
        <f t="shared" si="88"/>
        <v>0.40464553704564826</v>
      </c>
      <c r="CL116" s="11">
        <f t="shared" si="88"/>
        <v>0.36604707519143487</v>
      </c>
      <c r="CM116" s="11">
        <f t="shared" si="88"/>
        <v>0.34285947609575368</v>
      </c>
      <c r="CN116" s="11">
        <f t="shared" si="88"/>
        <v>0.35644979906520913</v>
      </c>
      <c r="CO116" s="11">
        <f t="shared" si="88"/>
        <v>0.37502109462669742</v>
      </c>
      <c r="CP116" s="11">
        <f t="shared" si="88"/>
        <v>0.3392585129235931</v>
      </c>
      <c r="CQ116" s="11">
        <f t="shared" si="87"/>
        <v>0.31774595675660822</v>
      </c>
      <c r="CR116" s="11">
        <f t="shared" si="99"/>
        <v>0.35644626602881502</v>
      </c>
      <c r="CS116" s="11">
        <f t="shared" si="99"/>
        <v>0.37501737751651987</v>
      </c>
      <c r="CT116" s="11">
        <f t="shared" si="99"/>
        <v>0.33925515028269299</v>
      </c>
      <c r="CU116" s="11">
        <f t="shared" si="99"/>
        <v>0.31774280734249083</v>
      </c>
      <c r="CV116" s="11">
        <f t="shared" si="100"/>
        <v>0.35644626602881502</v>
      </c>
      <c r="CW116" s="11">
        <f t="shared" si="100"/>
        <v>0.37501737751651987</v>
      </c>
      <c r="CX116" s="11">
        <f t="shared" si="100"/>
        <v>0.33925515028269299</v>
      </c>
      <c r="CY116" s="11">
        <f t="shared" si="100"/>
        <v>0.31774280734249083</v>
      </c>
      <c r="CZ116" s="2">
        <v>112</v>
      </c>
      <c r="DA116" s="2">
        <v>112</v>
      </c>
      <c r="DB116" s="2">
        <v>112</v>
      </c>
      <c r="DC116" s="2">
        <v>112</v>
      </c>
      <c r="DD116" s="2">
        <v>112</v>
      </c>
      <c r="DE116" s="2">
        <v>112</v>
      </c>
      <c r="DF116" s="2">
        <v>112</v>
      </c>
      <c r="DG116" s="2">
        <v>112</v>
      </c>
      <c r="DH116" s="2">
        <v>112</v>
      </c>
      <c r="DI116" s="2">
        <v>112</v>
      </c>
      <c r="DJ116" s="2">
        <v>112</v>
      </c>
      <c r="DK116" s="2">
        <v>112</v>
      </c>
      <c r="DL116" s="7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</row>
    <row r="117" spans="1:136" ht="15.75" customHeight="1" x14ac:dyDescent="0.2">
      <c r="A117" s="3"/>
      <c r="B117" s="3"/>
      <c r="C117" s="3"/>
      <c r="D117" s="4"/>
      <c r="E117" s="15"/>
      <c r="F117" s="15"/>
      <c r="G117" s="16"/>
      <c r="H117" s="15"/>
      <c r="I117" s="16"/>
      <c r="J117" s="16"/>
      <c r="K117" s="9"/>
      <c r="L117" s="9"/>
      <c r="M117" s="9"/>
      <c r="N117" s="16"/>
      <c r="O117" s="9"/>
      <c r="P117" s="9"/>
      <c r="Q117" s="9"/>
      <c r="R117" s="9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9">
        <f>AVERAGE(AE5:AE116)</f>
        <v>12.996251376634152</v>
      </c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7"/>
      <c r="AS117" s="17"/>
      <c r="AT117" s="17"/>
      <c r="AU117" s="17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L117" s="17"/>
      <c r="BM117" s="17"/>
      <c r="BN117" s="17"/>
      <c r="BO117" s="17"/>
      <c r="BT117" s="12"/>
      <c r="BU117" s="12"/>
      <c r="BV117" s="12"/>
      <c r="BW117" s="1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16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</row>
    <row r="123" spans="1:136" ht="15.75" customHeight="1" x14ac:dyDescent="0.2">
      <c r="I123" s="18"/>
      <c r="J123" s="18"/>
      <c r="N123" s="18"/>
    </row>
  </sheetData>
  <mergeCells count="168">
    <mergeCell ref="A2:A4"/>
    <mergeCell ref="B2:B4"/>
    <mergeCell ref="C2:C4"/>
    <mergeCell ref="D2:D4"/>
    <mergeCell ref="E2:I2"/>
    <mergeCell ref="K2:M2"/>
    <mergeCell ref="EC3:EC4"/>
    <mergeCell ref="ED3:ED4"/>
    <mergeCell ref="EE3:EE4"/>
    <mergeCell ref="EF3:EF4"/>
    <mergeCell ref="DW3:DW4"/>
    <mergeCell ref="DX3:DX4"/>
    <mergeCell ref="DY3:DY4"/>
    <mergeCell ref="DZ3:DZ4"/>
    <mergeCell ref="EA3:EA4"/>
    <mergeCell ref="EB3:EB4"/>
    <mergeCell ref="DQ3:DQ4"/>
    <mergeCell ref="DR3:DR4"/>
    <mergeCell ref="DS3:DS4"/>
    <mergeCell ref="DT3:DT4"/>
    <mergeCell ref="DU3:DU4"/>
    <mergeCell ref="DV3:DV4"/>
    <mergeCell ref="DJ3:DJ4"/>
    <mergeCell ref="DK3:DK4"/>
    <mergeCell ref="DM3:DM4"/>
    <mergeCell ref="DN3:DN4"/>
    <mergeCell ref="DO3:DO4"/>
    <mergeCell ref="DP3:DP4"/>
    <mergeCell ref="CZ3:CZ4"/>
    <mergeCell ref="DA3:DA4"/>
    <mergeCell ref="DB3:DB4"/>
    <mergeCell ref="DC3:DC4"/>
    <mergeCell ref="DD3:DD4"/>
    <mergeCell ref="DE3:DE4"/>
    <mergeCell ref="CT3:CT4"/>
    <mergeCell ref="CU3:CU4"/>
    <mergeCell ref="CV3:CV4"/>
    <mergeCell ref="CW3:CW4"/>
    <mergeCell ref="CX3:CX4"/>
    <mergeCell ref="CY3:CY4"/>
    <mergeCell ref="CN3:CN4"/>
    <mergeCell ref="CO3:CO4"/>
    <mergeCell ref="CP3:CP4"/>
    <mergeCell ref="CQ3:CQ4"/>
    <mergeCell ref="CR3:CR4"/>
    <mergeCell ref="CS3:CS4"/>
    <mergeCell ref="CH3:CH4"/>
    <mergeCell ref="CI3:CI4"/>
    <mergeCell ref="CJ3:CJ4"/>
    <mergeCell ref="CK3:CK4"/>
    <mergeCell ref="CL3:CL4"/>
    <mergeCell ref="CM3:CM4"/>
    <mergeCell ref="CB3:CB4"/>
    <mergeCell ref="CC3:CC4"/>
    <mergeCell ref="CD3:CD4"/>
    <mergeCell ref="CE3:CE4"/>
    <mergeCell ref="CF3:CF4"/>
    <mergeCell ref="CG3:CG4"/>
    <mergeCell ref="BV3:BV4"/>
    <mergeCell ref="BW3:BW4"/>
    <mergeCell ref="BX3:BX4"/>
    <mergeCell ref="BY3:BY4"/>
    <mergeCell ref="BZ3:BZ4"/>
    <mergeCell ref="CA3:CA4"/>
    <mergeCell ref="BP3:BP4"/>
    <mergeCell ref="BQ3:BQ4"/>
    <mergeCell ref="BR3:BR4"/>
    <mergeCell ref="BS3:BS4"/>
    <mergeCell ref="BT3:BT4"/>
    <mergeCell ref="BU3:BU4"/>
    <mergeCell ref="BJ3:BJ4"/>
    <mergeCell ref="BK3:BK4"/>
    <mergeCell ref="BL3:BL4"/>
    <mergeCell ref="BM3:BM4"/>
    <mergeCell ref="BN3:BN4"/>
    <mergeCell ref="BO3:BO4"/>
    <mergeCell ref="BD3:BD4"/>
    <mergeCell ref="BE3:BE4"/>
    <mergeCell ref="BF3:BF4"/>
    <mergeCell ref="BG3:BG4"/>
    <mergeCell ref="BH3:BH4"/>
    <mergeCell ref="BI3:BI4"/>
    <mergeCell ref="AX3:AX4"/>
    <mergeCell ref="AY3:AY4"/>
    <mergeCell ref="AZ3:AZ4"/>
    <mergeCell ref="BA3:BA4"/>
    <mergeCell ref="BB3:BB4"/>
    <mergeCell ref="BC3:BC4"/>
    <mergeCell ref="AS3:AS4"/>
    <mergeCell ref="AT3:AT4"/>
    <mergeCell ref="AU3:AU4"/>
    <mergeCell ref="AV3:AV4"/>
    <mergeCell ref="AW3:AW4"/>
    <mergeCell ref="AL3:AL4"/>
    <mergeCell ref="AM3:AM4"/>
    <mergeCell ref="AN3:AN4"/>
    <mergeCell ref="AO3:AO4"/>
    <mergeCell ref="AP3:AP4"/>
    <mergeCell ref="AQ3:AQ4"/>
    <mergeCell ref="AJ3:AJ4"/>
    <mergeCell ref="AK3:AK4"/>
    <mergeCell ref="Y3:Y4"/>
    <mergeCell ref="Z3:Z4"/>
    <mergeCell ref="AA3:AA4"/>
    <mergeCell ref="AB3:AB4"/>
    <mergeCell ref="AC3:AC4"/>
    <mergeCell ref="AD3:AD4"/>
    <mergeCell ref="AR3:AR4"/>
    <mergeCell ref="I3:I4"/>
    <mergeCell ref="J3:J4"/>
    <mergeCell ref="K3:K4"/>
    <mergeCell ref="L3:L4"/>
    <mergeCell ref="M3:M4"/>
    <mergeCell ref="N3:N4"/>
    <mergeCell ref="AF3:AF4"/>
    <mergeCell ref="AG3:AG4"/>
    <mergeCell ref="AH3:AH4"/>
    <mergeCell ref="DY2:EB2"/>
    <mergeCell ref="EC2:EF2"/>
    <mergeCell ref="E3:E4"/>
    <mergeCell ref="F3:F4"/>
    <mergeCell ref="G3:G4"/>
    <mergeCell ref="H3:H4"/>
    <mergeCell ref="DD2:DG2"/>
    <mergeCell ref="DH2:DK2"/>
    <mergeCell ref="DL2:DL4"/>
    <mergeCell ref="DM2:DP2"/>
    <mergeCell ref="DQ2:DT2"/>
    <mergeCell ref="DU2:DX2"/>
    <mergeCell ref="DF3:DF4"/>
    <mergeCell ref="DG3:DG4"/>
    <mergeCell ref="DH3:DH4"/>
    <mergeCell ref="DI3:DI4"/>
    <mergeCell ref="CF2:CI2"/>
    <mergeCell ref="CJ2:CM2"/>
    <mergeCell ref="CN2:CQ2"/>
    <mergeCell ref="CR2:CU2"/>
    <mergeCell ref="CV2:CY2"/>
    <mergeCell ref="CZ2:DC2"/>
    <mergeCell ref="BH2:BK2"/>
    <mergeCell ref="BL2:BO2"/>
    <mergeCell ref="BP2:BS2"/>
    <mergeCell ref="BT2:BW2"/>
    <mergeCell ref="BX2:CA2"/>
    <mergeCell ref="CB2:CE2"/>
    <mergeCell ref="AJ2:AM2"/>
    <mergeCell ref="AN2:AQ2"/>
    <mergeCell ref="AR2:AU2"/>
    <mergeCell ref="AV2:AY2"/>
    <mergeCell ref="AZ2:BC2"/>
    <mergeCell ref="BD2:BG2"/>
    <mergeCell ref="O2:R2"/>
    <mergeCell ref="S2:V2"/>
    <mergeCell ref="W2:Z2"/>
    <mergeCell ref="AA2:AD2"/>
    <mergeCell ref="AE2:AE4"/>
    <mergeCell ref="AF2:AI2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AI3:AI4"/>
  </mergeCells>
  <conditionalFormatting sqref="AF117:AQ117 AF5:AM116">
    <cfRule type="colorScale" priority="9">
      <colorScale>
        <cfvo type="min"/>
        <cfvo type="max"/>
        <color theme="0"/>
        <color theme="4" tint="0.39997558519241921"/>
      </colorScale>
    </cfRule>
  </conditionalFormatting>
  <conditionalFormatting sqref="BX5:BX117">
    <cfRule type="colorScale" priority="13">
      <colorScale>
        <cfvo type="min"/>
        <cfvo type="max"/>
        <color theme="4" tint="-0.249977111117893"/>
        <color rgb="FFFFEF9C"/>
      </colorScale>
    </cfRule>
  </conditionalFormatting>
  <conditionalFormatting sqref="BX5:CI116 CZ5:DK117 BX117:CM117">
    <cfRule type="cellIs" dxfId="0" priority="7" operator="lessThanOrEqual">
      <formula>11</formula>
    </cfRule>
  </conditionalFormatting>
  <conditionalFormatting sqref="BY5:BY116">
    <cfRule type="colorScale" priority="14">
      <colorScale>
        <cfvo type="min"/>
        <cfvo type="max"/>
        <color theme="4" tint="-0.249977111117893"/>
        <color rgb="FFFFEF9C"/>
      </colorScale>
    </cfRule>
  </conditionalFormatting>
  <conditionalFormatting sqref="BY5:BY117">
    <cfRule type="colorScale" priority="12">
      <colorScale>
        <cfvo type="min"/>
        <cfvo type="max"/>
        <color theme="4" tint="-0.249977111117893"/>
        <color rgb="FFFFEF9C"/>
      </colorScale>
    </cfRule>
  </conditionalFormatting>
  <conditionalFormatting sqref="BZ5:BZ117">
    <cfRule type="colorScale" priority="15">
      <colorScale>
        <cfvo type="min"/>
        <cfvo type="max"/>
        <color theme="4" tint="-0.249977111117893"/>
        <color rgb="FFFFEF9C"/>
      </colorScale>
    </cfRule>
  </conditionalFormatting>
  <conditionalFormatting sqref="CA5:CA117">
    <cfRule type="colorScale" priority="16">
      <colorScale>
        <cfvo type="min"/>
        <cfvo type="max"/>
        <color theme="4" tint="-0.249977111117893"/>
        <color rgb="FFFFEF9C"/>
      </colorScale>
    </cfRule>
  </conditionalFormatting>
  <conditionalFormatting sqref="CB5:CB117">
    <cfRule type="colorScale" priority="17">
      <colorScale>
        <cfvo type="min"/>
        <cfvo type="max"/>
        <color theme="4" tint="-0.249977111117893"/>
        <color rgb="FFFFEF9C"/>
      </colorScale>
    </cfRule>
  </conditionalFormatting>
  <conditionalFormatting sqref="CC5:CC117">
    <cfRule type="colorScale" priority="18">
      <colorScale>
        <cfvo type="min"/>
        <cfvo type="max"/>
        <color theme="4" tint="-0.249977111117893"/>
        <color rgb="FFFFEF9C"/>
      </colorScale>
    </cfRule>
  </conditionalFormatting>
  <conditionalFormatting sqref="CD5:CD117">
    <cfRule type="colorScale" priority="19">
      <colorScale>
        <cfvo type="min"/>
        <cfvo type="max"/>
        <color theme="4" tint="-0.249977111117893"/>
        <color rgb="FFFFEF9C"/>
      </colorScale>
    </cfRule>
  </conditionalFormatting>
  <conditionalFormatting sqref="CE5:CE117">
    <cfRule type="colorScale" priority="20">
      <colorScale>
        <cfvo type="min"/>
        <cfvo type="max"/>
        <color theme="4" tint="-0.249977111117893"/>
        <color rgb="FFFFEF9C"/>
      </colorScale>
    </cfRule>
  </conditionalFormatting>
  <conditionalFormatting sqref="CF5:CG117">
    <cfRule type="colorScale" priority="21">
      <colorScale>
        <cfvo type="min"/>
        <cfvo type="max"/>
        <color theme="4" tint="-0.249977111117893"/>
        <color rgb="FFFFEF9C"/>
      </colorScale>
    </cfRule>
  </conditionalFormatting>
  <conditionalFormatting sqref="CF102:CG102">
    <cfRule type="colorScale" priority="6">
      <colorScale>
        <cfvo type="min"/>
        <cfvo type="max"/>
        <color theme="4" tint="-0.249977111117893"/>
        <color rgb="FFFFEF9C"/>
      </colorScale>
    </cfRule>
  </conditionalFormatting>
  <conditionalFormatting sqref="CH5:CH117">
    <cfRule type="colorScale" priority="22">
      <colorScale>
        <cfvo type="min"/>
        <cfvo type="max"/>
        <color theme="4" tint="-0.249977111117893"/>
        <color rgb="FFFFEF9C"/>
      </colorScale>
    </cfRule>
  </conditionalFormatting>
  <conditionalFormatting sqref="CI117:CM117 CI5:CI116">
    <cfRule type="colorScale" priority="11">
      <colorScale>
        <cfvo type="min"/>
        <cfvo type="max"/>
        <color theme="4" tint="-0.249977111117893"/>
        <color rgb="FFFFEF9C"/>
      </colorScale>
    </cfRule>
  </conditionalFormatting>
  <conditionalFormatting sqref="CZ5:DK117">
    <cfRule type="colorScale" priority="23">
      <colorScale>
        <cfvo type="min"/>
        <cfvo type="max"/>
        <color rgb="FF9B5643"/>
        <color theme="7" tint="0.79998168889431442"/>
      </colorScale>
    </cfRule>
  </conditionalFormatting>
  <conditionalFormatting sqref="DM103:DP117 DM5:DP101">
    <cfRule type="colorScale" priority="2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M102:DX102">
    <cfRule type="colorScale" priority="4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Q103:DT117 DQ5:DT101">
    <cfRule type="colorScale" priority="3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U103:DX117 DU5:DX101">
    <cfRule type="colorScale" priority="10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Y103:EB117 DY5:EB101">
    <cfRule type="colorScale" priority="1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Y102:EF102">
    <cfRule type="colorScale" priority="5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EC103:EF117 EC5:EF101">
    <cfRule type="colorScale" priority="8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Basin Power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Tara</dc:creator>
  <cp:keywords/>
  <dc:description/>
  <cp:lastModifiedBy>Tara Jonell</cp:lastModifiedBy>
  <cp:revision/>
  <dcterms:created xsi:type="dcterms:W3CDTF">2023-07-10T10:01:59Z</dcterms:created>
  <dcterms:modified xsi:type="dcterms:W3CDTF">2023-09-15T09:33:36Z</dcterms:modified>
  <cp:category/>
  <cp:contentStatus/>
</cp:coreProperties>
</file>