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mpus.gla.ac.uk\SSD_Home_Data_D\tj27q\Desktop\Working Folder Power Paper\Power Paper Tables\"/>
    </mc:Choice>
  </mc:AlternateContent>
  <xr:revisionPtr revIDLastSave="0" documentId="13_ncr:1_{BA986A7F-923B-43E2-82F6-EE04A4E00E4D}" xr6:coauthVersionLast="47" xr6:coauthVersionMax="47" xr10:uidLastSave="{00000000-0000-0000-0000-000000000000}"/>
  <bookViews>
    <workbookView xWindow="-120" yWindow="-120" windowWidth="25440" windowHeight="15390" tabRatio="838" xr2:uid="{8185310F-48CD-4721-9050-D6E308383B09}"/>
  </bookViews>
  <sheets>
    <sheet name="County Power" sheetId="1" r:id="rId1"/>
  </sheets>
  <definedNames>
    <definedName name="_xlnm._FilterDatabase" localSheetId="0" hidden="1">'County Power'!$A$5:$DR$91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5" i="1" l="1"/>
  <c r="DK65" i="1"/>
  <c r="DL65" i="1"/>
  <c r="DM65" i="1"/>
  <c r="DN65" i="1"/>
  <c r="DK66" i="1"/>
  <c r="DL66" i="1"/>
  <c r="DM66" i="1"/>
  <c r="DN66" i="1"/>
  <c r="DK67" i="1"/>
  <c r="DL67" i="1"/>
  <c r="DM67" i="1"/>
  <c r="DN67" i="1"/>
  <c r="DK68" i="1"/>
  <c r="DL68" i="1"/>
  <c r="DM68" i="1"/>
  <c r="DN68" i="1"/>
  <c r="DK69" i="1"/>
  <c r="DL69" i="1"/>
  <c r="DM69" i="1"/>
  <c r="DN69" i="1"/>
  <c r="DN64" i="1"/>
  <c r="DM64" i="1"/>
  <c r="DL64" i="1"/>
  <c r="DK64" i="1"/>
  <c r="DK43" i="1"/>
  <c r="DL43" i="1"/>
  <c r="DM43" i="1"/>
  <c r="DN43" i="1"/>
  <c r="DK44" i="1"/>
  <c r="DL44" i="1"/>
  <c r="DM44" i="1"/>
  <c r="DN44" i="1"/>
  <c r="DK45" i="1"/>
  <c r="DL45" i="1"/>
  <c r="DM45" i="1"/>
  <c r="DN45" i="1"/>
  <c r="DK46" i="1"/>
  <c r="DL46" i="1"/>
  <c r="DM46" i="1"/>
  <c r="DN46" i="1"/>
  <c r="DK47" i="1"/>
  <c r="DL47" i="1"/>
  <c r="DM47" i="1"/>
  <c r="DN47" i="1"/>
  <c r="DK48" i="1"/>
  <c r="DL48" i="1"/>
  <c r="DM48" i="1"/>
  <c r="DN48" i="1"/>
  <c r="DK49" i="1"/>
  <c r="DL49" i="1"/>
  <c r="DM49" i="1"/>
  <c r="DN49" i="1"/>
  <c r="DK50" i="1"/>
  <c r="DL50" i="1"/>
  <c r="DM50" i="1"/>
  <c r="DN50" i="1"/>
  <c r="DK51" i="1"/>
  <c r="DL51" i="1"/>
  <c r="DM51" i="1"/>
  <c r="DN51" i="1"/>
  <c r="DK52" i="1"/>
  <c r="DL52" i="1"/>
  <c r="DM52" i="1"/>
  <c r="DN52" i="1"/>
  <c r="DK53" i="1"/>
  <c r="DL53" i="1"/>
  <c r="DM53" i="1"/>
  <c r="DN53" i="1"/>
  <c r="DK54" i="1"/>
  <c r="DL54" i="1"/>
  <c r="DM54" i="1"/>
  <c r="DN54" i="1"/>
  <c r="DK55" i="1"/>
  <c r="DL55" i="1"/>
  <c r="DM55" i="1"/>
  <c r="DN55" i="1"/>
  <c r="DK56" i="1"/>
  <c r="DL56" i="1"/>
  <c r="DM56" i="1"/>
  <c r="DN56" i="1"/>
  <c r="DK57" i="1"/>
  <c r="DL57" i="1"/>
  <c r="DM57" i="1"/>
  <c r="DN57" i="1"/>
  <c r="DK58" i="1"/>
  <c r="DL58" i="1"/>
  <c r="DM58" i="1"/>
  <c r="DN58" i="1"/>
  <c r="DK59" i="1"/>
  <c r="DL59" i="1"/>
  <c r="DM59" i="1"/>
  <c r="DN59" i="1"/>
  <c r="DK60" i="1"/>
  <c r="DL60" i="1"/>
  <c r="DM60" i="1"/>
  <c r="DN60" i="1"/>
  <c r="DK61" i="1"/>
  <c r="DL61" i="1"/>
  <c r="DM61" i="1"/>
  <c r="DN61" i="1"/>
  <c r="DK62" i="1"/>
  <c r="DL62" i="1"/>
  <c r="DM62" i="1"/>
  <c r="DN62" i="1"/>
  <c r="DK63" i="1"/>
  <c r="DL63" i="1"/>
  <c r="DM63" i="1"/>
  <c r="DN63" i="1"/>
  <c r="DK6" i="1"/>
  <c r="DL6" i="1"/>
  <c r="DM6" i="1"/>
  <c r="DN6" i="1"/>
  <c r="DK7" i="1"/>
  <c r="DL7" i="1"/>
  <c r="DM7" i="1"/>
  <c r="DN7" i="1"/>
  <c r="DK8" i="1"/>
  <c r="DL8" i="1"/>
  <c r="DM8" i="1"/>
  <c r="DN8" i="1"/>
  <c r="DK9" i="1"/>
  <c r="DL9" i="1"/>
  <c r="DM9" i="1"/>
  <c r="DN9" i="1"/>
  <c r="DK10" i="1"/>
  <c r="DL10" i="1"/>
  <c r="DM10" i="1"/>
  <c r="DN10" i="1"/>
  <c r="DK11" i="1"/>
  <c r="DL11" i="1"/>
  <c r="DM11" i="1"/>
  <c r="DN11" i="1"/>
  <c r="DK12" i="1"/>
  <c r="DL12" i="1"/>
  <c r="DM12" i="1"/>
  <c r="DN12" i="1"/>
  <c r="DK13" i="1"/>
  <c r="DL13" i="1"/>
  <c r="DM13" i="1"/>
  <c r="DN13" i="1"/>
  <c r="DK14" i="1"/>
  <c r="DL14" i="1"/>
  <c r="DM14" i="1"/>
  <c r="DN14" i="1"/>
  <c r="DK15" i="1"/>
  <c r="DL15" i="1"/>
  <c r="DM15" i="1"/>
  <c r="DN15" i="1"/>
  <c r="DK16" i="1"/>
  <c r="DL16" i="1"/>
  <c r="DM16" i="1"/>
  <c r="DN16" i="1"/>
  <c r="DK17" i="1"/>
  <c r="DL17" i="1"/>
  <c r="DM17" i="1"/>
  <c r="DN17" i="1"/>
  <c r="DK18" i="1"/>
  <c r="DL18" i="1"/>
  <c r="DM18" i="1"/>
  <c r="DN18" i="1"/>
  <c r="DK19" i="1"/>
  <c r="DL19" i="1"/>
  <c r="DM19" i="1"/>
  <c r="DN19" i="1"/>
  <c r="DK20" i="1"/>
  <c r="DL20" i="1"/>
  <c r="DM20" i="1"/>
  <c r="DN20" i="1"/>
  <c r="DK21" i="1"/>
  <c r="DL21" i="1"/>
  <c r="DM21" i="1"/>
  <c r="DN21" i="1"/>
  <c r="DK22" i="1"/>
  <c r="DL22" i="1"/>
  <c r="DM22" i="1"/>
  <c r="DN22" i="1"/>
  <c r="DK23" i="1"/>
  <c r="DL23" i="1"/>
  <c r="DM23" i="1"/>
  <c r="DN23" i="1"/>
  <c r="DK24" i="1"/>
  <c r="DL24" i="1"/>
  <c r="DM24" i="1"/>
  <c r="DN24" i="1"/>
  <c r="DK25" i="1"/>
  <c r="DL25" i="1"/>
  <c r="DM25" i="1"/>
  <c r="DN25" i="1"/>
  <c r="DK26" i="1"/>
  <c r="DL26" i="1"/>
  <c r="DM26" i="1"/>
  <c r="DN26" i="1"/>
  <c r="DK27" i="1"/>
  <c r="DL27" i="1"/>
  <c r="DM27" i="1"/>
  <c r="DN27" i="1"/>
  <c r="DK28" i="1"/>
  <c r="DL28" i="1"/>
  <c r="DM28" i="1"/>
  <c r="DN28" i="1"/>
  <c r="DK29" i="1"/>
  <c r="DL29" i="1"/>
  <c r="DM29" i="1"/>
  <c r="DN29" i="1"/>
  <c r="DK30" i="1"/>
  <c r="DL30" i="1"/>
  <c r="DM30" i="1"/>
  <c r="DN30" i="1"/>
  <c r="DK31" i="1"/>
  <c r="DL31" i="1"/>
  <c r="DM31" i="1"/>
  <c r="DN31" i="1"/>
  <c r="DK32" i="1"/>
  <c r="DL32" i="1"/>
  <c r="DM32" i="1"/>
  <c r="DN32" i="1"/>
  <c r="DK33" i="1"/>
  <c r="DL33" i="1"/>
  <c r="DM33" i="1"/>
  <c r="DN33" i="1"/>
  <c r="DK34" i="1"/>
  <c r="DL34" i="1"/>
  <c r="DM34" i="1"/>
  <c r="DN34" i="1"/>
  <c r="DK35" i="1"/>
  <c r="DL35" i="1"/>
  <c r="DM35" i="1"/>
  <c r="DN35" i="1"/>
  <c r="DK36" i="1"/>
  <c r="DL36" i="1"/>
  <c r="DM36" i="1"/>
  <c r="DN36" i="1"/>
  <c r="DK37" i="1"/>
  <c r="DL37" i="1"/>
  <c r="DM37" i="1"/>
  <c r="DN37" i="1"/>
  <c r="DK38" i="1"/>
  <c r="DL38" i="1"/>
  <c r="DM38" i="1"/>
  <c r="DN38" i="1"/>
  <c r="DK39" i="1"/>
  <c r="DL39" i="1"/>
  <c r="DM39" i="1"/>
  <c r="DN39" i="1"/>
  <c r="DK40" i="1"/>
  <c r="DL40" i="1"/>
  <c r="DM40" i="1"/>
  <c r="DN40" i="1"/>
  <c r="DK41" i="1"/>
  <c r="DL41" i="1"/>
  <c r="DM41" i="1"/>
  <c r="DN41" i="1"/>
  <c r="DK42" i="1"/>
  <c r="DL42" i="1"/>
  <c r="DM42" i="1"/>
  <c r="DN42" i="1"/>
  <c r="DL5" i="1"/>
  <c r="DM5" i="1"/>
  <c r="DN5" i="1"/>
  <c r="DK5" i="1"/>
  <c r="AC70" i="1"/>
  <c r="AC71" i="1"/>
  <c r="AC33" i="1"/>
  <c r="AC72" i="1"/>
  <c r="AC73" i="1"/>
  <c r="AC42" i="1"/>
  <c r="AC61" i="1"/>
  <c r="AC67" i="1"/>
  <c r="AC62" i="1"/>
  <c r="AC29" i="1"/>
  <c r="AC74" i="1"/>
  <c r="AC75" i="1"/>
  <c r="AC69" i="1"/>
  <c r="AC65" i="1"/>
  <c r="AC76" i="1"/>
  <c r="AC5" i="1"/>
  <c r="AC12" i="1"/>
  <c r="AC51" i="1"/>
  <c r="AC46" i="1"/>
  <c r="AC57" i="1"/>
  <c r="AC9" i="1"/>
  <c r="AC31" i="1"/>
  <c r="AC14" i="1"/>
  <c r="AC17" i="1"/>
  <c r="AC56" i="1"/>
  <c r="AC45" i="1"/>
  <c r="AC35" i="1"/>
  <c r="AC77" i="1"/>
  <c r="AC16" i="1"/>
  <c r="AC7" i="1"/>
  <c r="AC18" i="1"/>
  <c r="AC34" i="1"/>
  <c r="AC54" i="1"/>
  <c r="AC8" i="1"/>
  <c r="AC78" i="1"/>
  <c r="AC40" i="1"/>
  <c r="AC64" i="1"/>
  <c r="AC20" i="1"/>
  <c r="AC79" i="1"/>
  <c r="AC80" i="1"/>
  <c r="AC49" i="1"/>
  <c r="AC47" i="1"/>
  <c r="AC81" i="1"/>
  <c r="AC53" i="1"/>
  <c r="AC26" i="1"/>
  <c r="AC10" i="1"/>
  <c r="AC82" i="1"/>
  <c r="AC83" i="1"/>
  <c r="AC43" i="1"/>
  <c r="AC84" i="1"/>
  <c r="AC59" i="1"/>
  <c r="AC41" i="1"/>
  <c r="AC58" i="1"/>
  <c r="AC36" i="1"/>
  <c r="AC85" i="1"/>
  <c r="AC24" i="1"/>
  <c r="AC37" i="1"/>
  <c r="AC66" i="1"/>
  <c r="AC22" i="1"/>
  <c r="AC86" i="1"/>
  <c r="AC21" i="1"/>
  <c r="AC63" i="1"/>
  <c r="AC87" i="1"/>
  <c r="AC44" i="1"/>
  <c r="AC68" i="1"/>
  <c r="AC6" i="1"/>
  <c r="AC88" i="1"/>
  <c r="AC38" i="1"/>
  <c r="AC89" i="1"/>
  <c r="AC27" i="1"/>
  <c r="AC48" i="1"/>
  <c r="AC19" i="1"/>
  <c r="AC13" i="1"/>
  <c r="AC25" i="1"/>
  <c r="AC52" i="1"/>
  <c r="AC32" i="1"/>
  <c r="AC90" i="1"/>
  <c r="AC91" i="1"/>
  <c r="AC28" i="1"/>
  <c r="AC39" i="1"/>
  <c r="AC55" i="1"/>
  <c r="AC15" i="1"/>
  <c r="AC23" i="1"/>
  <c r="AC60" i="1"/>
  <c r="AC50" i="1"/>
  <c r="AC11" i="1"/>
  <c r="AC30" i="1"/>
  <c r="L70" i="1"/>
  <c r="L71" i="1"/>
  <c r="L33" i="1"/>
  <c r="L72" i="1"/>
  <c r="L73" i="1"/>
  <c r="L42" i="1"/>
  <c r="L61" i="1"/>
  <c r="L67" i="1"/>
  <c r="L62" i="1"/>
  <c r="L29" i="1"/>
  <c r="L74" i="1"/>
  <c r="L75" i="1"/>
  <c r="L69" i="1"/>
  <c r="L65" i="1"/>
  <c r="L76" i="1"/>
  <c r="L5" i="1"/>
  <c r="L12" i="1"/>
  <c r="L51" i="1"/>
  <c r="L46" i="1"/>
  <c r="L57" i="1"/>
  <c r="L9" i="1"/>
  <c r="L31" i="1"/>
  <c r="L14" i="1"/>
  <c r="L17" i="1"/>
  <c r="L56" i="1"/>
  <c r="L45" i="1"/>
  <c r="L35" i="1"/>
  <c r="L77" i="1"/>
  <c r="L16" i="1"/>
  <c r="L7" i="1"/>
  <c r="L18" i="1"/>
  <c r="L34" i="1"/>
  <c r="L54" i="1"/>
  <c r="L8" i="1"/>
  <c r="L78" i="1"/>
  <c r="L40" i="1"/>
  <c r="L64" i="1"/>
  <c r="L20" i="1"/>
  <c r="L79" i="1"/>
  <c r="L80" i="1"/>
  <c r="L49" i="1"/>
  <c r="L47" i="1"/>
  <c r="L81" i="1"/>
  <c r="L53" i="1"/>
  <c r="L26" i="1"/>
  <c r="L10" i="1"/>
  <c r="L82" i="1"/>
  <c r="L83" i="1"/>
  <c r="L43" i="1"/>
  <c r="L84" i="1"/>
  <c r="L59" i="1"/>
  <c r="L41" i="1"/>
  <c r="L58" i="1"/>
  <c r="L36" i="1"/>
  <c r="L85" i="1"/>
  <c r="L24" i="1"/>
  <c r="L37" i="1"/>
  <c r="L66" i="1"/>
  <c r="L22" i="1"/>
  <c r="L86" i="1"/>
  <c r="L21" i="1"/>
  <c r="L63" i="1"/>
  <c r="L87" i="1"/>
  <c r="L44" i="1"/>
  <c r="L68" i="1"/>
  <c r="L6" i="1"/>
  <c r="L88" i="1"/>
  <c r="L38" i="1"/>
  <c r="L89" i="1"/>
  <c r="L27" i="1"/>
  <c r="L48" i="1"/>
  <c r="L19" i="1"/>
  <c r="L13" i="1"/>
  <c r="L25" i="1"/>
  <c r="L52" i="1"/>
  <c r="L32" i="1"/>
  <c r="L90" i="1"/>
  <c r="L91" i="1"/>
  <c r="L28" i="1"/>
  <c r="L39" i="1"/>
  <c r="L55" i="1"/>
  <c r="L15" i="1"/>
  <c r="L23" i="1"/>
  <c r="L60" i="1"/>
  <c r="L50" i="1"/>
  <c r="L11" i="1"/>
  <c r="L30" i="1"/>
  <c r="H11" i="1"/>
  <c r="H50" i="1"/>
  <c r="H60" i="1"/>
  <c r="H23" i="1"/>
  <c r="H15" i="1"/>
  <c r="H55" i="1"/>
  <c r="H39" i="1"/>
  <c r="H28" i="1"/>
  <c r="H91" i="1"/>
  <c r="H90" i="1"/>
  <c r="H32" i="1"/>
  <c r="H52" i="1"/>
  <c r="H25" i="1"/>
  <c r="H13" i="1"/>
  <c r="H19" i="1"/>
  <c r="H48" i="1"/>
  <c r="H27" i="1"/>
  <c r="H89" i="1"/>
  <c r="H38" i="1"/>
  <c r="H88" i="1"/>
  <c r="H6" i="1"/>
  <c r="H68" i="1"/>
  <c r="H44" i="1"/>
  <c r="H87" i="1"/>
  <c r="H63" i="1"/>
  <c r="H21" i="1"/>
  <c r="H86" i="1"/>
  <c r="H22" i="1"/>
  <c r="H66" i="1"/>
  <c r="H37" i="1"/>
  <c r="H24" i="1"/>
  <c r="H85" i="1"/>
  <c r="H36" i="1"/>
  <c r="H58" i="1"/>
  <c r="H41" i="1"/>
  <c r="H59" i="1"/>
  <c r="H84" i="1"/>
  <c r="H43" i="1"/>
  <c r="H83" i="1"/>
  <c r="H82" i="1"/>
  <c r="H10" i="1"/>
  <c r="H26" i="1"/>
  <c r="H53" i="1"/>
  <c r="H81" i="1"/>
  <c r="H47" i="1"/>
  <c r="H49" i="1"/>
  <c r="H80" i="1"/>
  <c r="H79" i="1"/>
  <c r="H20" i="1"/>
  <c r="H64" i="1"/>
  <c r="H40" i="1"/>
  <c r="H78" i="1"/>
  <c r="H8" i="1"/>
  <c r="H54" i="1"/>
  <c r="H34" i="1"/>
  <c r="H18" i="1"/>
  <c r="H7" i="1"/>
  <c r="H16" i="1"/>
  <c r="H77" i="1"/>
  <c r="H35" i="1"/>
  <c r="H45" i="1"/>
  <c r="H56" i="1"/>
  <c r="H17" i="1"/>
  <c r="H14" i="1"/>
  <c r="H31" i="1"/>
  <c r="H9" i="1"/>
  <c r="H57" i="1"/>
  <c r="H46" i="1"/>
  <c r="H51" i="1"/>
  <c r="H12" i="1"/>
  <c r="H5" i="1"/>
  <c r="H76" i="1"/>
  <c r="H65" i="1"/>
  <c r="H69" i="1"/>
  <c r="H75" i="1"/>
  <c r="H74" i="1"/>
  <c r="H29" i="1"/>
  <c r="H62" i="1"/>
  <c r="H67" i="1"/>
  <c r="H61" i="1"/>
  <c r="H42" i="1"/>
  <c r="H73" i="1"/>
  <c r="H72" i="1"/>
  <c r="H33" i="1"/>
  <c r="H71" i="1"/>
  <c r="H70" i="1"/>
  <c r="H30" i="1"/>
  <c r="H92" i="1" l="1"/>
  <c r="AD70" i="1"/>
  <c r="AE70" i="1"/>
  <c r="AF70" i="1"/>
  <c r="AG70" i="1"/>
  <c r="AD71" i="1"/>
  <c r="AE71" i="1"/>
  <c r="AF71" i="1"/>
  <c r="AG71" i="1"/>
  <c r="AD33" i="1"/>
  <c r="AE33" i="1"/>
  <c r="AF33" i="1"/>
  <c r="AG33" i="1"/>
  <c r="AD72" i="1"/>
  <c r="AE72" i="1"/>
  <c r="AF72" i="1"/>
  <c r="AG72" i="1"/>
  <c r="AD73" i="1"/>
  <c r="AE73" i="1"/>
  <c r="AF73" i="1"/>
  <c r="AG73" i="1"/>
  <c r="AD42" i="1"/>
  <c r="AE42" i="1"/>
  <c r="AF42" i="1"/>
  <c r="AG42" i="1"/>
  <c r="AD61" i="1"/>
  <c r="AE61" i="1"/>
  <c r="AF61" i="1"/>
  <c r="AG61" i="1"/>
  <c r="AD67" i="1"/>
  <c r="AE67" i="1"/>
  <c r="AF67" i="1"/>
  <c r="AG67" i="1"/>
  <c r="AD62" i="1"/>
  <c r="AE62" i="1"/>
  <c r="AF62" i="1"/>
  <c r="AG62" i="1"/>
  <c r="AD29" i="1"/>
  <c r="AE29" i="1"/>
  <c r="AF29" i="1"/>
  <c r="AG29" i="1"/>
  <c r="AD74" i="1"/>
  <c r="AE74" i="1"/>
  <c r="AF74" i="1"/>
  <c r="AG74" i="1"/>
  <c r="AD75" i="1"/>
  <c r="AE75" i="1"/>
  <c r="AF75" i="1"/>
  <c r="AG75" i="1"/>
  <c r="AD69" i="1"/>
  <c r="AE69" i="1"/>
  <c r="AF69" i="1"/>
  <c r="AG69" i="1"/>
  <c r="AD65" i="1"/>
  <c r="AE65" i="1"/>
  <c r="AF65" i="1"/>
  <c r="AG65" i="1"/>
  <c r="AD76" i="1"/>
  <c r="AE76" i="1"/>
  <c r="AF76" i="1"/>
  <c r="AG76" i="1"/>
  <c r="AD5" i="1"/>
  <c r="AE5" i="1"/>
  <c r="AF5" i="1"/>
  <c r="AG5" i="1"/>
  <c r="AD12" i="1"/>
  <c r="AE12" i="1"/>
  <c r="AF12" i="1"/>
  <c r="AG12" i="1"/>
  <c r="AD51" i="1"/>
  <c r="AE51" i="1"/>
  <c r="AF51" i="1"/>
  <c r="AG51" i="1"/>
  <c r="AD46" i="1"/>
  <c r="AE46" i="1"/>
  <c r="AF46" i="1"/>
  <c r="AG46" i="1"/>
  <c r="AD57" i="1"/>
  <c r="AE57" i="1"/>
  <c r="AF57" i="1"/>
  <c r="AG57" i="1"/>
  <c r="AD9" i="1"/>
  <c r="AE9" i="1"/>
  <c r="AF9" i="1"/>
  <c r="AG9" i="1"/>
  <c r="AD31" i="1"/>
  <c r="AE31" i="1"/>
  <c r="AF31" i="1"/>
  <c r="AG31" i="1"/>
  <c r="AD14" i="1"/>
  <c r="AE14" i="1"/>
  <c r="AF14" i="1"/>
  <c r="AG14" i="1"/>
  <c r="AD17" i="1"/>
  <c r="AE17" i="1"/>
  <c r="AF17" i="1"/>
  <c r="AG17" i="1"/>
  <c r="AD56" i="1"/>
  <c r="AE56" i="1"/>
  <c r="AF56" i="1"/>
  <c r="AG56" i="1"/>
  <c r="AD45" i="1"/>
  <c r="AE45" i="1"/>
  <c r="AF45" i="1"/>
  <c r="AG45" i="1"/>
  <c r="AD35" i="1"/>
  <c r="AE35" i="1"/>
  <c r="AF35" i="1"/>
  <c r="AG35" i="1"/>
  <c r="AD77" i="1"/>
  <c r="AE77" i="1"/>
  <c r="AF77" i="1"/>
  <c r="AG77" i="1"/>
  <c r="AD16" i="1"/>
  <c r="AE16" i="1"/>
  <c r="AF16" i="1"/>
  <c r="AG16" i="1"/>
  <c r="AD7" i="1"/>
  <c r="AE7" i="1"/>
  <c r="AF7" i="1"/>
  <c r="AG7" i="1"/>
  <c r="AD18" i="1"/>
  <c r="AE18" i="1"/>
  <c r="AF18" i="1"/>
  <c r="AG18" i="1"/>
  <c r="AD34" i="1"/>
  <c r="AE34" i="1"/>
  <c r="AF34" i="1"/>
  <c r="AG34" i="1"/>
  <c r="AD54" i="1"/>
  <c r="AE54" i="1"/>
  <c r="AF54" i="1"/>
  <c r="AG54" i="1"/>
  <c r="AD8" i="1"/>
  <c r="AE8" i="1"/>
  <c r="AF8" i="1"/>
  <c r="AG8" i="1"/>
  <c r="AD78" i="1"/>
  <c r="AE78" i="1"/>
  <c r="AF78" i="1"/>
  <c r="AG78" i="1"/>
  <c r="AD40" i="1"/>
  <c r="AE40" i="1"/>
  <c r="AF40" i="1"/>
  <c r="AG40" i="1"/>
  <c r="AD64" i="1"/>
  <c r="AE64" i="1"/>
  <c r="AF64" i="1"/>
  <c r="AG64" i="1"/>
  <c r="AD20" i="1"/>
  <c r="AE20" i="1"/>
  <c r="AF20" i="1"/>
  <c r="AG20" i="1"/>
  <c r="AD79" i="1"/>
  <c r="AE79" i="1"/>
  <c r="AF79" i="1"/>
  <c r="AG79" i="1"/>
  <c r="AD80" i="1"/>
  <c r="AE80" i="1"/>
  <c r="AF80" i="1"/>
  <c r="AG80" i="1"/>
  <c r="AD49" i="1"/>
  <c r="AE49" i="1"/>
  <c r="AF49" i="1"/>
  <c r="AG49" i="1"/>
  <c r="AD47" i="1"/>
  <c r="AE47" i="1"/>
  <c r="AF47" i="1"/>
  <c r="AG47" i="1"/>
  <c r="AD81" i="1"/>
  <c r="AE81" i="1"/>
  <c r="AF81" i="1"/>
  <c r="AG81" i="1"/>
  <c r="AD53" i="1"/>
  <c r="AE53" i="1"/>
  <c r="AF53" i="1"/>
  <c r="AG53" i="1"/>
  <c r="AD26" i="1"/>
  <c r="AE26" i="1"/>
  <c r="AF26" i="1"/>
  <c r="AG26" i="1"/>
  <c r="AD10" i="1"/>
  <c r="AE10" i="1"/>
  <c r="AF10" i="1"/>
  <c r="AG10" i="1"/>
  <c r="AD82" i="1"/>
  <c r="AE82" i="1"/>
  <c r="AF82" i="1"/>
  <c r="AG82" i="1"/>
  <c r="AD83" i="1"/>
  <c r="AE83" i="1"/>
  <c r="AF83" i="1"/>
  <c r="AG83" i="1"/>
  <c r="AD43" i="1"/>
  <c r="AE43" i="1"/>
  <c r="AF43" i="1"/>
  <c r="AG43" i="1"/>
  <c r="AD84" i="1"/>
  <c r="AE84" i="1"/>
  <c r="AF84" i="1"/>
  <c r="AG84" i="1"/>
  <c r="AD59" i="1"/>
  <c r="AE59" i="1"/>
  <c r="AF59" i="1"/>
  <c r="AG59" i="1"/>
  <c r="AD41" i="1"/>
  <c r="AE41" i="1"/>
  <c r="AF41" i="1"/>
  <c r="AG41" i="1"/>
  <c r="AD58" i="1"/>
  <c r="AE58" i="1"/>
  <c r="AF58" i="1"/>
  <c r="AG58" i="1"/>
  <c r="AD36" i="1"/>
  <c r="AE36" i="1"/>
  <c r="AF36" i="1"/>
  <c r="AG36" i="1"/>
  <c r="AD85" i="1"/>
  <c r="AE85" i="1"/>
  <c r="AF85" i="1"/>
  <c r="AG85" i="1"/>
  <c r="AD24" i="1"/>
  <c r="AE24" i="1"/>
  <c r="AF24" i="1"/>
  <c r="AG24" i="1"/>
  <c r="AD37" i="1"/>
  <c r="AE37" i="1"/>
  <c r="AF37" i="1"/>
  <c r="AG37" i="1"/>
  <c r="AD66" i="1"/>
  <c r="AE66" i="1"/>
  <c r="AF66" i="1"/>
  <c r="AG66" i="1"/>
  <c r="AD22" i="1"/>
  <c r="AE22" i="1"/>
  <c r="AF22" i="1"/>
  <c r="AG22" i="1"/>
  <c r="AD86" i="1"/>
  <c r="AE86" i="1"/>
  <c r="AF86" i="1"/>
  <c r="AG86" i="1"/>
  <c r="AD21" i="1"/>
  <c r="AE21" i="1"/>
  <c r="AF21" i="1"/>
  <c r="AG21" i="1"/>
  <c r="AD63" i="1"/>
  <c r="AE63" i="1"/>
  <c r="AF63" i="1"/>
  <c r="AG63" i="1"/>
  <c r="AD87" i="1"/>
  <c r="AE87" i="1"/>
  <c r="AF87" i="1"/>
  <c r="AG87" i="1"/>
  <c r="AD44" i="1"/>
  <c r="AE44" i="1"/>
  <c r="AF44" i="1"/>
  <c r="AG44" i="1"/>
  <c r="AD68" i="1"/>
  <c r="AE68" i="1"/>
  <c r="AF68" i="1"/>
  <c r="AG68" i="1"/>
  <c r="AD6" i="1"/>
  <c r="AE6" i="1"/>
  <c r="AF6" i="1"/>
  <c r="AG6" i="1"/>
  <c r="AD88" i="1"/>
  <c r="AE88" i="1"/>
  <c r="AF88" i="1"/>
  <c r="AG88" i="1"/>
  <c r="AD38" i="1"/>
  <c r="AE38" i="1"/>
  <c r="AF38" i="1"/>
  <c r="AG38" i="1"/>
  <c r="AD89" i="1"/>
  <c r="AE89" i="1"/>
  <c r="AF89" i="1"/>
  <c r="AG89" i="1"/>
  <c r="AD27" i="1"/>
  <c r="AE27" i="1"/>
  <c r="AF27" i="1"/>
  <c r="AG27" i="1"/>
  <c r="AD48" i="1"/>
  <c r="AE48" i="1"/>
  <c r="AF48" i="1"/>
  <c r="AG48" i="1"/>
  <c r="AD19" i="1"/>
  <c r="AE19" i="1"/>
  <c r="AF19" i="1"/>
  <c r="AG19" i="1"/>
  <c r="AD13" i="1"/>
  <c r="AE13" i="1"/>
  <c r="AF13" i="1"/>
  <c r="AG13" i="1"/>
  <c r="AD25" i="1"/>
  <c r="AE25" i="1"/>
  <c r="AF25" i="1"/>
  <c r="AG25" i="1"/>
  <c r="AD52" i="1"/>
  <c r="AE52" i="1"/>
  <c r="AF52" i="1"/>
  <c r="AG52" i="1"/>
  <c r="AD32" i="1"/>
  <c r="AE32" i="1"/>
  <c r="AF32" i="1"/>
  <c r="AG32" i="1"/>
  <c r="AD90" i="1"/>
  <c r="AE90" i="1"/>
  <c r="AF90" i="1"/>
  <c r="AG90" i="1"/>
  <c r="AD91" i="1"/>
  <c r="AE91" i="1"/>
  <c r="AF91" i="1"/>
  <c r="AG91" i="1"/>
  <c r="AD28" i="1"/>
  <c r="AE28" i="1"/>
  <c r="AF28" i="1"/>
  <c r="AG28" i="1"/>
  <c r="AD39" i="1"/>
  <c r="AE39" i="1"/>
  <c r="AF39" i="1"/>
  <c r="AG39" i="1"/>
  <c r="AD55" i="1"/>
  <c r="AE55" i="1"/>
  <c r="AF55" i="1"/>
  <c r="AG55" i="1"/>
  <c r="AD15" i="1"/>
  <c r="AE15" i="1"/>
  <c r="AF15" i="1"/>
  <c r="AG15" i="1"/>
  <c r="AD23" i="1"/>
  <c r="AE23" i="1"/>
  <c r="AF23" i="1"/>
  <c r="AG23" i="1"/>
  <c r="AD60" i="1"/>
  <c r="AE60" i="1"/>
  <c r="AF60" i="1"/>
  <c r="AG60" i="1"/>
  <c r="AD50" i="1"/>
  <c r="AE50" i="1"/>
  <c r="AF50" i="1"/>
  <c r="AG50" i="1"/>
  <c r="AD11" i="1"/>
  <c r="AE11" i="1"/>
  <c r="AF11" i="1"/>
  <c r="AG11" i="1"/>
  <c r="AE30" i="1"/>
  <c r="AF30" i="1"/>
  <c r="AG30" i="1"/>
  <c r="AD30" i="1"/>
  <c r="DO39" i="1"/>
  <c r="DP39" i="1"/>
  <c r="DQ39" i="1"/>
  <c r="DR39" i="1"/>
  <c r="DO55" i="1"/>
  <c r="DP55" i="1"/>
  <c r="DQ55" i="1"/>
  <c r="DR55" i="1"/>
  <c r="DO15" i="1"/>
  <c r="DP15" i="1"/>
  <c r="DQ15" i="1"/>
  <c r="DR15" i="1"/>
  <c r="DO23" i="1"/>
  <c r="DP23" i="1"/>
  <c r="DQ23" i="1"/>
  <c r="DR23" i="1"/>
  <c r="DO60" i="1"/>
  <c r="DP60" i="1"/>
  <c r="DQ60" i="1"/>
  <c r="DR60" i="1"/>
  <c r="DO50" i="1"/>
  <c r="DP50" i="1"/>
  <c r="DQ50" i="1"/>
  <c r="DR50" i="1"/>
  <c r="DO11" i="1"/>
  <c r="DP11" i="1"/>
  <c r="DQ11" i="1"/>
  <c r="DR11" i="1"/>
  <c r="DR28" i="1"/>
  <c r="DQ28" i="1"/>
  <c r="DP28" i="1"/>
  <c r="DO28" i="1"/>
  <c r="DO48" i="1"/>
  <c r="DP48" i="1"/>
  <c r="DQ48" i="1"/>
  <c r="DR48" i="1"/>
  <c r="DO19" i="1"/>
  <c r="DP19" i="1"/>
  <c r="DQ19" i="1"/>
  <c r="DR19" i="1"/>
  <c r="DO13" i="1"/>
  <c r="DP13" i="1"/>
  <c r="DQ13" i="1"/>
  <c r="DR13" i="1"/>
  <c r="DO25" i="1"/>
  <c r="DP25" i="1"/>
  <c r="DQ25" i="1"/>
  <c r="DR25" i="1"/>
  <c r="DO52" i="1"/>
  <c r="DP52" i="1"/>
  <c r="DQ52" i="1"/>
  <c r="DR52" i="1"/>
  <c r="DO32" i="1"/>
  <c r="DP32" i="1"/>
  <c r="DQ32" i="1"/>
  <c r="DR32" i="1"/>
  <c r="DR27" i="1"/>
  <c r="DQ27" i="1"/>
  <c r="DP27" i="1"/>
  <c r="DO27" i="1"/>
  <c r="DR38" i="1"/>
  <c r="DQ38" i="1"/>
  <c r="DP38" i="1"/>
  <c r="DO38" i="1"/>
  <c r="DO68" i="1"/>
  <c r="DP68" i="1"/>
  <c r="DQ68" i="1"/>
  <c r="DR68" i="1"/>
  <c r="DO6" i="1"/>
  <c r="DP6" i="1"/>
  <c r="DQ6" i="1"/>
  <c r="DR6" i="1"/>
  <c r="DR44" i="1"/>
  <c r="DQ44" i="1"/>
  <c r="DP44" i="1"/>
  <c r="DO44" i="1"/>
  <c r="DR63" i="1"/>
  <c r="DQ63" i="1"/>
  <c r="DP63" i="1"/>
  <c r="DO63" i="1"/>
  <c r="DR21" i="1"/>
  <c r="DQ21" i="1"/>
  <c r="DP21" i="1"/>
  <c r="DO21" i="1"/>
  <c r="DO37" i="1"/>
  <c r="DP37" i="1"/>
  <c r="DQ37" i="1"/>
  <c r="DR37" i="1"/>
  <c r="DO66" i="1"/>
  <c r="DP66" i="1"/>
  <c r="DQ66" i="1"/>
  <c r="DR66" i="1"/>
  <c r="DO22" i="1"/>
  <c r="DP22" i="1"/>
  <c r="DQ22" i="1"/>
  <c r="DR22" i="1"/>
  <c r="DR24" i="1"/>
  <c r="DQ24" i="1"/>
  <c r="DP24" i="1"/>
  <c r="DO24" i="1"/>
  <c r="DO41" i="1"/>
  <c r="DP41" i="1"/>
  <c r="DQ41" i="1"/>
  <c r="DR41" i="1"/>
  <c r="DO58" i="1"/>
  <c r="DP58" i="1"/>
  <c r="DQ58" i="1"/>
  <c r="DR58" i="1"/>
  <c r="DO36" i="1"/>
  <c r="DP36" i="1"/>
  <c r="DQ36" i="1"/>
  <c r="DR36" i="1"/>
  <c r="DR59" i="1"/>
  <c r="DQ59" i="1"/>
  <c r="DP59" i="1"/>
  <c r="DO59" i="1"/>
  <c r="DR43" i="1"/>
  <c r="DQ43" i="1"/>
  <c r="DP43" i="1"/>
  <c r="DO43" i="1"/>
  <c r="DO26" i="1"/>
  <c r="DP26" i="1"/>
  <c r="DQ26" i="1"/>
  <c r="DR26" i="1"/>
  <c r="DO10" i="1"/>
  <c r="DP10" i="1"/>
  <c r="DQ10" i="1"/>
  <c r="DR10" i="1"/>
  <c r="DR53" i="1"/>
  <c r="DQ53" i="1"/>
  <c r="DP53" i="1"/>
  <c r="DO53" i="1"/>
  <c r="DO47" i="1"/>
  <c r="DP47" i="1"/>
  <c r="DQ47" i="1"/>
  <c r="DR47" i="1"/>
  <c r="DR49" i="1"/>
  <c r="DQ49" i="1"/>
  <c r="DP49" i="1"/>
  <c r="DO49" i="1"/>
  <c r="DO64" i="1"/>
  <c r="DP64" i="1"/>
  <c r="DQ64" i="1"/>
  <c r="DR64" i="1"/>
  <c r="DO20" i="1"/>
  <c r="DP20" i="1"/>
  <c r="DQ20" i="1"/>
  <c r="DR20" i="1"/>
  <c r="DR40" i="1"/>
  <c r="DQ40" i="1"/>
  <c r="DP40" i="1"/>
  <c r="DO40" i="1"/>
  <c r="DO7" i="1"/>
  <c r="DP7" i="1"/>
  <c r="DQ7" i="1"/>
  <c r="DR7" i="1"/>
  <c r="DO18" i="1"/>
  <c r="DP18" i="1"/>
  <c r="DQ18" i="1"/>
  <c r="DR18" i="1"/>
  <c r="DO34" i="1"/>
  <c r="DP34" i="1"/>
  <c r="DQ34" i="1"/>
  <c r="DR34" i="1"/>
  <c r="DO54" i="1"/>
  <c r="DP54" i="1"/>
  <c r="DQ54" i="1"/>
  <c r="DR54" i="1"/>
  <c r="DO8" i="1"/>
  <c r="DP8" i="1"/>
  <c r="DQ8" i="1"/>
  <c r="DR8" i="1"/>
  <c r="DR16" i="1"/>
  <c r="DQ16" i="1"/>
  <c r="DP16" i="1"/>
  <c r="DO16" i="1"/>
  <c r="DO12" i="1"/>
  <c r="DP12" i="1"/>
  <c r="DQ12" i="1"/>
  <c r="DR12" i="1"/>
  <c r="DO51" i="1"/>
  <c r="DP51" i="1"/>
  <c r="DQ51" i="1"/>
  <c r="DR51" i="1"/>
  <c r="DO46" i="1"/>
  <c r="DP46" i="1"/>
  <c r="DQ46" i="1"/>
  <c r="DR46" i="1"/>
  <c r="DO57" i="1"/>
  <c r="DP57" i="1"/>
  <c r="DQ57" i="1"/>
  <c r="DR57" i="1"/>
  <c r="DO9" i="1"/>
  <c r="DP9" i="1"/>
  <c r="DQ9" i="1"/>
  <c r="DR9" i="1"/>
  <c r="DO31" i="1"/>
  <c r="DP31" i="1"/>
  <c r="DQ31" i="1"/>
  <c r="DR31" i="1"/>
  <c r="DO14" i="1"/>
  <c r="DP14" i="1"/>
  <c r="DQ14" i="1"/>
  <c r="DR14" i="1"/>
  <c r="DO17" i="1"/>
  <c r="DP17" i="1"/>
  <c r="DQ17" i="1"/>
  <c r="DR17" i="1"/>
  <c r="DO56" i="1"/>
  <c r="DP56" i="1"/>
  <c r="DQ56" i="1"/>
  <c r="DR56" i="1"/>
  <c r="DO45" i="1"/>
  <c r="DP45" i="1"/>
  <c r="DQ45" i="1"/>
  <c r="DR45" i="1"/>
  <c r="DO35" i="1"/>
  <c r="DP35" i="1"/>
  <c r="DQ35" i="1"/>
  <c r="DR35" i="1"/>
  <c r="DR5" i="1"/>
  <c r="DQ5" i="1"/>
  <c r="DP5" i="1"/>
  <c r="DO5" i="1"/>
  <c r="DO65" i="1"/>
  <c r="DP65" i="1"/>
  <c r="DQ65" i="1"/>
  <c r="DR65" i="1"/>
  <c r="DR69" i="1"/>
  <c r="DQ69" i="1"/>
  <c r="DP69" i="1"/>
  <c r="DO69" i="1"/>
  <c r="DO61" i="1"/>
  <c r="DP61" i="1"/>
  <c r="DQ61" i="1"/>
  <c r="DR61" i="1"/>
  <c r="DO67" i="1"/>
  <c r="DP67" i="1"/>
  <c r="DQ67" i="1"/>
  <c r="DR67" i="1"/>
  <c r="DO62" i="1"/>
  <c r="DP62" i="1"/>
  <c r="DQ62" i="1"/>
  <c r="DR62" i="1"/>
  <c r="DO29" i="1"/>
  <c r="DP29" i="1"/>
  <c r="DQ29" i="1"/>
  <c r="DR29" i="1"/>
  <c r="DR42" i="1"/>
  <c r="DQ42" i="1"/>
  <c r="DP42" i="1"/>
  <c r="DO42" i="1"/>
  <c r="DR33" i="1"/>
  <c r="DQ33" i="1"/>
  <c r="DP33" i="1"/>
  <c r="DO33" i="1"/>
  <c r="DP30" i="1"/>
  <c r="DQ30" i="1"/>
  <c r="DR30" i="1"/>
  <c r="DO30" i="1"/>
  <c r="AL70" i="1"/>
  <c r="AM70" i="1"/>
  <c r="AN70" i="1"/>
  <c r="AO70" i="1"/>
  <c r="AL71" i="1"/>
  <c r="AM71" i="1"/>
  <c r="AN71" i="1"/>
  <c r="AO71" i="1"/>
  <c r="AL33" i="1"/>
  <c r="AM33" i="1"/>
  <c r="AN33" i="1"/>
  <c r="AO33" i="1"/>
  <c r="AL72" i="1"/>
  <c r="AM72" i="1"/>
  <c r="AN72" i="1"/>
  <c r="AO72" i="1"/>
  <c r="AL73" i="1"/>
  <c r="AM73" i="1"/>
  <c r="AN73" i="1"/>
  <c r="AO73" i="1"/>
  <c r="AL42" i="1"/>
  <c r="AM42" i="1"/>
  <c r="AN42" i="1"/>
  <c r="AO42" i="1"/>
  <c r="AL61" i="1"/>
  <c r="AM61" i="1"/>
  <c r="AN61" i="1"/>
  <c r="AO61" i="1"/>
  <c r="AL67" i="1"/>
  <c r="AM67" i="1"/>
  <c r="AN67" i="1"/>
  <c r="AO67" i="1"/>
  <c r="AL62" i="1"/>
  <c r="AM62" i="1"/>
  <c r="AN62" i="1"/>
  <c r="AO62" i="1"/>
  <c r="AL29" i="1"/>
  <c r="AM29" i="1"/>
  <c r="AN29" i="1"/>
  <c r="AO29" i="1"/>
  <c r="AL74" i="1"/>
  <c r="AM74" i="1"/>
  <c r="AN74" i="1"/>
  <c r="AO74" i="1"/>
  <c r="AL75" i="1"/>
  <c r="AM75" i="1"/>
  <c r="AN75" i="1"/>
  <c r="AO75" i="1"/>
  <c r="AL69" i="1"/>
  <c r="AM69" i="1"/>
  <c r="AN69" i="1"/>
  <c r="AO69" i="1"/>
  <c r="AL65" i="1"/>
  <c r="AM65" i="1"/>
  <c r="AN65" i="1"/>
  <c r="AO65" i="1"/>
  <c r="AL76" i="1"/>
  <c r="AM76" i="1"/>
  <c r="AN76" i="1"/>
  <c r="AO76" i="1"/>
  <c r="AL5" i="1"/>
  <c r="AM5" i="1"/>
  <c r="AN5" i="1"/>
  <c r="AO5" i="1"/>
  <c r="AL12" i="1"/>
  <c r="AM12" i="1"/>
  <c r="AN12" i="1"/>
  <c r="AO12" i="1"/>
  <c r="AL51" i="1"/>
  <c r="AM51" i="1"/>
  <c r="AN51" i="1"/>
  <c r="AO51" i="1"/>
  <c r="AL46" i="1"/>
  <c r="AM46" i="1"/>
  <c r="AN46" i="1"/>
  <c r="AO46" i="1"/>
  <c r="AL57" i="1"/>
  <c r="AM57" i="1"/>
  <c r="AN57" i="1"/>
  <c r="AO57" i="1"/>
  <c r="AL9" i="1"/>
  <c r="AM9" i="1"/>
  <c r="AN9" i="1"/>
  <c r="AO9" i="1"/>
  <c r="AL31" i="1"/>
  <c r="AM31" i="1"/>
  <c r="AN31" i="1"/>
  <c r="AO31" i="1"/>
  <c r="AL14" i="1"/>
  <c r="AM14" i="1"/>
  <c r="AN14" i="1"/>
  <c r="AO14" i="1"/>
  <c r="AL17" i="1"/>
  <c r="AM17" i="1"/>
  <c r="AN17" i="1"/>
  <c r="AO17" i="1"/>
  <c r="AL56" i="1"/>
  <c r="AM56" i="1"/>
  <c r="AN56" i="1"/>
  <c r="AO56" i="1"/>
  <c r="AL45" i="1"/>
  <c r="AM45" i="1"/>
  <c r="AN45" i="1"/>
  <c r="AO45" i="1"/>
  <c r="AL35" i="1"/>
  <c r="AM35" i="1"/>
  <c r="AN35" i="1"/>
  <c r="AO35" i="1"/>
  <c r="AL77" i="1"/>
  <c r="AM77" i="1"/>
  <c r="AN77" i="1"/>
  <c r="AO77" i="1"/>
  <c r="AL16" i="1"/>
  <c r="AM16" i="1"/>
  <c r="AN16" i="1"/>
  <c r="AO16" i="1"/>
  <c r="AL7" i="1"/>
  <c r="AM7" i="1"/>
  <c r="AN7" i="1"/>
  <c r="AO7" i="1"/>
  <c r="AL18" i="1"/>
  <c r="AM18" i="1"/>
  <c r="AN18" i="1"/>
  <c r="AO18" i="1"/>
  <c r="AL34" i="1"/>
  <c r="AM34" i="1"/>
  <c r="AN34" i="1"/>
  <c r="AO34" i="1"/>
  <c r="AL54" i="1"/>
  <c r="AM54" i="1"/>
  <c r="AN54" i="1"/>
  <c r="AO54" i="1"/>
  <c r="AL8" i="1"/>
  <c r="AM8" i="1"/>
  <c r="AN8" i="1"/>
  <c r="AO8" i="1"/>
  <c r="AL78" i="1"/>
  <c r="AM78" i="1"/>
  <c r="AN78" i="1"/>
  <c r="AO78" i="1"/>
  <c r="AL40" i="1"/>
  <c r="AM40" i="1"/>
  <c r="AN40" i="1"/>
  <c r="AO40" i="1"/>
  <c r="AL64" i="1"/>
  <c r="AM64" i="1"/>
  <c r="AN64" i="1"/>
  <c r="AO64" i="1"/>
  <c r="AL20" i="1"/>
  <c r="AM20" i="1"/>
  <c r="AN20" i="1"/>
  <c r="AO20" i="1"/>
  <c r="AL79" i="1"/>
  <c r="AM79" i="1"/>
  <c r="AN79" i="1"/>
  <c r="AO79" i="1"/>
  <c r="AL80" i="1"/>
  <c r="AM80" i="1"/>
  <c r="AN80" i="1"/>
  <c r="AO80" i="1"/>
  <c r="AL49" i="1"/>
  <c r="AM49" i="1"/>
  <c r="AN49" i="1"/>
  <c r="AO49" i="1"/>
  <c r="AL47" i="1"/>
  <c r="AM47" i="1"/>
  <c r="AN47" i="1"/>
  <c r="AO47" i="1"/>
  <c r="AL81" i="1"/>
  <c r="AM81" i="1"/>
  <c r="AN81" i="1"/>
  <c r="AO81" i="1"/>
  <c r="AL53" i="1"/>
  <c r="AM53" i="1"/>
  <c r="AN53" i="1"/>
  <c r="AO53" i="1"/>
  <c r="AL26" i="1"/>
  <c r="AM26" i="1"/>
  <c r="AN26" i="1"/>
  <c r="AO26" i="1"/>
  <c r="AL10" i="1"/>
  <c r="AM10" i="1"/>
  <c r="AN10" i="1"/>
  <c r="AO10" i="1"/>
  <c r="AL82" i="1"/>
  <c r="AM82" i="1"/>
  <c r="AN82" i="1"/>
  <c r="AO82" i="1"/>
  <c r="AL83" i="1"/>
  <c r="AM83" i="1"/>
  <c r="AN83" i="1"/>
  <c r="AO83" i="1"/>
  <c r="AL43" i="1"/>
  <c r="AM43" i="1"/>
  <c r="AN43" i="1"/>
  <c r="AO43" i="1"/>
  <c r="AL84" i="1"/>
  <c r="AM84" i="1"/>
  <c r="AN84" i="1"/>
  <c r="AO84" i="1"/>
  <c r="AL59" i="1"/>
  <c r="AM59" i="1"/>
  <c r="AN59" i="1"/>
  <c r="AO59" i="1"/>
  <c r="AL41" i="1"/>
  <c r="AM41" i="1"/>
  <c r="AN41" i="1"/>
  <c r="AO41" i="1"/>
  <c r="AL58" i="1"/>
  <c r="AM58" i="1"/>
  <c r="AN58" i="1"/>
  <c r="AO58" i="1"/>
  <c r="AL36" i="1"/>
  <c r="AM36" i="1"/>
  <c r="AN36" i="1"/>
  <c r="AO36" i="1"/>
  <c r="AL85" i="1"/>
  <c r="AM85" i="1"/>
  <c r="AN85" i="1"/>
  <c r="AO85" i="1"/>
  <c r="AL24" i="1"/>
  <c r="AM24" i="1"/>
  <c r="AN24" i="1"/>
  <c r="AO24" i="1"/>
  <c r="AL37" i="1"/>
  <c r="AM37" i="1"/>
  <c r="AN37" i="1"/>
  <c r="AO37" i="1"/>
  <c r="AL66" i="1"/>
  <c r="AM66" i="1"/>
  <c r="AN66" i="1"/>
  <c r="AO66" i="1"/>
  <c r="AL22" i="1"/>
  <c r="AM22" i="1"/>
  <c r="AN22" i="1"/>
  <c r="AO22" i="1"/>
  <c r="AL86" i="1"/>
  <c r="AM86" i="1"/>
  <c r="AN86" i="1"/>
  <c r="AO86" i="1"/>
  <c r="AL21" i="1"/>
  <c r="AM21" i="1"/>
  <c r="AN21" i="1"/>
  <c r="AO21" i="1"/>
  <c r="AL63" i="1"/>
  <c r="AM63" i="1"/>
  <c r="AN63" i="1"/>
  <c r="AO63" i="1"/>
  <c r="AL87" i="1"/>
  <c r="AM87" i="1"/>
  <c r="AN87" i="1"/>
  <c r="AO87" i="1"/>
  <c r="AL44" i="1"/>
  <c r="AM44" i="1"/>
  <c r="AN44" i="1"/>
  <c r="AO44" i="1"/>
  <c r="AL68" i="1"/>
  <c r="AM68" i="1"/>
  <c r="AN68" i="1"/>
  <c r="AO68" i="1"/>
  <c r="AL6" i="1"/>
  <c r="AM6" i="1"/>
  <c r="AN6" i="1"/>
  <c r="AO6" i="1"/>
  <c r="AL88" i="1"/>
  <c r="AM88" i="1"/>
  <c r="AN88" i="1"/>
  <c r="AO88" i="1"/>
  <c r="AL38" i="1"/>
  <c r="AM38" i="1"/>
  <c r="AN38" i="1"/>
  <c r="AO38" i="1"/>
  <c r="AL89" i="1"/>
  <c r="AM89" i="1"/>
  <c r="AN89" i="1"/>
  <c r="AO89" i="1"/>
  <c r="AL27" i="1"/>
  <c r="AM27" i="1"/>
  <c r="AN27" i="1"/>
  <c r="AO27" i="1"/>
  <c r="AL48" i="1"/>
  <c r="AM48" i="1"/>
  <c r="AN48" i="1"/>
  <c r="AO48" i="1"/>
  <c r="AL19" i="1"/>
  <c r="AM19" i="1"/>
  <c r="AN19" i="1"/>
  <c r="AO19" i="1"/>
  <c r="AL13" i="1"/>
  <c r="AM13" i="1"/>
  <c r="AN13" i="1"/>
  <c r="AO13" i="1"/>
  <c r="AL25" i="1"/>
  <c r="AM25" i="1"/>
  <c r="AN25" i="1"/>
  <c r="AO25" i="1"/>
  <c r="AL52" i="1"/>
  <c r="AM52" i="1"/>
  <c r="AN52" i="1"/>
  <c r="AO52" i="1"/>
  <c r="AL32" i="1"/>
  <c r="AM32" i="1"/>
  <c r="AN32" i="1"/>
  <c r="AO32" i="1"/>
  <c r="AL90" i="1"/>
  <c r="AM90" i="1"/>
  <c r="AN90" i="1"/>
  <c r="AO90" i="1"/>
  <c r="AL91" i="1"/>
  <c r="AM91" i="1"/>
  <c r="AN91" i="1"/>
  <c r="AO91" i="1"/>
  <c r="AL28" i="1"/>
  <c r="AM28" i="1"/>
  <c r="AN28" i="1"/>
  <c r="AO28" i="1"/>
  <c r="AL39" i="1"/>
  <c r="AM39" i="1"/>
  <c r="AN39" i="1"/>
  <c r="AO39" i="1"/>
  <c r="AL55" i="1"/>
  <c r="AM55" i="1"/>
  <c r="AN55" i="1"/>
  <c r="AO55" i="1"/>
  <c r="AL15" i="1"/>
  <c r="AM15" i="1"/>
  <c r="AN15" i="1"/>
  <c r="AO15" i="1"/>
  <c r="AL23" i="1"/>
  <c r="AM23" i="1"/>
  <c r="AN23" i="1"/>
  <c r="AO23" i="1"/>
  <c r="AL60" i="1"/>
  <c r="AM60" i="1"/>
  <c r="AN60" i="1"/>
  <c r="AO60" i="1"/>
  <c r="AL50" i="1"/>
  <c r="AM50" i="1"/>
  <c r="AN50" i="1"/>
  <c r="AO50" i="1"/>
  <c r="AL11" i="1"/>
  <c r="AM11" i="1"/>
  <c r="AN11" i="1"/>
  <c r="AO11" i="1"/>
  <c r="AM30" i="1"/>
  <c r="AN30" i="1"/>
  <c r="AO30" i="1"/>
  <c r="AL30" i="1"/>
  <c r="AH70" i="1"/>
  <c r="AI70" i="1"/>
  <c r="AJ70" i="1"/>
  <c r="AK70" i="1"/>
  <c r="AH71" i="1"/>
  <c r="AI71" i="1"/>
  <c r="AJ71" i="1"/>
  <c r="AK71" i="1"/>
  <c r="AH33" i="1"/>
  <c r="AI33" i="1"/>
  <c r="AJ33" i="1"/>
  <c r="AK33" i="1"/>
  <c r="AH72" i="1"/>
  <c r="AI72" i="1"/>
  <c r="AJ72" i="1"/>
  <c r="AK72" i="1"/>
  <c r="AH73" i="1"/>
  <c r="AI73" i="1"/>
  <c r="AJ73" i="1"/>
  <c r="AK73" i="1"/>
  <c r="AH42" i="1"/>
  <c r="AI42" i="1"/>
  <c r="AJ42" i="1"/>
  <c r="AK42" i="1"/>
  <c r="AH61" i="1"/>
  <c r="AI61" i="1"/>
  <c r="AJ61" i="1"/>
  <c r="AK61" i="1"/>
  <c r="AH67" i="1"/>
  <c r="AI67" i="1"/>
  <c r="AJ67" i="1"/>
  <c r="AK67" i="1"/>
  <c r="AH62" i="1"/>
  <c r="AI62" i="1"/>
  <c r="AJ62" i="1"/>
  <c r="AK62" i="1"/>
  <c r="AH29" i="1"/>
  <c r="AI29" i="1"/>
  <c r="AJ29" i="1"/>
  <c r="AK29" i="1"/>
  <c r="AH74" i="1"/>
  <c r="AI74" i="1"/>
  <c r="AJ74" i="1"/>
  <c r="AK74" i="1"/>
  <c r="AH75" i="1"/>
  <c r="AI75" i="1"/>
  <c r="AJ75" i="1"/>
  <c r="AK75" i="1"/>
  <c r="AH69" i="1"/>
  <c r="AI69" i="1"/>
  <c r="AJ69" i="1"/>
  <c r="AK69" i="1"/>
  <c r="AH65" i="1"/>
  <c r="AI65" i="1"/>
  <c r="AJ65" i="1"/>
  <c r="AK65" i="1"/>
  <c r="AH76" i="1"/>
  <c r="AI76" i="1"/>
  <c r="AJ76" i="1"/>
  <c r="AK76" i="1"/>
  <c r="AH5" i="1"/>
  <c r="AI5" i="1"/>
  <c r="AJ5" i="1"/>
  <c r="AK5" i="1"/>
  <c r="AH12" i="1"/>
  <c r="AI12" i="1"/>
  <c r="AJ12" i="1"/>
  <c r="AK12" i="1"/>
  <c r="AH51" i="1"/>
  <c r="AI51" i="1"/>
  <c r="AJ51" i="1"/>
  <c r="AK51" i="1"/>
  <c r="AH46" i="1"/>
  <c r="AI46" i="1"/>
  <c r="AJ46" i="1"/>
  <c r="AK46" i="1"/>
  <c r="AH57" i="1"/>
  <c r="AI57" i="1"/>
  <c r="AJ57" i="1"/>
  <c r="AK57" i="1"/>
  <c r="AH9" i="1"/>
  <c r="AI9" i="1"/>
  <c r="AJ9" i="1"/>
  <c r="AK9" i="1"/>
  <c r="AH31" i="1"/>
  <c r="AI31" i="1"/>
  <c r="AJ31" i="1"/>
  <c r="AK31" i="1"/>
  <c r="AH14" i="1"/>
  <c r="AI14" i="1"/>
  <c r="AJ14" i="1"/>
  <c r="AK14" i="1"/>
  <c r="AH17" i="1"/>
  <c r="AI17" i="1"/>
  <c r="AJ17" i="1"/>
  <c r="AK17" i="1"/>
  <c r="AH56" i="1"/>
  <c r="AI56" i="1"/>
  <c r="AJ56" i="1"/>
  <c r="AK56" i="1"/>
  <c r="AH45" i="1"/>
  <c r="AI45" i="1"/>
  <c r="AJ45" i="1"/>
  <c r="AK45" i="1"/>
  <c r="AH35" i="1"/>
  <c r="AI35" i="1"/>
  <c r="AJ35" i="1"/>
  <c r="AK35" i="1"/>
  <c r="AH77" i="1"/>
  <c r="AI77" i="1"/>
  <c r="AJ77" i="1"/>
  <c r="AK77" i="1"/>
  <c r="AH16" i="1"/>
  <c r="AI16" i="1"/>
  <c r="AJ16" i="1"/>
  <c r="AK16" i="1"/>
  <c r="AH7" i="1"/>
  <c r="AI7" i="1"/>
  <c r="AJ7" i="1"/>
  <c r="AK7" i="1"/>
  <c r="AH18" i="1"/>
  <c r="AI18" i="1"/>
  <c r="AJ18" i="1"/>
  <c r="AK18" i="1"/>
  <c r="AH34" i="1"/>
  <c r="AI34" i="1"/>
  <c r="AJ34" i="1"/>
  <c r="AK34" i="1"/>
  <c r="AH54" i="1"/>
  <c r="AI54" i="1"/>
  <c r="AJ54" i="1"/>
  <c r="AK54" i="1"/>
  <c r="AH8" i="1"/>
  <c r="AI8" i="1"/>
  <c r="AJ8" i="1"/>
  <c r="AK8" i="1"/>
  <c r="AH78" i="1"/>
  <c r="AI78" i="1"/>
  <c r="AJ78" i="1"/>
  <c r="AK78" i="1"/>
  <c r="AH40" i="1"/>
  <c r="AI40" i="1"/>
  <c r="AJ40" i="1"/>
  <c r="AK40" i="1"/>
  <c r="AH64" i="1"/>
  <c r="AI64" i="1"/>
  <c r="AJ64" i="1"/>
  <c r="AK64" i="1"/>
  <c r="AH20" i="1"/>
  <c r="AI20" i="1"/>
  <c r="AJ20" i="1"/>
  <c r="AK20" i="1"/>
  <c r="AH79" i="1"/>
  <c r="AI79" i="1"/>
  <c r="AJ79" i="1"/>
  <c r="AK79" i="1"/>
  <c r="AH80" i="1"/>
  <c r="AI80" i="1"/>
  <c r="AJ80" i="1"/>
  <c r="AK80" i="1"/>
  <c r="AH49" i="1"/>
  <c r="AI49" i="1"/>
  <c r="AJ49" i="1"/>
  <c r="AK49" i="1"/>
  <c r="AH47" i="1"/>
  <c r="AI47" i="1"/>
  <c r="AJ47" i="1"/>
  <c r="AK47" i="1"/>
  <c r="AH81" i="1"/>
  <c r="AI81" i="1"/>
  <c r="AJ81" i="1"/>
  <c r="AK81" i="1"/>
  <c r="AH53" i="1"/>
  <c r="AI53" i="1"/>
  <c r="AJ53" i="1"/>
  <c r="AK53" i="1"/>
  <c r="AH26" i="1"/>
  <c r="AI26" i="1"/>
  <c r="AJ26" i="1"/>
  <c r="AK26" i="1"/>
  <c r="AH10" i="1"/>
  <c r="AI10" i="1"/>
  <c r="AJ10" i="1"/>
  <c r="AK10" i="1"/>
  <c r="AH82" i="1"/>
  <c r="AI82" i="1"/>
  <c r="AJ82" i="1"/>
  <c r="AK82" i="1"/>
  <c r="AH83" i="1"/>
  <c r="AI83" i="1"/>
  <c r="AJ83" i="1"/>
  <c r="AK83" i="1"/>
  <c r="AH43" i="1"/>
  <c r="AI43" i="1"/>
  <c r="AJ43" i="1"/>
  <c r="AK43" i="1"/>
  <c r="AH84" i="1"/>
  <c r="AI84" i="1"/>
  <c r="AJ84" i="1"/>
  <c r="AK84" i="1"/>
  <c r="AH59" i="1"/>
  <c r="AI59" i="1"/>
  <c r="AJ59" i="1"/>
  <c r="AK59" i="1"/>
  <c r="AH41" i="1"/>
  <c r="AI41" i="1"/>
  <c r="AJ41" i="1"/>
  <c r="AK41" i="1"/>
  <c r="AH58" i="1"/>
  <c r="AI58" i="1"/>
  <c r="AJ58" i="1"/>
  <c r="AK58" i="1"/>
  <c r="AH36" i="1"/>
  <c r="AI36" i="1"/>
  <c r="AJ36" i="1"/>
  <c r="AK36" i="1"/>
  <c r="AH85" i="1"/>
  <c r="AI85" i="1"/>
  <c r="AJ85" i="1"/>
  <c r="AK85" i="1"/>
  <c r="AH24" i="1"/>
  <c r="AI24" i="1"/>
  <c r="AJ24" i="1"/>
  <c r="AK24" i="1"/>
  <c r="AH37" i="1"/>
  <c r="AI37" i="1"/>
  <c r="AJ37" i="1"/>
  <c r="AK37" i="1"/>
  <c r="AH66" i="1"/>
  <c r="AI66" i="1"/>
  <c r="AJ66" i="1"/>
  <c r="AK66" i="1"/>
  <c r="AH22" i="1"/>
  <c r="AI22" i="1"/>
  <c r="AJ22" i="1"/>
  <c r="AK22" i="1"/>
  <c r="AH86" i="1"/>
  <c r="AI86" i="1"/>
  <c r="AJ86" i="1"/>
  <c r="AK86" i="1"/>
  <c r="AH21" i="1"/>
  <c r="AI21" i="1"/>
  <c r="AJ21" i="1"/>
  <c r="AK21" i="1"/>
  <c r="AH63" i="1"/>
  <c r="AI63" i="1"/>
  <c r="AJ63" i="1"/>
  <c r="AK63" i="1"/>
  <c r="AH87" i="1"/>
  <c r="AI87" i="1"/>
  <c r="AJ87" i="1"/>
  <c r="AK87" i="1"/>
  <c r="AH44" i="1"/>
  <c r="AI44" i="1"/>
  <c r="AJ44" i="1"/>
  <c r="AK44" i="1"/>
  <c r="AH68" i="1"/>
  <c r="AI68" i="1"/>
  <c r="AJ68" i="1"/>
  <c r="AK68" i="1"/>
  <c r="AH6" i="1"/>
  <c r="AI6" i="1"/>
  <c r="AJ6" i="1"/>
  <c r="AK6" i="1"/>
  <c r="AH88" i="1"/>
  <c r="AI88" i="1"/>
  <c r="AJ88" i="1"/>
  <c r="AK88" i="1"/>
  <c r="AH38" i="1"/>
  <c r="AI38" i="1"/>
  <c r="AJ38" i="1"/>
  <c r="AK38" i="1"/>
  <c r="AH89" i="1"/>
  <c r="AI89" i="1"/>
  <c r="AJ89" i="1"/>
  <c r="AK89" i="1"/>
  <c r="AH27" i="1"/>
  <c r="AI27" i="1"/>
  <c r="AJ27" i="1"/>
  <c r="AK27" i="1"/>
  <c r="AH48" i="1"/>
  <c r="AI48" i="1"/>
  <c r="AJ48" i="1"/>
  <c r="AK48" i="1"/>
  <c r="AH19" i="1"/>
  <c r="AI19" i="1"/>
  <c r="AJ19" i="1"/>
  <c r="AK19" i="1"/>
  <c r="AH13" i="1"/>
  <c r="AI13" i="1"/>
  <c r="AJ13" i="1"/>
  <c r="AK13" i="1"/>
  <c r="AH25" i="1"/>
  <c r="AI25" i="1"/>
  <c r="AJ25" i="1"/>
  <c r="AK25" i="1"/>
  <c r="AH52" i="1"/>
  <c r="AI52" i="1"/>
  <c r="AJ52" i="1"/>
  <c r="AK52" i="1"/>
  <c r="AH32" i="1"/>
  <c r="AI32" i="1"/>
  <c r="AJ32" i="1"/>
  <c r="AK32" i="1"/>
  <c r="AH90" i="1"/>
  <c r="AI90" i="1"/>
  <c r="AJ90" i="1"/>
  <c r="AK90" i="1"/>
  <c r="AH91" i="1"/>
  <c r="AI91" i="1"/>
  <c r="AJ91" i="1"/>
  <c r="AK91" i="1"/>
  <c r="AH28" i="1"/>
  <c r="AI28" i="1"/>
  <c r="AJ28" i="1"/>
  <c r="AK28" i="1"/>
  <c r="AH39" i="1"/>
  <c r="AI39" i="1"/>
  <c r="AJ39" i="1"/>
  <c r="AK39" i="1"/>
  <c r="AH55" i="1"/>
  <c r="AI55" i="1"/>
  <c r="AJ55" i="1"/>
  <c r="AK55" i="1"/>
  <c r="AH15" i="1"/>
  <c r="AI15" i="1"/>
  <c r="AJ15" i="1"/>
  <c r="AK15" i="1"/>
  <c r="AH23" i="1"/>
  <c r="AI23" i="1"/>
  <c r="AJ23" i="1"/>
  <c r="AK23" i="1"/>
  <c r="AH60" i="1"/>
  <c r="AI60" i="1"/>
  <c r="AJ60" i="1"/>
  <c r="AK60" i="1"/>
  <c r="AH50" i="1"/>
  <c r="AI50" i="1"/>
  <c r="AJ50" i="1"/>
  <c r="AK50" i="1"/>
  <c r="AH11" i="1"/>
  <c r="AI11" i="1"/>
  <c r="AJ11" i="1"/>
  <c r="AK11" i="1"/>
  <c r="AI30" i="1"/>
  <c r="AJ30" i="1"/>
  <c r="AK30" i="1"/>
  <c r="AH30" i="1"/>
  <c r="DS6" i="1"/>
  <c r="DT6" i="1"/>
  <c r="DU6" i="1"/>
  <c r="DV6" i="1"/>
  <c r="DS7" i="1"/>
  <c r="DT7" i="1"/>
  <c r="DU7" i="1"/>
  <c r="DV7" i="1"/>
  <c r="DS8" i="1"/>
  <c r="DT8" i="1"/>
  <c r="DU8" i="1"/>
  <c r="DV8" i="1"/>
  <c r="DS9" i="1"/>
  <c r="DT9" i="1"/>
  <c r="DU9" i="1"/>
  <c r="DV9" i="1"/>
  <c r="DS10" i="1"/>
  <c r="DT10" i="1"/>
  <c r="DU10" i="1"/>
  <c r="DV10" i="1"/>
  <c r="DS11" i="1"/>
  <c r="DT11" i="1"/>
  <c r="DU11" i="1"/>
  <c r="DV11" i="1"/>
  <c r="DS12" i="1"/>
  <c r="DT12" i="1"/>
  <c r="DU12" i="1"/>
  <c r="DV12" i="1"/>
  <c r="DS16" i="1"/>
  <c r="DT16" i="1"/>
  <c r="DU16" i="1"/>
  <c r="DV16" i="1"/>
  <c r="DS13" i="1"/>
  <c r="DT13" i="1"/>
  <c r="DU13" i="1"/>
  <c r="DV13" i="1"/>
  <c r="DS14" i="1"/>
  <c r="DT14" i="1"/>
  <c r="DU14" i="1"/>
  <c r="DV14" i="1"/>
  <c r="DS15" i="1"/>
  <c r="DT15" i="1"/>
  <c r="DU15" i="1"/>
  <c r="DV15" i="1"/>
  <c r="DS17" i="1"/>
  <c r="DT17" i="1"/>
  <c r="DU17" i="1"/>
  <c r="DV17" i="1"/>
  <c r="DS18" i="1"/>
  <c r="DT18" i="1"/>
  <c r="DU18" i="1"/>
  <c r="DV18" i="1"/>
  <c r="DS20" i="1"/>
  <c r="DT20" i="1"/>
  <c r="DU20" i="1"/>
  <c r="DV20" i="1"/>
  <c r="DS19" i="1"/>
  <c r="DT19" i="1"/>
  <c r="DU19" i="1"/>
  <c r="DV19" i="1"/>
  <c r="DS21" i="1"/>
  <c r="DT21" i="1"/>
  <c r="DU21" i="1"/>
  <c r="DV21" i="1"/>
  <c r="DS22" i="1"/>
  <c r="DT22" i="1"/>
  <c r="DU22" i="1"/>
  <c r="DV22" i="1"/>
  <c r="DS23" i="1"/>
  <c r="DT23" i="1"/>
  <c r="DU23" i="1"/>
  <c r="DV23" i="1"/>
  <c r="DS24" i="1"/>
  <c r="DT24" i="1"/>
  <c r="DU24" i="1"/>
  <c r="DV24" i="1"/>
  <c r="DS25" i="1"/>
  <c r="DT25" i="1"/>
  <c r="DU25" i="1"/>
  <c r="DV25" i="1"/>
  <c r="DS26" i="1"/>
  <c r="DT26" i="1"/>
  <c r="DU26" i="1"/>
  <c r="DV26" i="1"/>
  <c r="DS27" i="1"/>
  <c r="DT27" i="1"/>
  <c r="DU27" i="1"/>
  <c r="DV27" i="1"/>
  <c r="DS29" i="1"/>
  <c r="DT29" i="1"/>
  <c r="DU29" i="1"/>
  <c r="DV29" i="1"/>
  <c r="DS28" i="1"/>
  <c r="DT28" i="1"/>
  <c r="DU28" i="1"/>
  <c r="DV28" i="1"/>
  <c r="DS30" i="1"/>
  <c r="DT30" i="1"/>
  <c r="DU30" i="1"/>
  <c r="DV30" i="1"/>
  <c r="DS32" i="1"/>
  <c r="DT32" i="1"/>
  <c r="DU32" i="1"/>
  <c r="DV32" i="1"/>
  <c r="DS34" i="1"/>
  <c r="DT34" i="1"/>
  <c r="DU34" i="1"/>
  <c r="DV34" i="1"/>
  <c r="DS31" i="1"/>
  <c r="DT31" i="1"/>
  <c r="DU31" i="1"/>
  <c r="DV31" i="1"/>
  <c r="DS33" i="1"/>
  <c r="DT33" i="1"/>
  <c r="DU33" i="1"/>
  <c r="DV33" i="1"/>
  <c r="DS35" i="1"/>
  <c r="DT35" i="1"/>
  <c r="DU35" i="1"/>
  <c r="DV35" i="1"/>
  <c r="DS36" i="1"/>
  <c r="DT36" i="1"/>
  <c r="DU36" i="1"/>
  <c r="DV36" i="1"/>
  <c r="DS37" i="1"/>
  <c r="DT37" i="1"/>
  <c r="DU37" i="1"/>
  <c r="DV37" i="1"/>
  <c r="DS38" i="1"/>
  <c r="DT38" i="1"/>
  <c r="DU38" i="1"/>
  <c r="DV38" i="1"/>
  <c r="DS39" i="1"/>
  <c r="DT39" i="1"/>
  <c r="DU39" i="1"/>
  <c r="DV39" i="1"/>
  <c r="DS41" i="1"/>
  <c r="DT41" i="1"/>
  <c r="DU41" i="1"/>
  <c r="DV41" i="1"/>
  <c r="DS40" i="1"/>
  <c r="DT40" i="1"/>
  <c r="DU40" i="1"/>
  <c r="DV40" i="1"/>
  <c r="DS42" i="1"/>
  <c r="DT42" i="1"/>
  <c r="DU42" i="1"/>
  <c r="DV42" i="1"/>
  <c r="DS44" i="1"/>
  <c r="DT44" i="1"/>
  <c r="DU44" i="1"/>
  <c r="DV44" i="1"/>
  <c r="DS43" i="1"/>
  <c r="DT43" i="1"/>
  <c r="DU43" i="1"/>
  <c r="DV43" i="1"/>
  <c r="DS45" i="1"/>
  <c r="DT45" i="1"/>
  <c r="DU45" i="1"/>
  <c r="DV45" i="1"/>
  <c r="DS47" i="1"/>
  <c r="DT47" i="1"/>
  <c r="DU47" i="1"/>
  <c r="DV47" i="1"/>
  <c r="DS46" i="1"/>
  <c r="DT46" i="1"/>
  <c r="DU46" i="1"/>
  <c r="DV46" i="1"/>
  <c r="DS49" i="1"/>
  <c r="DT49" i="1"/>
  <c r="DU49" i="1"/>
  <c r="DV49" i="1"/>
  <c r="DS48" i="1"/>
  <c r="DT48" i="1"/>
  <c r="DU48" i="1"/>
  <c r="DV48" i="1"/>
  <c r="DS50" i="1"/>
  <c r="DT50" i="1"/>
  <c r="DU50" i="1"/>
  <c r="DV50" i="1"/>
  <c r="DS51" i="1"/>
  <c r="DT51" i="1"/>
  <c r="DU51" i="1"/>
  <c r="DV51" i="1"/>
  <c r="DS52" i="1"/>
  <c r="DT52" i="1"/>
  <c r="DU52" i="1"/>
  <c r="DV52" i="1"/>
  <c r="DS53" i="1"/>
  <c r="DT53" i="1"/>
  <c r="DU53" i="1"/>
  <c r="DV53" i="1"/>
  <c r="DS54" i="1"/>
  <c r="DT54" i="1"/>
  <c r="DU54" i="1"/>
  <c r="DV54" i="1"/>
  <c r="DS55" i="1"/>
  <c r="DT55" i="1"/>
  <c r="DU55" i="1"/>
  <c r="DV55" i="1"/>
  <c r="DS56" i="1"/>
  <c r="DT56" i="1"/>
  <c r="DU56" i="1"/>
  <c r="DV56" i="1"/>
  <c r="DS57" i="1"/>
  <c r="DT57" i="1"/>
  <c r="DU57" i="1"/>
  <c r="DV57" i="1"/>
  <c r="DS60" i="1"/>
  <c r="DT60" i="1"/>
  <c r="DU60" i="1"/>
  <c r="DV60" i="1"/>
  <c r="DS59" i="1"/>
  <c r="DT59" i="1"/>
  <c r="DU59" i="1"/>
  <c r="DV59" i="1"/>
  <c r="DS58" i="1"/>
  <c r="DT58" i="1"/>
  <c r="DU58" i="1"/>
  <c r="DV58" i="1"/>
  <c r="DS61" i="1"/>
  <c r="DT61" i="1"/>
  <c r="DU61" i="1"/>
  <c r="DV61" i="1"/>
  <c r="DS62" i="1"/>
  <c r="DT62" i="1"/>
  <c r="DU62" i="1"/>
  <c r="DV62" i="1"/>
  <c r="DS63" i="1"/>
  <c r="DT63" i="1"/>
  <c r="DU63" i="1"/>
  <c r="DV63" i="1"/>
  <c r="DS64" i="1"/>
  <c r="DT64" i="1"/>
  <c r="DU64" i="1"/>
  <c r="DV64" i="1"/>
  <c r="DS65" i="1"/>
  <c r="DT65" i="1"/>
  <c r="DU65" i="1"/>
  <c r="DV65" i="1"/>
  <c r="DS66" i="1"/>
  <c r="DT66" i="1"/>
  <c r="DU66" i="1"/>
  <c r="DV66" i="1"/>
  <c r="DS68" i="1"/>
  <c r="DT68" i="1"/>
  <c r="DU68" i="1"/>
  <c r="DV68" i="1"/>
  <c r="DS67" i="1"/>
  <c r="DT67" i="1"/>
  <c r="DU67" i="1"/>
  <c r="DV67" i="1"/>
  <c r="DS69" i="1"/>
  <c r="DT69" i="1"/>
  <c r="DU69" i="1"/>
  <c r="DV69" i="1"/>
  <c r="DT5" i="1"/>
  <c r="DU5" i="1"/>
  <c r="DV5" i="1"/>
  <c r="DS5" i="1"/>
  <c r="CT70" i="1" l="1"/>
  <c r="CU70" i="1"/>
  <c r="CV70" i="1"/>
  <c r="CW70" i="1"/>
  <c r="CT71" i="1"/>
  <c r="CU71" i="1"/>
  <c r="CV71" i="1"/>
  <c r="CW71" i="1"/>
  <c r="CT33" i="1"/>
  <c r="CU33" i="1"/>
  <c r="CV33" i="1"/>
  <c r="CW33" i="1"/>
  <c r="CT72" i="1"/>
  <c r="CU72" i="1"/>
  <c r="CV72" i="1"/>
  <c r="CW72" i="1"/>
  <c r="CT73" i="1"/>
  <c r="CU73" i="1"/>
  <c r="CV73" i="1"/>
  <c r="CW73" i="1"/>
  <c r="CT42" i="1"/>
  <c r="CU42" i="1"/>
  <c r="CV42" i="1"/>
  <c r="CW42" i="1"/>
  <c r="CT61" i="1"/>
  <c r="CU61" i="1"/>
  <c r="CV61" i="1"/>
  <c r="CW61" i="1"/>
  <c r="CT67" i="1"/>
  <c r="CU67" i="1"/>
  <c r="CV67" i="1"/>
  <c r="CW67" i="1"/>
  <c r="CT62" i="1"/>
  <c r="CU62" i="1"/>
  <c r="CV62" i="1"/>
  <c r="CW62" i="1"/>
  <c r="CT29" i="1"/>
  <c r="CU29" i="1"/>
  <c r="CV29" i="1"/>
  <c r="CW29" i="1"/>
  <c r="CT74" i="1"/>
  <c r="CU74" i="1"/>
  <c r="CV74" i="1"/>
  <c r="CW74" i="1"/>
  <c r="CT75" i="1"/>
  <c r="CU75" i="1"/>
  <c r="CV75" i="1"/>
  <c r="CW75" i="1"/>
  <c r="CT69" i="1"/>
  <c r="CU69" i="1"/>
  <c r="CV69" i="1"/>
  <c r="CW69" i="1"/>
  <c r="CT65" i="1"/>
  <c r="CU65" i="1"/>
  <c r="CV65" i="1"/>
  <c r="CW65" i="1"/>
  <c r="CT76" i="1"/>
  <c r="CU76" i="1"/>
  <c r="CV76" i="1"/>
  <c r="CW76" i="1"/>
  <c r="CT5" i="1"/>
  <c r="CU5" i="1"/>
  <c r="CV5" i="1"/>
  <c r="CW5" i="1"/>
  <c r="CT12" i="1"/>
  <c r="CU12" i="1"/>
  <c r="CV12" i="1"/>
  <c r="CW12" i="1"/>
  <c r="CT51" i="1"/>
  <c r="CU51" i="1"/>
  <c r="CV51" i="1"/>
  <c r="CW51" i="1"/>
  <c r="CT46" i="1"/>
  <c r="CU46" i="1"/>
  <c r="CV46" i="1"/>
  <c r="CW46" i="1"/>
  <c r="CT57" i="1"/>
  <c r="CU57" i="1"/>
  <c r="CV57" i="1"/>
  <c r="CW57" i="1"/>
  <c r="CT9" i="1"/>
  <c r="CU9" i="1"/>
  <c r="CV9" i="1"/>
  <c r="CW9" i="1"/>
  <c r="CT31" i="1"/>
  <c r="CU31" i="1"/>
  <c r="CV31" i="1"/>
  <c r="CW31" i="1"/>
  <c r="CT14" i="1"/>
  <c r="CU14" i="1"/>
  <c r="CV14" i="1"/>
  <c r="CW14" i="1"/>
  <c r="CT17" i="1"/>
  <c r="CU17" i="1"/>
  <c r="CV17" i="1"/>
  <c r="CW17" i="1"/>
  <c r="CT56" i="1"/>
  <c r="CU56" i="1"/>
  <c r="CV56" i="1"/>
  <c r="CW56" i="1"/>
  <c r="CT45" i="1"/>
  <c r="CU45" i="1"/>
  <c r="CV45" i="1"/>
  <c r="CW45" i="1"/>
  <c r="CT35" i="1"/>
  <c r="CU35" i="1"/>
  <c r="CV35" i="1"/>
  <c r="CW35" i="1"/>
  <c r="CT77" i="1"/>
  <c r="CU77" i="1"/>
  <c r="CV77" i="1"/>
  <c r="CW77" i="1"/>
  <c r="CT16" i="1"/>
  <c r="CU16" i="1"/>
  <c r="CV16" i="1"/>
  <c r="CW16" i="1"/>
  <c r="CT7" i="1"/>
  <c r="CU7" i="1"/>
  <c r="CV7" i="1"/>
  <c r="CW7" i="1"/>
  <c r="CT18" i="1"/>
  <c r="CU18" i="1"/>
  <c r="CV18" i="1"/>
  <c r="CW18" i="1"/>
  <c r="CT34" i="1"/>
  <c r="CU34" i="1"/>
  <c r="CV34" i="1"/>
  <c r="CW34" i="1"/>
  <c r="CT54" i="1"/>
  <c r="CU54" i="1"/>
  <c r="CV54" i="1"/>
  <c r="CW54" i="1"/>
  <c r="CT8" i="1"/>
  <c r="CU8" i="1"/>
  <c r="CV8" i="1"/>
  <c r="CW8" i="1"/>
  <c r="CT78" i="1"/>
  <c r="CU78" i="1"/>
  <c r="CV78" i="1"/>
  <c r="CW78" i="1"/>
  <c r="CT40" i="1"/>
  <c r="CU40" i="1"/>
  <c r="CV40" i="1"/>
  <c r="CW40" i="1"/>
  <c r="CT64" i="1"/>
  <c r="CU64" i="1"/>
  <c r="CV64" i="1"/>
  <c r="CW64" i="1"/>
  <c r="CT20" i="1"/>
  <c r="CU20" i="1"/>
  <c r="CV20" i="1"/>
  <c r="CW20" i="1"/>
  <c r="CT79" i="1"/>
  <c r="CU79" i="1"/>
  <c r="CV79" i="1"/>
  <c r="CW79" i="1"/>
  <c r="CT80" i="1"/>
  <c r="CU80" i="1"/>
  <c r="CV80" i="1"/>
  <c r="CW80" i="1"/>
  <c r="CT49" i="1"/>
  <c r="CU49" i="1"/>
  <c r="CV49" i="1"/>
  <c r="CW49" i="1"/>
  <c r="CT47" i="1"/>
  <c r="CU47" i="1"/>
  <c r="CV47" i="1"/>
  <c r="CW47" i="1"/>
  <c r="CT81" i="1"/>
  <c r="CU81" i="1"/>
  <c r="CV81" i="1"/>
  <c r="CW81" i="1"/>
  <c r="CT53" i="1"/>
  <c r="CU53" i="1"/>
  <c r="CV53" i="1"/>
  <c r="CW53" i="1"/>
  <c r="CT26" i="1"/>
  <c r="CU26" i="1"/>
  <c r="CV26" i="1"/>
  <c r="CW26" i="1"/>
  <c r="CT10" i="1"/>
  <c r="CU10" i="1"/>
  <c r="CV10" i="1"/>
  <c r="CW10" i="1"/>
  <c r="CT82" i="1"/>
  <c r="CU82" i="1"/>
  <c r="CV82" i="1"/>
  <c r="CW82" i="1"/>
  <c r="CT83" i="1"/>
  <c r="CU83" i="1"/>
  <c r="CV83" i="1"/>
  <c r="CW83" i="1"/>
  <c r="CT43" i="1"/>
  <c r="CU43" i="1"/>
  <c r="CV43" i="1"/>
  <c r="CW43" i="1"/>
  <c r="CT84" i="1"/>
  <c r="CU84" i="1"/>
  <c r="CV84" i="1"/>
  <c r="CW84" i="1"/>
  <c r="CT59" i="1"/>
  <c r="CU59" i="1"/>
  <c r="CV59" i="1"/>
  <c r="CW59" i="1"/>
  <c r="CT41" i="1"/>
  <c r="CU41" i="1"/>
  <c r="CV41" i="1"/>
  <c r="CW41" i="1"/>
  <c r="CT58" i="1"/>
  <c r="CU58" i="1"/>
  <c r="CV58" i="1"/>
  <c r="CW58" i="1"/>
  <c r="CT36" i="1"/>
  <c r="CU36" i="1"/>
  <c r="CV36" i="1"/>
  <c r="CW36" i="1"/>
  <c r="CT85" i="1"/>
  <c r="CU85" i="1"/>
  <c r="CV85" i="1"/>
  <c r="CW85" i="1"/>
  <c r="CT24" i="1"/>
  <c r="CU24" i="1"/>
  <c r="CV24" i="1"/>
  <c r="CW24" i="1"/>
  <c r="CT37" i="1"/>
  <c r="CU37" i="1"/>
  <c r="CV37" i="1"/>
  <c r="CW37" i="1"/>
  <c r="CT66" i="1"/>
  <c r="CU66" i="1"/>
  <c r="CV66" i="1"/>
  <c r="CW66" i="1"/>
  <c r="CT22" i="1"/>
  <c r="CU22" i="1"/>
  <c r="CV22" i="1"/>
  <c r="CW22" i="1"/>
  <c r="CT86" i="1"/>
  <c r="CU86" i="1"/>
  <c r="CV86" i="1"/>
  <c r="CW86" i="1"/>
  <c r="CT21" i="1"/>
  <c r="CU21" i="1"/>
  <c r="CV21" i="1"/>
  <c r="CW21" i="1"/>
  <c r="CT63" i="1"/>
  <c r="CU63" i="1"/>
  <c r="CV63" i="1"/>
  <c r="CW63" i="1"/>
  <c r="CT87" i="1"/>
  <c r="CU87" i="1"/>
  <c r="CV87" i="1"/>
  <c r="CW87" i="1"/>
  <c r="CT44" i="1"/>
  <c r="CU44" i="1"/>
  <c r="CV44" i="1"/>
  <c r="CW44" i="1"/>
  <c r="CT68" i="1"/>
  <c r="CU68" i="1"/>
  <c r="CV68" i="1"/>
  <c r="CW68" i="1"/>
  <c r="CT6" i="1"/>
  <c r="CU6" i="1"/>
  <c r="CV6" i="1"/>
  <c r="CW6" i="1"/>
  <c r="CT88" i="1"/>
  <c r="CU88" i="1"/>
  <c r="CV88" i="1"/>
  <c r="CW88" i="1"/>
  <c r="CT38" i="1"/>
  <c r="CU38" i="1"/>
  <c r="CV38" i="1"/>
  <c r="CW38" i="1"/>
  <c r="CT89" i="1"/>
  <c r="CU89" i="1"/>
  <c r="CV89" i="1"/>
  <c r="CW89" i="1"/>
  <c r="CT27" i="1"/>
  <c r="CU27" i="1"/>
  <c r="CV27" i="1"/>
  <c r="CW27" i="1"/>
  <c r="CT48" i="1"/>
  <c r="CU48" i="1"/>
  <c r="CV48" i="1"/>
  <c r="CW48" i="1"/>
  <c r="CT19" i="1"/>
  <c r="CU19" i="1"/>
  <c r="CV19" i="1"/>
  <c r="CW19" i="1"/>
  <c r="CT13" i="1"/>
  <c r="CU13" i="1"/>
  <c r="CV13" i="1"/>
  <c r="CW13" i="1"/>
  <c r="CT25" i="1"/>
  <c r="CU25" i="1"/>
  <c r="CV25" i="1"/>
  <c r="CW25" i="1"/>
  <c r="CT52" i="1"/>
  <c r="CU52" i="1"/>
  <c r="CV52" i="1"/>
  <c r="CW52" i="1"/>
  <c r="CT32" i="1"/>
  <c r="CU32" i="1"/>
  <c r="CV32" i="1"/>
  <c r="CW32" i="1"/>
  <c r="CT90" i="1"/>
  <c r="CU90" i="1"/>
  <c r="CV90" i="1"/>
  <c r="CW90" i="1"/>
  <c r="CT91" i="1"/>
  <c r="CU91" i="1"/>
  <c r="CV91" i="1"/>
  <c r="CW91" i="1"/>
  <c r="CT28" i="1"/>
  <c r="CU28" i="1"/>
  <c r="CV28" i="1"/>
  <c r="CW28" i="1"/>
  <c r="CT39" i="1"/>
  <c r="CU39" i="1"/>
  <c r="CV39" i="1"/>
  <c r="CW39" i="1"/>
  <c r="CT55" i="1"/>
  <c r="CU55" i="1"/>
  <c r="CV55" i="1"/>
  <c r="CW55" i="1"/>
  <c r="CT15" i="1"/>
  <c r="CU15" i="1"/>
  <c r="CV15" i="1"/>
  <c r="CW15" i="1"/>
  <c r="CT23" i="1"/>
  <c r="CU23" i="1"/>
  <c r="CV23" i="1"/>
  <c r="CW23" i="1"/>
  <c r="CT60" i="1"/>
  <c r="CU60" i="1"/>
  <c r="CV60" i="1"/>
  <c r="CW60" i="1"/>
  <c r="CT50" i="1"/>
  <c r="CU50" i="1"/>
  <c r="CV50" i="1"/>
  <c r="CW50" i="1"/>
  <c r="CT11" i="1"/>
  <c r="CU11" i="1"/>
  <c r="CV11" i="1"/>
  <c r="CW11" i="1"/>
  <c r="CU30" i="1"/>
  <c r="CV30" i="1"/>
  <c r="CW30" i="1"/>
  <c r="CT30" i="1"/>
  <c r="CP70" i="1"/>
  <c r="CQ70" i="1"/>
  <c r="CR70" i="1"/>
  <c r="CS70" i="1"/>
  <c r="CP71" i="1"/>
  <c r="CQ71" i="1"/>
  <c r="CR71" i="1"/>
  <c r="CS71" i="1"/>
  <c r="CP33" i="1"/>
  <c r="CQ33" i="1"/>
  <c r="CR33" i="1"/>
  <c r="CS33" i="1"/>
  <c r="CP72" i="1"/>
  <c r="CQ72" i="1"/>
  <c r="CR72" i="1"/>
  <c r="CS72" i="1"/>
  <c r="CP73" i="1"/>
  <c r="CQ73" i="1"/>
  <c r="CR73" i="1"/>
  <c r="CS73" i="1"/>
  <c r="CP42" i="1"/>
  <c r="CQ42" i="1"/>
  <c r="CR42" i="1"/>
  <c r="CS42" i="1"/>
  <c r="CP61" i="1"/>
  <c r="CQ61" i="1"/>
  <c r="CR61" i="1"/>
  <c r="CS61" i="1"/>
  <c r="CP67" i="1"/>
  <c r="CQ67" i="1"/>
  <c r="CR67" i="1"/>
  <c r="CS67" i="1"/>
  <c r="CP62" i="1"/>
  <c r="CQ62" i="1"/>
  <c r="CR62" i="1"/>
  <c r="CS62" i="1"/>
  <c r="CP29" i="1"/>
  <c r="CQ29" i="1"/>
  <c r="CR29" i="1"/>
  <c r="CS29" i="1"/>
  <c r="CP74" i="1"/>
  <c r="CQ74" i="1"/>
  <c r="CR74" i="1"/>
  <c r="CS74" i="1"/>
  <c r="CP75" i="1"/>
  <c r="CQ75" i="1"/>
  <c r="CR75" i="1"/>
  <c r="CS75" i="1"/>
  <c r="CP69" i="1"/>
  <c r="CQ69" i="1"/>
  <c r="CR69" i="1"/>
  <c r="CS69" i="1"/>
  <c r="CP65" i="1"/>
  <c r="CQ65" i="1"/>
  <c r="CR65" i="1"/>
  <c r="CS65" i="1"/>
  <c r="CP76" i="1"/>
  <c r="CQ76" i="1"/>
  <c r="CR76" i="1"/>
  <c r="CS76" i="1"/>
  <c r="CP5" i="1"/>
  <c r="CQ5" i="1"/>
  <c r="CR5" i="1"/>
  <c r="CS5" i="1"/>
  <c r="CP12" i="1"/>
  <c r="CQ12" i="1"/>
  <c r="CR12" i="1"/>
  <c r="CS12" i="1"/>
  <c r="CP51" i="1"/>
  <c r="CQ51" i="1"/>
  <c r="CR51" i="1"/>
  <c r="CS51" i="1"/>
  <c r="CP46" i="1"/>
  <c r="CQ46" i="1"/>
  <c r="CR46" i="1"/>
  <c r="CS46" i="1"/>
  <c r="CP57" i="1"/>
  <c r="CQ57" i="1"/>
  <c r="CR57" i="1"/>
  <c r="CS57" i="1"/>
  <c r="CP9" i="1"/>
  <c r="CQ9" i="1"/>
  <c r="CR9" i="1"/>
  <c r="CS9" i="1"/>
  <c r="CP31" i="1"/>
  <c r="CQ31" i="1"/>
  <c r="CR31" i="1"/>
  <c r="CS31" i="1"/>
  <c r="CP14" i="1"/>
  <c r="CQ14" i="1"/>
  <c r="CR14" i="1"/>
  <c r="CS14" i="1"/>
  <c r="CP17" i="1"/>
  <c r="CQ17" i="1"/>
  <c r="CR17" i="1"/>
  <c r="CS17" i="1"/>
  <c r="CP56" i="1"/>
  <c r="CQ56" i="1"/>
  <c r="CR56" i="1"/>
  <c r="CS56" i="1"/>
  <c r="CP45" i="1"/>
  <c r="CQ45" i="1"/>
  <c r="CR45" i="1"/>
  <c r="CS45" i="1"/>
  <c r="CP35" i="1"/>
  <c r="CQ35" i="1"/>
  <c r="CR35" i="1"/>
  <c r="CS35" i="1"/>
  <c r="CP77" i="1"/>
  <c r="CQ77" i="1"/>
  <c r="CR77" i="1"/>
  <c r="CS77" i="1"/>
  <c r="CP16" i="1"/>
  <c r="CQ16" i="1"/>
  <c r="CR16" i="1"/>
  <c r="CS16" i="1"/>
  <c r="CP7" i="1"/>
  <c r="CQ7" i="1"/>
  <c r="CR7" i="1"/>
  <c r="CS7" i="1"/>
  <c r="CP18" i="1"/>
  <c r="CQ18" i="1"/>
  <c r="CR18" i="1"/>
  <c r="CS18" i="1"/>
  <c r="CP34" i="1"/>
  <c r="CQ34" i="1"/>
  <c r="CR34" i="1"/>
  <c r="CS34" i="1"/>
  <c r="CP54" i="1"/>
  <c r="CQ54" i="1"/>
  <c r="CR54" i="1"/>
  <c r="CS54" i="1"/>
  <c r="CP8" i="1"/>
  <c r="CQ8" i="1"/>
  <c r="CR8" i="1"/>
  <c r="CS8" i="1"/>
  <c r="CP78" i="1"/>
  <c r="CQ78" i="1"/>
  <c r="CR78" i="1"/>
  <c r="CS78" i="1"/>
  <c r="CP40" i="1"/>
  <c r="CQ40" i="1"/>
  <c r="CR40" i="1"/>
  <c r="CS40" i="1"/>
  <c r="CP64" i="1"/>
  <c r="CQ64" i="1"/>
  <c r="CR64" i="1"/>
  <c r="CS64" i="1"/>
  <c r="CP20" i="1"/>
  <c r="CQ20" i="1"/>
  <c r="CR20" i="1"/>
  <c r="CS20" i="1"/>
  <c r="CP79" i="1"/>
  <c r="CQ79" i="1"/>
  <c r="CR79" i="1"/>
  <c r="CS79" i="1"/>
  <c r="CP80" i="1"/>
  <c r="CQ80" i="1"/>
  <c r="CR80" i="1"/>
  <c r="CS80" i="1"/>
  <c r="CP49" i="1"/>
  <c r="CQ49" i="1"/>
  <c r="CR49" i="1"/>
  <c r="CS49" i="1"/>
  <c r="CP47" i="1"/>
  <c r="CQ47" i="1"/>
  <c r="CR47" i="1"/>
  <c r="CS47" i="1"/>
  <c r="CP81" i="1"/>
  <c r="CQ81" i="1"/>
  <c r="CR81" i="1"/>
  <c r="CS81" i="1"/>
  <c r="CP53" i="1"/>
  <c r="CQ53" i="1"/>
  <c r="CR53" i="1"/>
  <c r="CS53" i="1"/>
  <c r="CP26" i="1"/>
  <c r="CQ26" i="1"/>
  <c r="CR26" i="1"/>
  <c r="CS26" i="1"/>
  <c r="CP10" i="1"/>
  <c r="CQ10" i="1"/>
  <c r="CR10" i="1"/>
  <c r="CS10" i="1"/>
  <c r="CP82" i="1"/>
  <c r="CQ82" i="1"/>
  <c r="CR82" i="1"/>
  <c r="CS82" i="1"/>
  <c r="CP83" i="1"/>
  <c r="CQ83" i="1"/>
  <c r="CR83" i="1"/>
  <c r="CS83" i="1"/>
  <c r="CP43" i="1"/>
  <c r="CQ43" i="1"/>
  <c r="CR43" i="1"/>
  <c r="CS43" i="1"/>
  <c r="CP84" i="1"/>
  <c r="CQ84" i="1"/>
  <c r="CR84" i="1"/>
  <c r="CS84" i="1"/>
  <c r="CP59" i="1"/>
  <c r="CQ59" i="1"/>
  <c r="CR59" i="1"/>
  <c r="CS59" i="1"/>
  <c r="CP41" i="1"/>
  <c r="CQ41" i="1"/>
  <c r="CR41" i="1"/>
  <c r="CS41" i="1"/>
  <c r="CP58" i="1"/>
  <c r="CQ58" i="1"/>
  <c r="CR58" i="1"/>
  <c r="CS58" i="1"/>
  <c r="CP36" i="1"/>
  <c r="CQ36" i="1"/>
  <c r="CR36" i="1"/>
  <c r="CS36" i="1"/>
  <c r="CP85" i="1"/>
  <c r="CQ85" i="1"/>
  <c r="CR85" i="1"/>
  <c r="CS85" i="1"/>
  <c r="CP24" i="1"/>
  <c r="CQ24" i="1"/>
  <c r="CR24" i="1"/>
  <c r="CS24" i="1"/>
  <c r="CP37" i="1"/>
  <c r="CQ37" i="1"/>
  <c r="CR37" i="1"/>
  <c r="CS37" i="1"/>
  <c r="CP66" i="1"/>
  <c r="CQ66" i="1"/>
  <c r="CR66" i="1"/>
  <c r="CS66" i="1"/>
  <c r="CP22" i="1"/>
  <c r="CQ22" i="1"/>
  <c r="CR22" i="1"/>
  <c r="CS22" i="1"/>
  <c r="CP86" i="1"/>
  <c r="CQ86" i="1"/>
  <c r="CR86" i="1"/>
  <c r="CS86" i="1"/>
  <c r="CP21" i="1"/>
  <c r="CQ21" i="1"/>
  <c r="CR21" i="1"/>
  <c r="CS21" i="1"/>
  <c r="CP63" i="1"/>
  <c r="CQ63" i="1"/>
  <c r="CR63" i="1"/>
  <c r="CS63" i="1"/>
  <c r="CP87" i="1"/>
  <c r="CQ87" i="1"/>
  <c r="CR87" i="1"/>
  <c r="CS87" i="1"/>
  <c r="CP44" i="1"/>
  <c r="CQ44" i="1"/>
  <c r="CR44" i="1"/>
  <c r="CS44" i="1"/>
  <c r="CP68" i="1"/>
  <c r="CQ68" i="1"/>
  <c r="CR68" i="1"/>
  <c r="CS68" i="1"/>
  <c r="CP6" i="1"/>
  <c r="CQ6" i="1"/>
  <c r="CR6" i="1"/>
  <c r="CS6" i="1"/>
  <c r="CP88" i="1"/>
  <c r="CQ88" i="1"/>
  <c r="CR88" i="1"/>
  <c r="CS88" i="1"/>
  <c r="CP38" i="1"/>
  <c r="CQ38" i="1"/>
  <c r="CR38" i="1"/>
  <c r="CS38" i="1"/>
  <c r="CP89" i="1"/>
  <c r="CQ89" i="1"/>
  <c r="CR89" i="1"/>
  <c r="CS89" i="1"/>
  <c r="CP27" i="1"/>
  <c r="CQ27" i="1"/>
  <c r="CR27" i="1"/>
  <c r="CS27" i="1"/>
  <c r="CP48" i="1"/>
  <c r="CQ48" i="1"/>
  <c r="CR48" i="1"/>
  <c r="CS48" i="1"/>
  <c r="CP19" i="1"/>
  <c r="CQ19" i="1"/>
  <c r="CR19" i="1"/>
  <c r="CS19" i="1"/>
  <c r="CP13" i="1"/>
  <c r="CQ13" i="1"/>
  <c r="CR13" i="1"/>
  <c r="CS13" i="1"/>
  <c r="CP25" i="1"/>
  <c r="CQ25" i="1"/>
  <c r="CR25" i="1"/>
  <c r="CS25" i="1"/>
  <c r="CP52" i="1"/>
  <c r="CQ52" i="1"/>
  <c r="CR52" i="1"/>
  <c r="CS52" i="1"/>
  <c r="CP32" i="1"/>
  <c r="CQ32" i="1"/>
  <c r="CR32" i="1"/>
  <c r="CS32" i="1"/>
  <c r="CP90" i="1"/>
  <c r="CQ90" i="1"/>
  <c r="CR90" i="1"/>
  <c r="CS90" i="1"/>
  <c r="CP91" i="1"/>
  <c r="CQ91" i="1"/>
  <c r="CR91" i="1"/>
  <c r="CS91" i="1"/>
  <c r="CP28" i="1"/>
  <c r="CQ28" i="1"/>
  <c r="CR28" i="1"/>
  <c r="CS28" i="1"/>
  <c r="CP39" i="1"/>
  <c r="CQ39" i="1"/>
  <c r="CR39" i="1"/>
  <c r="CS39" i="1"/>
  <c r="CP55" i="1"/>
  <c r="CQ55" i="1"/>
  <c r="CR55" i="1"/>
  <c r="CS55" i="1"/>
  <c r="CP15" i="1"/>
  <c r="CQ15" i="1"/>
  <c r="CR15" i="1"/>
  <c r="CS15" i="1"/>
  <c r="CP23" i="1"/>
  <c r="CQ23" i="1"/>
  <c r="CR23" i="1"/>
  <c r="CS23" i="1"/>
  <c r="CP60" i="1"/>
  <c r="CQ60" i="1"/>
  <c r="CR60" i="1"/>
  <c r="CS60" i="1"/>
  <c r="CP50" i="1"/>
  <c r="CQ50" i="1"/>
  <c r="CR50" i="1"/>
  <c r="CS50" i="1"/>
  <c r="CP11" i="1"/>
  <c r="CQ11" i="1"/>
  <c r="CR11" i="1"/>
  <c r="CS11" i="1"/>
  <c r="CQ30" i="1"/>
  <c r="CR30" i="1"/>
  <c r="CS30" i="1"/>
  <c r="CP30" i="1"/>
  <c r="CL70" i="1"/>
  <c r="CM70" i="1"/>
  <c r="CN70" i="1"/>
  <c r="CO70" i="1"/>
  <c r="CL71" i="1"/>
  <c r="CM71" i="1"/>
  <c r="CN71" i="1"/>
  <c r="CO71" i="1"/>
  <c r="CL33" i="1"/>
  <c r="CM33" i="1"/>
  <c r="CN33" i="1"/>
  <c r="CO33" i="1"/>
  <c r="CL72" i="1"/>
  <c r="CM72" i="1"/>
  <c r="CN72" i="1"/>
  <c r="CO72" i="1"/>
  <c r="CL73" i="1"/>
  <c r="CM73" i="1"/>
  <c r="CN73" i="1"/>
  <c r="CO73" i="1"/>
  <c r="CL42" i="1"/>
  <c r="CM42" i="1"/>
  <c r="CN42" i="1"/>
  <c r="CO42" i="1"/>
  <c r="CL61" i="1"/>
  <c r="CM61" i="1"/>
  <c r="CN61" i="1"/>
  <c r="CO61" i="1"/>
  <c r="CL67" i="1"/>
  <c r="CM67" i="1"/>
  <c r="CN67" i="1"/>
  <c r="CO67" i="1"/>
  <c r="CL62" i="1"/>
  <c r="CM62" i="1"/>
  <c r="CN62" i="1"/>
  <c r="CO62" i="1"/>
  <c r="CL29" i="1"/>
  <c r="CM29" i="1"/>
  <c r="CN29" i="1"/>
  <c r="CO29" i="1"/>
  <c r="CL74" i="1"/>
  <c r="CM74" i="1"/>
  <c r="CN74" i="1"/>
  <c r="CO74" i="1"/>
  <c r="CL75" i="1"/>
  <c r="CM75" i="1"/>
  <c r="CN75" i="1"/>
  <c r="CO75" i="1"/>
  <c r="CL69" i="1"/>
  <c r="CM69" i="1"/>
  <c r="CN69" i="1"/>
  <c r="CO69" i="1"/>
  <c r="CL65" i="1"/>
  <c r="CM65" i="1"/>
  <c r="CN65" i="1"/>
  <c r="CO65" i="1"/>
  <c r="CL76" i="1"/>
  <c r="CM76" i="1"/>
  <c r="CN76" i="1"/>
  <c r="CO76" i="1"/>
  <c r="CL5" i="1"/>
  <c r="CM5" i="1"/>
  <c r="CN5" i="1"/>
  <c r="CO5" i="1"/>
  <c r="CL12" i="1"/>
  <c r="CM12" i="1"/>
  <c r="CN12" i="1"/>
  <c r="CO12" i="1"/>
  <c r="CL51" i="1"/>
  <c r="CM51" i="1"/>
  <c r="CN51" i="1"/>
  <c r="CO51" i="1"/>
  <c r="CL46" i="1"/>
  <c r="CM46" i="1"/>
  <c r="CN46" i="1"/>
  <c r="CO46" i="1"/>
  <c r="CL57" i="1"/>
  <c r="CM57" i="1"/>
  <c r="CN57" i="1"/>
  <c r="CO57" i="1"/>
  <c r="CL9" i="1"/>
  <c r="CM9" i="1"/>
  <c r="CN9" i="1"/>
  <c r="CO9" i="1"/>
  <c r="CL31" i="1"/>
  <c r="CM31" i="1"/>
  <c r="CN31" i="1"/>
  <c r="CO31" i="1"/>
  <c r="CL14" i="1"/>
  <c r="CM14" i="1"/>
  <c r="CN14" i="1"/>
  <c r="CO14" i="1"/>
  <c r="CL17" i="1"/>
  <c r="CM17" i="1"/>
  <c r="CN17" i="1"/>
  <c r="CO17" i="1"/>
  <c r="CL56" i="1"/>
  <c r="CM56" i="1"/>
  <c r="CN56" i="1"/>
  <c r="CO56" i="1"/>
  <c r="CL45" i="1"/>
  <c r="CM45" i="1"/>
  <c r="CN45" i="1"/>
  <c r="CO45" i="1"/>
  <c r="CL35" i="1"/>
  <c r="CM35" i="1"/>
  <c r="CN35" i="1"/>
  <c r="CO35" i="1"/>
  <c r="CL77" i="1"/>
  <c r="CM77" i="1"/>
  <c r="CN77" i="1"/>
  <c r="CO77" i="1"/>
  <c r="CL16" i="1"/>
  <c r="CM16" i="1"/>
  <c r="CN16" i="1"/>
  <c r="CO16" i="1"/>
  <c r="CL7" i="1"/>
  <c r="CM7" i="1"/>
  <c r="CN7" i="1"/>
  <c r="CO7" i="1"/>
  <c r="CL18" i="1"/>
  <c r="CM18" i="1"/>
  <c r="CN18" i="1"/>
  <c r="CO18" i="1"/>
  <c r="CL34" i="1"/>
  <c r="CM34" i="1"/>
  <c r="CN34" i="1"/>
  <c r="CO34" i="1"/>
  <c r="CL54" i="1"/>
  <c r="CM54" i="1"/>
  <c r="CN54" i="1"/>
  <c r="CO54" i="1"/>
  <c r="CL8" i="1"/>
  <c r="CM8" i="1"/>
  <c r="CN8" i="1"/>
  <c r="CO8" i="1"/>
  <c r="CL78" i="1"/>
  <c r="CM78" i="1"/>
  <c r="CN78" i="1"/>
  <c r="CO78" i="1"/>
  <c r="CL40" i="1"/>
  <c r="CM40" i="1"/>
  <c r="CN40" i="1"/>
  <c r="CO40" i="1"/>
  <c r="CL64" i="1"/>
  <c r="CM64" i="1"/>
  <c r="CN64" i="1"/>
  <c r="CO64" i="1"/>
  <c r="CL20" i="1"/>
  <c r="CM20" i="1"/>
  <c r="CN20" i="1"/>
  <c r="CO20" i="1"/>
  <c r="CL79" i="1"/>
  <c r="CM79" i="1"/>
  <c r="CN79" i="1"/>
  <c r="CO79" i="1"/>
  <c r="CL80" i="1"/>
  <c r="CM80" i="1"/>
  <c r="CN80" i="1"/>
  <c r="CO80" i="1"/>
  <c r="CL49" i="1"/>
  <c r="CM49" i="1"/>
  <c r="CN49" i="1"/>
  <c r="CO49" i="1"/>
  <c r="CL47" i="1"/>
  <c r="CM47" i="1"/>
  <c r="CN47" i="1"/>
  <c r="CO47" i="1"/>
  <c r="CL81" i="1"/>
  <c r="CM81" i="1"/>
  <c r="CN81" i="1"/>
  <c r="CO81" i="1"/>
  <c r="CL53" i="1"/>
  <c r="CM53" i="1"/>
  <c r="CN53" i="1"/>
  <c r="CO53" i="1"/>
  <c r="CL26" i="1"/>
  <c r="CM26" i="1"/>
  <c r="CN26" i="1"/>
  <c r="CO26" i="1"/>
  <c r="CL10" i="1"/>
  <c r="CM10" i="1"/>
  <c r="CN10" i="1"/>
  <c r="CO10" i="1"/>
  <c r="CL82" i="1"/>
  <c r="CM82" i="1"/>
  <c r="CN82" i="1"/>
  <c r="CO82" i="1"/>
  <c r="CL83" i="1"/>
  <c r="CM83" i="1"/>
  <c r="CN83" i="1"/>
  <c r="CO83" i="1"/>
  <c r="CL43" i="1"/>
  <c r="CM43" i="1"/>
  <c r="CN43" i="1"/>
  <c r="CO43" i="1"/>
  <c r="CL84" i="1"/>
  <c r="CM84" i="1"/>
  <c r="CN84" i="1"/>
  <c r="CO84" i="1"/>
  <c r="CL59" i="1"/>
  <c r="CM59" i="1"/>
  <c r="CN59" i="1"/>
  <c r="CO59" i="1"/>
  <c r="CL41" i="1"/>
  <c r="CM41" i="1"/>
  <c r="CN41" i="1"/>
  <c r="CO41" i="1"/>
  <c r="CL58" i="1"/>
  <c r="CM58" i="1"/>
  <c r="CN58" i="1"/>
  <c r="CO58" i="1"/>
  <c r="CL36" i="1"/>
  <c r="CM36" i="1"/>
  <c r="CN36" i="1"/>
  <c r="CO36" i="1"/>
  <c r="CL85" i="1"/>
  <c r="CM85" i="1"/>
  <c r="CN85" i="1"/>
  <c r="CO85" i="1"/>
  <c r="CL24" i="1"/>
  <c r="CM24" i="1"/>
  <c r="CN24" i="1"/>
  <c r="CO24" i="1"/>
  <c r="CL37" i="1"/>
  <c r="CM37" i="1"/>
  <c r="CN37" i="1"/>
  <c r="CO37" i="1"/>
  <c r="CL66" i="1"/>
  <c r="CM66" i="1"/>
  <c r="CN66" i="1"/>
  <c r="CO66" i="1"/>
  <c r="CL22" i="1"/>
  <c r="CM22" i="1"/>
  <c r="CN22" i="1"/>
  <c r="CO22" i="1"/>
  <c r="CL86" i="1"/>
  <c r="CM86" i="1"/>
  <c r="CN86" i="1"/>
  <c r="CO86" i="1"/>
  <c r="CL21" i="1"/>
  <c r="CM21" i="1"/>
  <c r="CN21" i="1"/>
  <c r="CO21" i="1"/>
  <c r="CL63" i="1"/>
  <c r="CM63" i="1"/>
  <c r="CN63" i="1"/>
  <c r="CO63" i="1"/>
  <c r="CL87" i="1"/>
  <c r="CM87" i="1"/>
  <c r="CN87" i="1"/>
  <c r="CO87" i="1"/>
  <c r="CL44" i="1"/>
  <c r="CM44" i="1"/>
  <c r="CN44" i="1"/>
  <c r="CO44" i="1"/>
  <c r="CL68" i="1"/>
  <c r="CM68" i="1"/>
  <c r="CN68" i="1"/>
  <c r="CO68" i="1"/>
  <c r="CL6" i="1"/>
  <c r="CM6" i="1"/>
  <c r="CN6" i="1"/>
  <c r="CO6" i="1"/>
  <c r="CL88" i="1"/>
  <c r="CM88" i="1"/>
  <c r="CN88" i="1"/>
  <c r="CO88" i="1"/>
  <c r="CL38" i="1"/>
  <c r="CM38" i="1"/>
  <c r="CN38" i="1"/>
  <c r="CO38" i="1"/>
  <c r="CL89" i="1"/>
  <c r="CM89" i="1"/>
  <c r="CN89" i="1"/>
  <c r="CO89" i="1"/>
  <c r="CL27" i="1"/>
  <c r="CM27" i="1"/>
  <c r="CN27" i="1"/>
  <c r="CO27" i="1"/>
  <c r="CL48" i="1"/>
  <c r="CM48" i="1"/>
  <c r="CN48" i="1"/>
  <c r="CO48" i="1"/>
  <c r="CL19" i="1"/>
  <c r="CM19" i="1"/>
  <c r="CN19" i="1"/>
  <c r="CO19" i="1"/>
  <c r="CL13" i="1"/>
  <c r="CM13" i="1"/>
  <c r="CN13" i="1"/>
  <c r="CO13" i="1"/>
  <c r="CL25" i="1"/>
  <c r="CM25" i="1"/>
  <c r="CN25" i="1"/>
  <c r="CO25" i="1"/>
  <c r="CL52" i="1"/>
  <c r="CM52" i="1"/>
  <c r="CN52" i="1"/>
  <c r="CO52" i="1"/>
  <c r="CL32" i="1"/>
  <c r="CM32" i="1"/>
  <c r="CN32" i="1"/>
  <c r="CO32" i="1"/>
  <c r="CL90" i="1"/>
  <c r="CM90" i="1"/>
  <c r="CN90" i="1"/>
  <c r="CO90" i="1"/>
  <c r="CL91" i="1"/>
  <c r="CM91" i="1"/>
  <c r="CN91" i="1"/>
  <c r="CO91" i="1"/>
  <c r="CL28" i="1"/>
  <c r="CM28" i="1"/>
  <c r="CN28" i="1"/>
  <c r="CO28" i="1"/>
  <c r="CL39" i="1"/>
  <c r="CM39" i="1"/>
  <c r="CN39" i="1"/>
  <c r="CO39" i="1"/>
  <c r="CL55" i="1"/>
  <c r="CM55" i="1"/>
  <c r="CN55" i="1"/>
  <c r="CO55" i="1"/>
  <c r="CL15" i="1"/>
  <c r="CM15" i="1"/>
  <c r="CN15" i="1"/>
  <c r="CO15" i="1"/>
  <c r="CL23" i="1"/>
  <c r="CM23" i="1"/>
  <c r="CN23" i="1"/>
  <c r="CO23" i="1"/>
  <c r="CL60" i="1"/>
  <c r="CM60" i="1"/>
  <c r="CN60" i="1"/>
  <c r="CO60" i="1"/>
  <c r="CL50" i="1"/>
  <c r="CM50" i="1"/>
  <c r="CN50" i="1"/>
  <c r="CO50" i="1"/>
  <c r="CL11" i="1"/>
  <c r="CM11" i="1"/>
  <c r="CN11" i="1"/>
  <c r="CO11" i="1"/>
  <c r="CM30" i="1"/>
  <c r="CN30" i="1"/>
  <c r="CO30" i="1"/>
  <c r="CL30" i="1"/>
  <c r="AQ44" i="1"/>
  <c r="BG44" i="1" s="1"/>
  <c r="AR44" i="1"/>
  <c r="BH44" i="1" s="1"/>
  <c r="AS44" i="1"/>
  <c r="BI44" i="1" s="1"/>
  <c r="AP44" i="1"/>
  <c r="BF44" i="1" s="1"/>
  <c r="AP80" i="1"/>
  <c r="BF80" i="1" s="1"/>
  <c r="AQ80" i="1"/>
  <c r="BG80" i="1" s="1"/>
  <c r="AR80" i="1"/>
  <c r="BH80" i="1" s="1"/>
  <c r="AS80" i="1"/>
  <c r="BI80" i="1" s="1"/>
  <c r="AP27" i="1"/>
  <c r="BF27" i="1" s="1"/>
  <c r="AQ27" i="1"/>
  <c r="BG27" i="1" s="1"/>
  <c r="AR27" i="1"/>
  <c r="BH27" i="1" s="1"/>
  <c r="AS27" i="1"/>
  <c r="BI27" i="1" s="1"/>
  <c r="AP67" i="1"/>
  <c r="BF67" i="1" s="1"/>
  <c r="AQ67" i="1"/>
  <c r="BG67" i="1" s="1"/>
  <c r="AR67" i="1"/>
  <c r="BH67" i="1" s="1"/>
  <c r="AS67" i="1"/>
  <c r="BI67" i="1" s="1"/>
  <c r="AP59" i="1"/>
  <c r="BF59" i="1" s="1"/>
  <c r="AQ59" i="1"/>
  <c r="BG59" i="1" s="1"/>
  <c r="AR59" i="1"/>
  <c r="BH59" i="1" s="1"/>
  <c r="AS59" i="1"/>
  <c r="BI59" i="1" s="1"/>
  <c r="AP77" i="1"/>
  <c r="BF77" i="1" s="1"/>
  <c r="AQ77" i="1"/>
  <c r="BG77" i="1" s="1"/>
  <c r="AR77" i="1"/>
  <c r="BH77" i="1" s="1"/>
  <c r="AS77" i="1"/>
  <c r="BI77" i="1" s="1"/>
  <c r="AP85" i="1"/>
  <c r="BF85" i="1" s="1"/>
  <c r="AQ85" i="1"/>
  <c r="BG85" i="1" s="1"/>
  <c r="AR85" i="1"/>
  <c r="BH85" i="1" s="1"/>
  <c r="AS85" i="1"/>
  <c r="BI85" i="1" s="1"/>
  <c r="AP88" i="1"/>
  <c r="BF88" i="1" s="1"/>
  <c r="AQ88" i="1"/>
  <c r="BG88" i="1" s="1"/>
  <c r="AR88" i="1"/>
  <c r="BH88" i="1" s="1"/>
  <c r="AS88" i="1"/>
  <c r="BI88" i="1" s="1"/>
  <c r="AP63" i="1"/>
  <c r="BF63" i="1" s="1"/>
  <c r="AQ63" i="1"/>
  <c r="BG63" i="1" s="1"/>
  <c r="AR63" i="1"/>
  <c r="BH63" i="1" s="1"/>
  <c r="AS63" i="1"/>
  <c r="BI63" i="1" s="1"/>
  <c r="AP72" i="1"/>
  <c r="BF72" i="1" s="1"/>
  <c r="AQ72" i="1"/>
  <c r="BG72" i="1" s="1"/>
  <c r="AR72" i="1"/>
  <c r="BH72" i="1" s="1"/>
  <c r="AS72" i="1"/>
  <c r="BI72" i="1" s="1"/>
  <c r="AP68" i="1"/>
  <c r="BF68" i="1" s="1"/>
  <c r="AQ68" i="1"/>
  <c r="BG68" i="1" s="1"/>
  <c r="AR68" i="1"/>
  <c r="BH68" i="1" s="1"/>
  <c r="AS68" i="1"/>
  <c r="BI68" i="1" s="1"/>
  <c r="AP76" i="1"/>
  <c r="BF76" i="1" s="1"/>
  <c r="AQ76" i="1"/>
  <c r="BG76" i="1" s="1"/>
  <c r="AR76" i="1"/>
  <c r="BH76" i="1" s="1"/>
  <c r="AS76" i="1"/>
  <c r="BI76" i="1" s="1"/>
  <c r="AP71" i="1"/>
  <c r="BF71" i="1" s="1"/>
  <c r="AQ71" i="1"/>
  <c r="BG71" i="1" s="1"/>
  <c r="AR71" i="1"/>
  <c r="BH71" i="1" s="1"/>
  <c r="AS71" i="1"/>
  <c r="BI71" i="1" s="1"/>
  <c r="AP56" i="1"/>
  <c r="BF56" i="1" s="1"/>
  <c r="AQ56" i="1"/>
  <c r="BG56" i="1" s="1"/>
  <c r="AR56" i="1"/>
  <c r="BH56" i="1" s="1"/>
  <c r="AS56" i="1"/>
  <c r="BI56" i="1" s="1"/>
  <c r="AP26" i="1"/>
  <c r="BF26" i="1" s="1"/>
  <c r="AQ26" i="1"/>
  <c r="BG26" i="1" s="1"/>
  <c r="AR26" i="1"/>
  <c r="BH26" i="1" s="1"/>
  <c r="AS26" i="1"/>
  <c r="BI26" i="1" s="1"/>
  <c r="AP39" i="1"/>
  <c r="BF39" i="1" s="1"/>
  <c r="AQ39" i="1"/>
  <c r="BG39" i="1" s="1"/>
  <c r="AR39" i="1"/>
  <c r="BH39" i="1" s="1"/>
  <c r="AS39" i="1"/>
  <c r="BI39" i="1" s="1"/>
  <c r="AP57" i="1"/>
  <c r="BF57" i="1" s="1"/>
  <c r="AQ57" i="1"/>
  <c r="BG57" i="1" s="1"/>
  <c r="AR57" i="1"/>
  <c r="BH57" i="1" s="1"/>
  <c r="AS57" i="1"/>
  <c r="BI57" i="1" s="1"/>
  <c r="AP36" i="1"/>
  <c r="BF36" i="1" s="1"/>
  <c r="AQ36" i="1"/>
  <c r="BG36" i="1" s="1"/>
  <c r="AR36" i="1"/>
  <c r="BH36" i="1" s="1"/>
  <c r="AS36" i="1"/>
  <c r="BI36" i="1" s="1"/>
  <c r="AP38" i="1"/>
  <c r="BF38" i="1" s="1"/>
  <c r="AQ38" i="1"/>
  <c r="BG38" i="1" s="1"/>
  <c r="AR38" i="1"/>
  <c r="BH38" i="1" s="1"/>
  <c r="AS38" i="1"/>
  <c r="BI38" i="1" s="1"/>
  <c r="AP53" i="1"/>
  <c r="BF53" i="1" s="1"/>
  <c r="AQ53" i="1"/>
  <c r="BG53" i="1" s="1"/>
  <c r="AR53" i="1"/>
  <c r="BH53" i="1" s="1"/>
  <c r="AS53" i="1"/>
  <c r="BI53" i="1" s="1"/>
  <c r="AP46" i="1"/>
  <c r="BF46" i="1" s="1"/>
  <c r="AQ46" i="1"/>
  <c r="BG46" i="1" s="1"/>
  <c r="AR46" i="1"/>
  <c r="BH46" i="1" s="1"/>
  <c r="AS46" i="1"/>
  <c r="BI46" i="1" s="1"/>
  <c r="AP34" i="1"/>
  <c r="BF34" i="1" s="1"/>
  <c r="AQ34" i="1"/>
  <c r="BG34" i="1" s="1"/>
  <c r="AR34" i="1"/>
  <c r="BH34" i="1" s="1"/>
  <c r="AS34" i="1"/>
  <c r="BI34" i="1" s="1"/>
  <c r="AP91" i="1"/>
  <c r="BF91" i="1" s="1"/>
  <c r="AQ91" i="1"/>
  <c r="BG91" i="1" s="1"/>
  <c r="AR91" i="1"/>
  <c r="BH91" i="1" s="1"/>
  <c r="AS91" i="1"/>
  <c r="BI91" i="1" s="1"/>
  <c r="AP69" i="1"/>
  <c r="BF69" i="1" s="1"/>
  <c r="AQ69" i="1"/>
  <c r="BG69" i="1" s="1"/>
  <c r="AR69" i="1"/>
  <c r="BH69" i="1" s="1"/>
  <c r="AS69" i="1"/>
  <c r="BI69" i="1" s="1"/>
  <c r="AP33" i="1"/>
  <c r="BF33" i="1" s="1"/>
  <c r="AQ33" i="1"/>
  <c r="BG33" i="1" s="1"/>
  <c r="AR33" i="1"/>
  <c r="BH33" i="1" s="1"/>
  <c r="AS33" i="1"/>
  <c r="BI33" i="1" s="1"/>
  <c r="AP54" i="1"/>
  <c r="BF54" i="1" s="1"/>
  <c r="AQ54" i="1"/>
  <c r="BG54" i="1" s="1"/>
  <c r="AR54" i="1"/>
  <c r="BH54" i="1" s="1"/>
  <c r="AS54" i="1"/>
  <c r="BI54" i="1" s="1"/>
  <c r="AP47" i="1"/>
  <c r="BF47" i="1" s="1"/>
  <c r="AQ47" i="1"/>
  <c r="BG47" i="1" s="1"/>
  <c r="AR47" i="1"/>
  <c r="BH47" i="1" s="1"/>
  <c r="AS47" i="1"/>
  <c r="BI47" i="1" s="1"/>
  <c r="AP65" i="1"/>
  <c r="BF65" i="1" s="1"/>
  <c r="AQ65" i="1"/>
  <c r="BG65" i="1" s="1"/>
  <c r="AR65" i="1"/>
  <c r="BH65" i="1" s="1"/>
  <c r="AS65" i="1"/>
  <c r="BI65" i="1" s="1"/>
  <c r="AP30" i="1"/>
  <c r="BF30" i="1" s="1"/>
  <c r="AQ30" i="1"/>
  <c r="BG30" i="1" s="1"/>
  <c r="AR30" i="1"/>
  <c r="BH30" i="1" s="1"/>
  <c r="AS30" i="1"/>
  <c r="BI30" i="1" s="1"/>
  <c r="AP25" i="1"/>
  <c r="BF25" i="1" s="1"/>
  <c r="AQ25" i="1"/>
  <c r="BG25" i="1" s="1"/>
  <c r="AR25" i="1"/>
  <c r="BH25" i="1" s="1"/>
  <c r="AS25" i="1"/>
  <c r="BI25" i="1" s="1"/>
  <c r="AP58" i="1"/>
  <c r="BF58" i="1" s="1"/>
  <c r="AQ58" i="1"/>
  <c r="BG58" i="1" s="1"/>
  <c r="AR58" i="1"/>
  <c r="BH58" i="1" s="1"/>
  <c r="AS58" i="1"/>
  <c r="BI58" i="1" s="1"/>
  <c r="AP17" i="1"/>
  <c r="BF17" i="1" s="1"/>
  <c r="AQ17" i="1"/>
  <c r="BG17" i="1" s="1"/>
  <c r="AR17" i="1"/>
  <c r="BH17" i="1" s="1"/>
  <c r="AS17" i="1"/>
  <c r="BI17" i="1" s="1"/>
  <c r="AP29" i="1"/>
  <c r="BF29" i="1" s="1"/>
  <c r="AQ29" i="1"/>
  <c r="BG29" i="1" s="1"/>
  <c r="AR29" i="1"/>
  <c r="BH29" i="1" s="1"/>
  <c r="AS29" i="1"/>
  <c r="BI29" i="1" s="1"/>
  <c r="AP12" i="1"/>
  <c r="BF12" i="1" s="1"/>
  <c r="AQ12" i="1"/>
  <c r="BG12" i="1" s="1"/>
  <c r="AR12" i="1"/>
  <c r="BH12" i="1" s="1"/>
  <c r="AS12" i="1"/>
  <c r="BI12" i="1" s="1"/>
  <c r="AP66" i="1"/>
  <c r="BF66" i="1" s="1"/>
  <c r="AQ66" i="1"/>
  <c r="BG66" i="1" s="1"/>
  <c r="AR66" i="1"/>
  <c r="BH66" i="1" s="1"/>
  <c r="AS66" i="1"/>
  <c r="BI66" i="1" s="1"/>
  <c r="AP61" i="1"/>
  <c r="BF61" i="1" s="1"/>
  <c r="AQ61" i="1"/>
  <c r="BG61" i="1" s="1"/>
  <c r="AR61" i="1"/>
  <c r="BH61" i="1" s="1"/>
  <c r="AS61" i="1"/>
  <c r="BI61" i="1" s="1"/>
  <c r="AP6" i="1"/>
  <c r="BF6" i="1" s="1"/>
  <c r="AQ6" i="1"/>
  <c r="BG6" i="1" s="1"/>
  <c r="AR6" i="1"/>
  <c r="BH6" i="1" s="1"/>
  <c r="AS6" i="1"/>
  <c r="BI6" i="1" s="1"/>
  <c r="AP35" i="1"/>
  <c r="BF35" i="1" s="1"/>
  <c r="AQ35" i="1"/>
  <c r="BG35" i="1" s="1"/>
  <c r="AR35" i="1"/>
  <c r="BH35" i="1" s="1"/>
  <c r="AS35" i="1"/>
  <c r="BI35" i="1" s="1"/>
  <c r="AP31" i="1"/>
  <c r="BF31" i="1" s="1"/>
  <c r="AQ31" i="1"/>
  <c r="BG31" i="1" s="1"/>
  <c r="AR31" i="1"/>
  <c r="BH31" i="1" s="1"/>
  <c r="AS31" i="1"/>
  <c r="BI31" i="1" s="1"/>
  <c r="AP11" i="1"/>
  <c r="BF11" i="1" s="1"/>
  <c r="AQ11" i="1"/>
  <c r="BG11" i="1" s="1"/>
  <c r="AR11" i="1"/>
  <c r="BH11" i="1" s="1"/>
  <c r="AS11" i="1"/>
  <c r="BI11" i="1" s="1"/>
  <c r="AP50" i="1"/>
  <c r="BF50" i="1" s="1"/>
  <c r="AQ50" i="1"/>
  <c r="BG50" i="1" s="1"/>
  <c r="AR50" i="1"/>
  <c r="BH50" i="1" s="1"/>
  <c r="AS50" i="1"/>
  <c r="BI50" i="1" s="1"/>
  <c r="AP45" i="1"/>
  <c r="BF45" i="1" s="1"/>
  <c r="AQ45" i="1"/>
  <c r="BG45" i="1" s="1"/>
  <c r="AR45" i="1"/>
  <c r="BH45" i="1" s="1"/>
  <c r="AS45" i="1"/>
  <c r="BI45" i="1" s="1"/>
  <c r="AP9" i="1"/>
  <c r="BF9" i="1" s="1"/>
  <c r="AQ9" i="1"/>
  <c r="BG9" i="1" s="1"/>
  <c r="AR9" i="1"/>
  <c r="BH9" i="1" s="1"/>
  <c r="AS9" i="1"/>
  <c r="BI9" i="1" s="1"/>
  <c r="AP64" i="1"/>
  <c r="BF64" i="1" s="1"/>
  <c r="AQ64" i="1"/>
  <c r="BG64" i="1" s="1"/>
  <c r="AR64" i="1"/>
  <c r="BH64" i="1" s="1"/>
  <c r="AS64" i="1"/>
  <c r="BI64" i="1" s="1"/>
  <c r="AP10" i="1"/>
  <c r="BF10" i="1" s="1"/>
  <c r="AQ10" i="1"/>
  <c r="BG10" i="1" s="1"/>
  <c r="AR10" i="1"/>
  <c r="BH10" i="1" s="1"/>
  <c r="AS10" i="1"/>
  <c r="BI10" i="1" s="1"/>
  <c r="AP74" i="1"/>
  <c r="BF74" i="1" s="1"/>
  <c r="AQ74" i="1"/>
  <c r="BG74" i="1" s="1"/>
  <c r="AR74" i="1"/>
  <c r="BH74" i="1" s="1"/>
  <c r="AS74" i="1"/>
  <c r="BI74" i="1" s="1"/>
  <c r="AP55" i="1"/>
  <c r="BF55" i="1" s="1"/>
  <c r="AQ55" i="1"/>
  <c r="BG55" i="1" s="1"/>
  <c r="AR55" i="1"/>
  <c r="BH55" i="1" s="1"/>
  <c r="AS55" i="1"/>
  <c r="BI55" i="1" s="1"/>
  <c r="AP43" i="1"/>
  <c r="BF43" i="1" s="1"/>
  <c r="AQ43" i="1"/>
  <c r="BG43" i="1" s="1"/>
  <c r="AR43" i="1"/>
  <c r="BH43" i="1" s="1"/>
  <c r="AS43" i="1"/>
  <c r="BI43" i="1" s="1"/>
  <c r="AP18" i="1"/>
  <c r="BF18" i="1" s="1"/>
  <c r="AQ18" i="1"/>
  <c r="BG18" i="1" s="1"/>
  <c r="AR18" i="1"/>
  <c r="BH18" i="1" s="1"/>
  <c r="AS18" i="1"/>
  <c r="BI18" i="1" s="1"/>
  <c r="AP48" i="1"/>
  <c r="BF48" i="1" s="1"/>
  <c r="AQ48" i="1"/>
  <c r="BG48" i="1" s="1"/>
  <c r="AR48" i="1"/>
  <c r="BH48" i="1" s="1"/>
  <c r="AS48" i="1"/>
  <c r="BI48" i="1" s="1"/>
  <c r="AP81" i="1"/>
  <c r="BF81" i="1" s="1"/>
  <c r="AQ81" i="1"/>
  <c r="BG81" i="1" s="1"/>
  <c r="AR81" i="1"/>
  <c r="BH81" i="1" s="1"/>
  <c r="AS81" i="1"/>
  <c r="BI81" i="1" s="1"/>
  <c r="AP51" i="1"/>
  <c r="BF51" i="1" s="1"/>
  <c r="AQ51" i="1"/>
  <c r="BG51" i="1" s="1"/>
  <c r="AR51" i="1"/>
  <c r="BH51" i="1" s="1"/>
  <c r="AS51" i="1"/>
  <c r="BI51" i="1" s="1"/>
  <c r="AP87" i="1"/>
  <c r="BF87" i="1" s="1"/>
  <c r="AQ87" i="1"/>
  <c r="BG87" i="1" s="1"/>
  <c r="AR87" i="1"/>
  <c r="BH87" i="1" s="1"/>
  <c r="AS87" i="1"/>
  <c r="BI87" i="1" s="1"/>
  <c r="AP78" i="1"/>
  <c r="BF78" i="1" s="1"/>
  <c r="AQ78" i="1"/>
  <c r="BG78" i="1" s="1"/>
  <c r="AR78" i="1"/>
  <c r="BH78" i="1" s="1"/>
  <c r="AS78" i="1"/>
  <c r="BI78" i="1" s="1"/>
  <c r="BF5" i="1"/>
  <c r="AQ5" i="1"/>
  <c r="BG5" i="1" s="1"/>
  <c r="AR5" i="1"/>
  <c r="BH5" i="1" s="1"/>
  <c r="AS5" i="1"/>
  <c r="BI5" i="1" s="1"/>
  <c r="AP19" i="1"/>
  <c r="BF19" i="1" s="1"/>
  <c r="AQ19" i="1"/>
  <c r="BG19" i="1" s="1"/>
  <c r="AR19" i="1"/>
  <c r="BH19" i="1" s="1"/>
  <c r="AS19" i="1"/>
  <c r="BI19" i="1" s="1"/>
  <c r="AP23" i="1"/>
  <c r="BF23" i="1" s="1"/>
  <c r="AQ23" i="1"/>
  <c r="BG23" i="1" s="1"/>
  <c r="AR23" i="1"/>
  <c r="BH23" i="1" s="1"/>
  <c r="AS23" i="1"/>
  <c r="BI23" i="1" s="1"/>
  <c r="AP8" i="1"/>
  <c r="BF8" i="1" s="1"/>
  <c r="AQ8" i="1"/>
  <c r="BG8" i="1" s="1"/>
  <c r="AR8" i="1"/>
  <c r="BH8" i="1" s="1"/>
  <c r="AS8" i="1"/>
  <c r="BI8" i="1" s="1"/>
  <c r="AP7" i="1"/>
  <c r="BF7" i="1" s="1"/>
  <c r="AQ7" i="1"/>
  <c r="BG7" i="1" s="1"/>
  <c r="AR7" i="1"/>
  <c r="BH7" i="1" s="1"/>
  <c r="AS7" i="1"/>
  <c r="BI7" i="1" s="1"/>
  <c r="AP13" i="1"/>
  <c r="BF13" i="1" s="1"/>
  <c r="AQ13" i="1"/>
  <c r="BG13" i="1" s="1"/>
  <c r="AR13" i="1"/>
  <c r="BH13" i="1" s="1"/>
  <c r="AS13" i="1"/>
  <c r="BI13" i="1" s="1"/>
  <c r="AP22" i="1"/>
  <c r="BF22" i="1" s="1"/>
  <c r="AQ22" i="1"/>
  <c r="BG22" i="1" s="1"/>
  <c r="AR22" i="1"/>
  <c r="BH22" i="1" s="1"/>
  <c r="AS22" i="1"/>
  <c r="BI22" i="1" s="1"/>
  <c r="AP42" i="1"/>
  <c r="BF42" i="1" s="1"/>
  <c r="AQ42" i="1"/>
  <c r="BG42" i="1" s="1"/>
  <c r="AR42" i="1"/>
  <c r="BH42" i="1" s="1"/>
  <c r="AS42" i="1"/>
  <c r="BI42" i="1" s="1"/>
  <c r="AP14" i="1"/>
  <c r="BF14" i="1" s="1"/>
  <c r="AQ14" i="1"/>
  <c r="BG14" i="1" s="1"/>
  <c r="AR14" i="1"/>
  <c r="BH14" i="1" s="1"/>
  <c r="AS14" i="1"/>
  <c r="BI14" i="1" s="1"/>
  <c r="AP40" i="1"/>
  <c r="BF40" i="1" s="1"/>
  <c r="AQ40" i="1"/>
  <c r="BG40" i="1" s="1"/>
  <c r="AR40" i="1"/>
  <c r="BH40" i="1" s="1"/>
  <c r="AS40" i="1"/>
  <c r="BI40" i="1" s="1"/>
  <c r="AP32" i="1"/>
  <c r="BF32" i="1" s="1"/>
  <c r="AQ32" i="1"/>
  <c r="BG32" i="1" s="1"/>
  <c r="AR32" i="1"/>
  <c r="BH32" i="1" s="1"/>
  <c r="AS32" i="1"/>
  <c r="BI32" i="1" s="1"/>
  <c r="AP41" i="1"/>
  <c r="BF41" i="1" s="1"/>
  <c r="AQ41" i="1"/>
  <c r="BG41" i="1" s="1"/>
  <c r="AR41" i="1"/>
  <c r="BH41" i="1" s="1"/>
  <c r="AS41" i="1"/>
  <c r="BI41" i="1" s="1"/>
  <c r="AP15" i="1"/>
  <c r="BF15" i="1" s="1"/>
  <c r="AQ15" i="1"/>
  <c r="BG15" i="1" s="1"/>
  <c r="AR15" i="1"/>
  <c r="BH15" i="1" s="1"/>
  <c r="AS15" i="1"/>
  <c r="BI15" i="1" s="1"/>
  <c r="AP21" i="1"/>
  <c r="BF21" i="1" s="1"/>
  <c r="AQ21" i="1"/>
  <c r="BG21" i="1" s="1"/>
  <c r="AR21" i="1"/>
  <c r="BH21" i="1" s="1"/>
  <c r="AS21" i="1"/>
  <c r="BI21" i="1" s="1"/>
  <c r="AP62" i="1"/>
  <c r="BF62" i="1" s="1"/>
  <c r="AQ62" i="1"/>
  <c r="BG62" i="1" s="1"/>
  <c r="AR62" i="1"/>
  <c r="BH62" i="1" s="1"/>
  <c r="AS62" i="1"/>
  <c r="BI62" i="1" s="1"/>
  <c r="AP89" i="1"/>
  <c r="BF89" i="1" s="1"/>
  <c r="AQ89" i="1"/>
  <c r="BG89" i="1" s="1"/>
  <c r="AR89" i="1"/>
  <c r="BH89" i="1" s="1"/>
  <c r="AS89" i="1"/>
  <c r="BI89" i="1" s="1"/>
  <c r="AP90" i="1"/>
  <c r="BF90" i="1" s="1"/>
  <c r="AQ90" i="1"/>
  <c r="BG90" i="1" s="1"/>
  <c r="AR90" i="1"/>
  <c r="BH90" i="1" s="1"/>
  <c r="AS90" i="1"/>
  <c r="BI90" i="1" s="1"/>
  <c r="AP28" i="1"/>
  <c r="BF28" i="1" s="1"/>
  <c r="AQ28" i="1"/>
  <c r="BG28" i="1" s="1"/>
  <c r="AR28" i="1"/>
  <c r="BH28" i="1" s="1"/>
  <c r="AS28" i="1"/>
  <c r="BI28" i="1" s="1"/>
  <c r="AP70" i="1"/>
  <c r="BF70" i="1" s="1"/>
  <c r="AQ70" i="1"/>
  <c r="BG70" i="1" s="1"/>
  <c r="AR70" i="1"/>
  <c r="BH70" i="1" s="1"/>
  <c r="AS70" i="1"/>
  <c r="BI70" i="1" s="1"/>
  <c r="AP49" i="1"/>
  <c r="BF49" i="1" s="1"/>
  <c r="AQ49" i="1"/>
  <c r="BG49" i="1" s="1"/>
  <c r="AR49" i="1"/>
  <c r="BH49" i="1" s="1"/>
  <c r="AS49" i="1"/>
  <c r="BI49" i="1" s="1"/>
  <c r="AP82" i="1"/>
  <c r="BF82" i="1" s="1"/>
  <c r="AQ82" i="1"/>
  <c r="BG82" i="1" s="1"/>
  <c r="AR82" i="1"/>
  <c r="BH82" i="1" s="1"/>
  <c r="AS82" i="1"/>
  <c r="BI82" i="1" s="1"/>
  <c r="AP20" i="1"/>
  <c r="BF20" i="1" s="1"/>
  <c r="AQ20" i="1"/>
  <c r="BG20" i="1" s="1"/>
  <c r="AR20" i="1"/>
  <c r="BH20" i="1" s="1"/>
  <c r="AS20" i="1"/>
  <c r="BI20" i="1" s="1"/>
  <c r="AP73" i="1"/>
  <c r="BF73" i="1" s="1"/>
  <c r="AQ73" i="1"/>
  <c r="BG73" i="1" s="1"/>
  <c r="AR73" i="1"/>
  <c r="BH73" i="1" s="1"/>
  <c r="AS73" i="1"/>
  <c r="BI73" i="1" s="1"/>
  <c r="AP37" i="1"/>
  <c r="BF37" i="1" s="1"/>
  <c r="AQ37" i="1"/>
  <c r="BG37" i="1" s="1"/>
  <c r="AR37" i="1"/>
  <c r="BH37" i="1" s="1"/>
  <c r="AS37" i="1"/>
  <c r="BI37" i="1" s="1"/>
  <c r="AP86" i="1"/>
  <c r="BF86" i="1" s="1"/>
  <c r="AQ86" i="1"/>
  <c r="BG86" i="1" s="1"/>
  <c r="AR86" i="1"/>
  <c r="BH86" i="1" s="1"/>
  <c r="AS86" i="1"/>
  <c r="BI86" i="1" s="1"/>
  <c r="AP60" i="1"/>
  <c r="BF60" i="1" s="1"/>
  <c r="AQ60" i="1"/>
  <c r="BG60" i="1" s="1"/>
  <c r="AR60" i="1"/>
  <c r="BH60" i="1" s="1"/>
  <c r="AS60" i="1"/>
  <c r="BI60" i="1" s="1"/>
  <c r="AP79" i="1"/>
  <c r="BF79" i="1" s="1"/>
  <c r="AQ79" i="1"/>
  <c r="BG79" i="1" s="1"/>
  <c r="AR79" i="1"/>
  <c r="BH79" i="1" s="1"/>
  <c r="AS79" i="1"/>
  <c r="BI79" i="1" s="1"/>
  <c r="AP24" i="1"/>
  <c r="BF24" i="1" s="1"/>
  <c r="AQ24" i="1"/>
  <c r="BG24" i="1" s="1"/>
  <c r="AR24" i="1"/>
  <c r="BH24" i="1" s="1"/>
  <c r="AS24" i="1"/>
  <c r="BI24" i="1" s="1"/>
  <c r="AP83" i="1"/>
  <c r="BF83" i="1" s="1"/>
  <c r="AQ83" i="1"/>
  <c r="BG83" i="1" s="1"/>
  <c r="AR83" i="1"/>
  <c r="BH83" i="1" s="1"/>
  <c r="AS83" i="1"/>
  <c r="BI83" i="1" s="1"/>
  <c r="AP52" i="1"/>
  <c r="BF52" i="1" s="1"/>
  <c r="AQ52" i="1"/>
  <c r="BG52" i="1" s="1"/>
  <c r="AR52" i="1"/>
  <c r="BH52" i="1" s="1"/>
  <c r="AS52" i="1"/>
  <c r="BI52" i="1" s="1"/>
  <c r="AP16" i="1"/>
  <c r="BF16" i="1" s="1"/>
  <c r="AQ16" i="1"/>
  <c r="BG16" i="1" s="1"/>
  <c r="AR16" i="1"/>
  <c r="BH16" i="1" s="1"/>
  <c r="AS16" i="1"/>
  <c r="BI16" i="1" s="1"/>
  <c r="AP75" i="1"/>
  <c r="BF75" i="1" s="1"/>
  <c r="AQ75" i="1"/>
  <c r="BG75" i="1" s="1"/>
  <c r="AR75" i="1"/>
  <c r="BH75" i="1" s="1"/>
  <c r="AS75" i="1"/>
  <c r="BI75" i="1" s="1"/>
  <c r="AP84" i="1"/>
  <c r="BF84" i="1" s="1"/>
  <c r="AQ84" i="1"/>
  <c r="BG84" i="1" s="1"/>
  <c r="AR84" i="1"/>
  <c r="BH84" i="1" s="1"/>
  <c r="AS84" i="1"/>
  <c r="BI84" i="1" s="1"/>
  <c r="BB70" i="1"/>
  <c r="BC70" i="1"/>
  <c r="BD70" i="1"/>
  <c r="BE70" i="1"/>
  <c r="BB71" i="1"/>
  <c r="BC71" i="1"/>
  <c r="BD71" i="1"/>
  <c r="BE71" i="1"/>
  <c r="BB33" i="1"/>
  <c r="BC33" i="1"/>
  <c r="BD33" i="1"/>
  <c r="BE33" i="1"/>
  <c r="BB72" i="1"/>
  <c r="BC72" i="1"/>
  <c r="BD72" i="1"/>
  <c r="BE72" i="1"/>
  <c r="BB73" i="1"/>
  <c r="BC73" i="1"/>
  <c r="BD73" i="1"/>
  <c r="BE73" i="1"/>
  <c r="BB42" i="1"/>
  <c r="BC42" i="1"/>
  <c r="BD42" i="1"/>
  <c r="BE42" i="1"/>
  <c r="BB61" i="1"/>
  <c r="BC61" i="1"/>
  <c r="BD61" i="1"/>
  <c r="BE61" i="1"/>
  <c r="BB67" i="1"/>
  <c r="BC67" i="1"/>
  <c r="BD67" i="1"/>
  <c r="BE67" i="1"/>
  <c r="BB62" i="1"/>
  <c r="BC62" i="1"/>
  <c r="BD62" i="1"/>
  <c r="BE62" i="1"/>
  <c r="BB29" i="1"/>
  <c r="BC29" i="1"/>
  <c r="BD29" i="1"/>
  <c r="BE29" i="1"/>
  <c r="BB74" i="1"/>
  <c r="BC74" i="1"/>
  <c r="BD74" i="1"/>
  <c r="BE74" i="1"/>
  <c r="BB75" i="1"/>
  <c r="BC75" i="1"/>
  <c r="BD75" i="1"/>
  <c r="BE75" i="1"/>
  <c r="BB69" i="1"/>
  <c r="BC69" i="1"/>
  <c r="BD69" i="1"/>
  <c r="BE69" i="1"/>
  <c r="BB65" i="1"/>
  <c r="BC65" i="1"/>
  <c r="BD65" i="1"/>
  <c r="BE65" i="1"/>
  <c r="BB76" i="1"/>
  <c r="BC76" i="1"/>
  <c r="BD76" i="1"/>
  <c r="BE76" i="1"/>
  <c r="BB5" i="1"/>
  <c r="BC5" i="1"/>
  <c r="BD5" i="1"/>
  <c r="BE5" i="1"/>
  <c r="BB12" i="1"/>
  <c r="BC12" i="1"/>
  <c r="BD12" i="1"/>
  <c r="BE12" i="1"/>
  <c r="BB51" i="1"/>
  <c r="BC51" i="1"/>
  <c r="BD51" i="1"/>
  <c r="BE51" i="1"/>
  <c r="BB46" i="1"/>
  <c r="BC46" i="1"/>
  <c r="BD46" i="1"/>
  <c r="BE46" i="1"/>
  <c r="BB57" i="1"/>
  <c r="BC57" i="1"/>
  <c r="BD57" i="1"/>
  <c r="BE57" i="1"/>
  <c r="BB9" i="1"/>
  <c r="BC9" i="1"/>
  <c r="BD9" i="1"/>
  <c r="BE9" i="1"/>
  <c r="BB31" i="1"/>
  <c r="BC31" i="1"/>
  <c r="BD31" i="1"/>
  <c r="BE31" i="1"/>
  <c r="BB14" i="1"/>
  <c r="BC14" i="1"/>
  <c r="BD14" i="1"/>
  <c r="BE14" i="1"/>
  <c r="BB17" i="1"/>
  <c r="BC17" i="1"/>
  <c r="BD17" i="1"/>
  <c r="BE17" i="1"/>
  <c r="BB56" i="1"/>
  <c r="BC56" i="1"/>
  <c r="BD56" i="1"/>
  <c r="BE56" i="1"/>
  <c r="BB45" i="1"/>
  <c r="BC45" i="1"/>
  <c r="BD45" i="1"/>
  <c r="BE45" i="1"/>
  <c r="BB35" i="1"/>
  <c r="BC35" i="1"/>
  <c r="BD35" i="1"/>
  <c r="BE35" i="1"/>
  <c r="BB77" i="1"/>
  <c r="BC77" i="1"/>
  <c r="BD77" i="1"/>
  <c r="BE77" i="1"/>
  <c r="BB16" i="1"/>
  <c r="BC16" i="1"/>
  <c r="BD16" i="1"/>
  <c r="BE16" i="1"/>
  <c r="BB7" i="1"/>
  <c r="BC7" i="1"/>
  <c r="BD7" i="1"/>
  <c r="BE7" i="1"/>
  <c r="BB18" i="1"/>
  <c r="BC18" i="1"/>
  <c r="BD18" i="1"/>
  <c r="BE18" i="1"/>
  <c r="BB34" i="1"/>
  <c r="BC34" i="1"/>
  <c r="BD34" i="1"/>
  <c r="BE34" i="1"/>
  <c r="BB54" i="1"/>
  <c r="BC54" i="1"/>
  <c r="BD54" i="1"/>
  <c r="BE54" i="1"/>
  <c r="BB8" i="1"/>
  <c r="BC8" i="1"/>
  <c r="BD8" i="1"/>
  <c r="BE8" i="1"/>
  <c r="BB78" i="1"/>
  <c r="BC78" i="1"/>
  <c r="BD78" i="1"/>
  <c r="BE78" i="1"/>
  <c r="BB40" i="1"/>
  <c r="BC40" i="1"/>
  <c r="BD40" i="1"/>
  <c r="BE40" i="1"/>
  <c r="BB64" i="1"/>
  <c r="BC64" i="1"/>
  <c r="BD64" i="1"/>
  <c r="BE64" i="1"/>
  <c r="BB20" i="1"/>
  <c r="BC20" i="1"/>
  <c r="BD20" i="1"/>
  <c r="BE20" i="1"/>
  <c r="BB79" i="1"/>
  <c r="BC79" i="1"/>
  <c r="BD79" i="1"/>
  <c r="BE79" i="1"/>
  <c r="BB80" i="1"/>
  <c r="BC80" i="1"/>
  <c r="BD80" i="1"/>
  <c r="BE80" i="1"/>
  <c r="BB49" i="1"/>
  <c r="BC49" i="1"/>
  <c r="BD49" i="1"/>
  <c r="BE49" i="1"/>
  <c r="BB47" i="1"/>
  <c r="BC47" i="1"/>
  <c r="BD47" i="1"/>
  <c r="BE47" i="1"/>
  <c r="BB81" i="1"/>
  <c r="BC81" i="1"/>
  <c r="BD81" i="1"/>
  <c r="BE81" i="1"/>
  <c r="BB53" i="1"/>
  <c r="BC53" i="1"/>
  <c r="BD53" i="1"/>
  <c r="BE53" i="1"/>
  <c r="BB26" i="1"/>
  <c r="BC26" i="1"/>
  <c r="BD26" i="1"/>
  <c r="BE26" i="1"/>
  <c r="BB10" i="1"/>
  <c r="BC10" i="1"/>
  <c r="BD10" i="1"/>
  <c r="BE10" i="1"/>
  <c r="BB82" i="1"/>
  <c r="BC82" i="1"/>
  <c r="BD82" i="1"/>
  <c r="BE82" i="1"/>
  <c r="BB83" i="1"/>
  <c r="BC83" i="1"/>
  <c r="BD83" i="1"/>
  <c r="BE83" i="1"/>
  <c r="BB43" i="1"/>
  <c r="BC43" i="1"/>
  <c r="BD43" i="1"/>
  <c r="BE43" i="1"/>
  <c r="BB84" i="1"/>
  <c r="BC84" i="1"/>
  <c r="BD84" i="1"/>
  <c r="BE84" i="1"/>
  <c r="BB59" i="1"/>
  <c r="BC59" i="1"/>
  <c r="BD59" i="1"/>
  <c r="BE59" i="1"/>
  <c r="BB41" i="1"/>
  <c r="BC41" i="1"/>
  <c r="BD41" i="1"/>
  <c r="BE41" i="1"/>
  <c r="BB58" i="1"/>
  <c r="BC58" i="1"/>
  <c r="BD58" i="1"/>
  <c r="BE58" i="1"/>
  <c r="BB36" i="1"/>
  <c r="BC36" i="1"/>
  <c r="BD36" i="1"/>
  <c r="BE36" i="1"/>
  <c r="BB85" i="1"/>
  <c r="BC85" i="1"/>
  <c r="BD85" i="1"/>
  <c r="BE85" i="1"/>
  <c r="BB24" i="1"/>
  <c r="BC24" i="1"/>
  <c r="BD24" i="1"/>
  <c r="BE24" i="1"/>
  <c r="BB37" i="1"/>
  <c r="BC37" i="1"/>
  <c r="BD37" i="1"/>
  <c r="BE37" i="1"/>
  <c r="BB66" i="1"/>
  <c r="BC66" i="1"/>
  <c r="BD66" i="1"/>
  <c r="BE66" i="1"/>
  <c r="BB22" i="1"/>
  <c r="BC22" i="1"/>
  <c r="BD22" i="1"/>
  <c r="BE22" i="1"/>
  <c r="BB86" i="1"/>
  <c r="BC86" i="1"/>
  <c r="BD86" i="1"/>
  <c r="BE86" i="1"/>
  <c r="BB21" i="1"/>
  <c r="BC21" i="1"/>
  <c r="BD21" i="1"/>
  <c r="BE21" i="1"/>
  <c r="BB63" i="1"/>
  <c r="BC63" i="1"/>
  <c r="BD63" i="1"/>
  <c r="BE63" i="1"/>
  <c r="BB87" i="1"/>
  <c r="BC87" i="1"/>
  <c r="BD87" i="1"/>
  <c r="BE87" i="1"/>
  <c r="BB44" i="1"/>
  <c r="BC44" i="1"/>
  <c r="BD44" i="1"/>
  <c r="BE44" i="1"/>
  <c r="BB68" i="1"/>
  <c r="BC68" i="1"/>
  <c r="BD68" i="1"/>
  <c r="BE68" i="1"/>
  <c r="BB6" i="1"/>
  <c r="BC6" i="1"/>
  <c r="BD6" i="1"/>
  <c r="BE6" i="1"/>
  <c r="BB88" i="1"/>
  <c r="BC88" i="1"/>
  <c r="BD88" i="1"/>
  <c r="BE88" i="1"/>
  <c r="BB38" i="1"/>
  <c r="BC38" i="1"/>
  <c r="BD38" i="1"/>
  <c r="BE38" i="1"/>
  <c r="BB89" i="1"/>
  <c r="BC89" i="1"/>
  <c r="BD89" i="1"/>
  <c r="BE89" i="1"/>
  <c r="BB27" i="1"/>
  <c r="BC27" i="1"/>
  <c r="BD27" i="1"/>
  <c r="BE27" i="1"/>
  <c r="BB48" i="1"/>
  <c r="BC48" i="1"/>
  <c r="BD48" i="1"/>
  <c r="BE48" i="1"/>
  <c r="BB19" i="1"/>
  <c r="BC19" i="1"/>
  <c r="BD19" i="1"/>
  <c r="BE19" i="1"/>
  <c r="BB13" i="1"/>
  <c r="BC13" i="1"/>
  <c r="BD13" i="1"/>
  <c r="BE13" i="1"/>
  <c r="BB25" i="1"/>
  <c r="BC25" i="1"/>
  <c r="BD25" i="1"/>
  <c r="BE25" i="1"/>
  <c r="BB52" i="1"/>
  <c r="BC52" i="1"/>
  <c r="BD52" i="1"/>
  <c r="BE52" i="1"/>
  <c r="BB32" i="1"/>
  <c r="BC32" i="1"/>
  <c r="BD32" i="1"/>
  <c r="BE32" i="1"/>
  <c r="BB90" i="1"/>
  <c r="BC90" i="1"/>
  <c r="BD90" i="1"/>
  <c r="BE90" i="1"/>
  <c r="BB91" i="1"/>
  <c r="BC91" i="1"/>
  <c r="BD91" i="1"/>
  <c r="BE91" i="1"/>
  <c r="BB28" i="1"/>
  <c r="BC28" i="1"/>
  <c r="BD28" i="1"/>
  <c r="BE28" i="1"/>
  <c r="BB39" i="1"/>
  <c r="BC39" i="1"/>
  <c r="BD39" i="1"/>
  <c r="BE39" i="1"/>
  <c r="BB55" i="1"/>
  <c r="BC55" i="1"/>
  <c r="BD55" i="1"/>
  <c r="BE55" i="1"/>
  <c r="BB15" i="1"/>
  <c r="BC15" i="1"/>
  <c r="BD15" i="1"/>
  <c r="BE15" i="1"/>
  <c r="BB23" i="1"/>
  <c r="BC23" i="1"/>
  <c r="BD23" i="1"/>
  <c r="BE23" i="1"/>
  <c r="BB60" i="1"/>
  <c r="BC60" i="1"/>
  <c r="BD60" i="1"/>
  <c r="BE60" i="1"/>
  <c r="BB50" i="1"/>
  <c r="BC50" i="1"/>
  <c r="BD50" i="1"/>
  <c r="BE50" i="1"/>
  <c r="BB11" i="1"/>
  <c r="BC11" i="1"/>
  <c r="BD11" i="1"/>
  <c r="BE11" i="1"/>
  <c r="BC30" i="1"/>
  <c r="BD30" i="1"/>
  <c r="BE30" i="1"/>
  <c r="BB30" i="1"/>
  <c r="G70" i="1"/>
  <c r="G71" i="1"/>
  <c r="G33" i="1"/>
  <c r="G72" i="1"/>
  <c r="G73" i="1"/>
  <c r="G42" i="1"/>
  <c r="G61" i="1"/>
  <c r="G67" i="1"/>
  <c r="G62" i="1"/>
  <c r="G29" i="1"/>
  <c r="G74" i="1"/>
  <c r="G75" i="1"/>
  <c r="G69" i="1"/>
  <c r="G65" i="1"/>
  <c r="G76" i="1"/>
  <c r="G5" i="1"/>
  <c r="G12" i="1"/>
  <c r="G51" i="1"/>
  <c r="G46" i="1"/>
  <c r="G57" i="1"/>
  <c r="G9" i="1"/>
  <c r="G31" i="1"/>
  <c r="G14" i="1"/>
  <c r="G17" i="1"/>
  <c r="G56" i="1"/>
  <c r="G45" i="1"/>
  <c r="G35" i="1"/>
  <c r="G77" i="1"/>
  <c r="G16" i="1"/>
  <c r="G7" i="1"/>
  <c r="G18" i="1"/>
  <c r="G34" i="1"/>
  <c r="G54" i="1"/>
  <c r="G8" i="1"/>
  <c r="G78" i="1"/>
  <c r="G40" i="1"/>
  <c r="G64" i="1"/>
  <c r="G20" i="1"/>
  <c r="G79" i="1"/>
  <c r="G80" i="1"/>
  <c r="G49" i="1"/>
  <c r="G47" i="1"/>
  <c r="G81" i="1"/>
  <c r="G53" i="1"/>
  <c r="G26" i="1"/>
  <c r="G10" i="1"/>
  <c r="G82" i="1"/>
  <c r="G83" i="1"/>
  <c r="G43" i="1"/>
  <c r="G84" i="1"/>
  <c r="G59" i="1"/>
  <c r="G41" i="1"/>
  <c r="G58" i="1"/>
  <c r="G36" i="1"/>
  <c r="G85" i="1"/>
  <c r="G24" i="1"/>
  <c r="G37" i="1"/>
  <c r="G66" i="1"/>
  <c r="G22" i="1"/>
  <c r="G86" i="1"/>
  <c r="G21" i="1"/>
  <c r="G63" i="1"/>
  <c r="G87" i="1"/>
  <c r="G44" i="1"/>
  <c r="G68" i="1"/>
  <c r="G6" i="1"/>
  <c r="G88" i="1"/>
  <c r="G38" i="1"/>
  <c r="G89" i="1"/>
  <c r="G27" i="1"/>
  <c r="G48" i="1"/>
  <c r="G19" i="1"/>
  <c r="G13" i="1"/>
  <c r="G25" i="1"/>
  <c r="G52" i="1"/>
  <c r="G32" i="1"/>
  <c r="G90" i="1"/>
  <c r="G91" i="1"/>
  <c r="G28" i="1"/>
  <c r="G39" i="1"/>
  <c r="G55" i="1"/>
  <c r="G15" i="1"/>
  <c r="G23" i="1"/>
  <c r="G60" i="1"/>
  <c r="G50" i="1"/>
  <c r="G11" i="1"/>
  <c r="G30" i="1"/>
  <c r="BR70" i="1"/>
  <c r="BV70" i="1" s="1"/>
  <c r="BS70" i="1"/>
  <c r="BW70" i="1" s="1"/>
  <c r="BT70" i="1"/>
  <c r="BX70" i="1" s="1"/>
  <c r="BU70" i="1"/>
  <c r="BY70" i="1" s="1"/>
  <c r="BR71" i="1"/>
  <c r="BV71" i="1" s="1"/>
  <c r="BS71" i="1"/>
  <c r="BW71" i="1" s="1"/>
  <c r="BT71" i="1"/>
  <c r="BX71" i="1" s="1"/>
  <c r="BU71" i="1"/>
  <c r="BY71" i="1" s="1"/>
  <c r="BR33" i="1"/>
  <c r="BV33" i="1" s="1"/>
  <c r="BS33" i="1"/>
  <c r="BW33" i="1" s="1"/>
  <c r="BT33" i="1"/>
  <c r="BX33" i="1" s="1"/>
  <c r="BU33" i="1"/>
  <c r="BY33" i="1" s="1"/>
  <c r="BR72" i="1"/>
  <c r="BV72" i="1" s="1"/>
  <c r="BS72" i="1"/>
  <c r="BW72" i="1" s="1"/>
  <c r="BT72" i="1"/>
  <c r="BX72" i="1" s="1"/>
  <c r="BU72" i="1"/>
  <c r="BY72" i="1" s="1"/>
  <c r="BR73" i="1"/>
  <c r="BV73" i="1" s="1"/>
  <c r="BS73" i="1"/>
  <c r="BW73" i="1" s="1"/>
  <c r="BT73" i="1"/>
  <c r="BX73" i="1" s="1"/>
  <c r="BU73" i="1"/>
  <c r="BY73" i="1" s="1"/>
  <c r="BR42" i="1"/>
  <c r="BV42" i="1" s="1"/>
  <c r="BS42" i="1"/>
  <c r="BW42" i="1" s="1"/>
  <c r="BT42" i="1"/>
  <c r="BX42" i="1" s="1"/>
  <c r="BU42" i="1"/>
  <c r="BY42" i="1" s="1"/>
  <c r="BR61" i="1"/>
  <c r="BV61" i="1" s="1"/>
  <c r="BS61" i="1"/>
  <c r="BW61" i="1" s="1"/>
  <c r="BT61" i="1"/>
  <c r="BX61" i="1" s="1"/>
  <c r="BU61" i="1"/>
  <c r="BY61" i="1" s="1"/>
  <c r="BR67" i="1"/>
  <c r="BV67" i="1" s="1"/>
  <c r="BS67" i="1"/>
  <c r="BW67" i="1" s="1"/>
  <c r="BT67" i="1"/>
  <c r="BX67" i="1" s="1"/>
  <c r="BU67" i="1"/>
  <c r="BY67" i="1" s="1"/>
  <c r="BR62" i="1"/>
  <c r="BV62" i="1" s="1"/>
  <c r="BS62" i="1"/>
  <c r="BW62" i="1" s="1"/>
  <c r="BT62" i="1"/>
  <c r="BX62" i="1" s="1"/>
  <c r="BU62" i="1"/>
  <c r="BY62" i="1" s="1"/>
  <c r="BR29" i="1"/>
  <c r="BV29" i="1" s="1"/>
  <c r="BS29" i="1"/>
  <c r="BW29" i="1" s="1"/>
  <c r="BT29" i="1"/>
  <c r="BX29" i="1" s="1"/>
  <c r="BU29" i="1"/>
  <c r="BY29" i="1" s="1"/>
  <c r="BR74" i="1"/>
  <c r="BV74" i="1" s="1"/>
  <c r="BS74" i="1"/>
  <c r="BW74" i="1" s="1"/>
  <c r="BT74" i="1"/>
  <c r="BX74" i="1" s="1"/>
  <c r="BU74" i="1"/>
  <c r="BY74" i="1" s="1"/>
  <c r="BR75" i="1"/>
  <c r="BV75" i="1" s="1"/>
  <c r="BS75" i="1"/>
  <c r="BW75" i="1" s="1"/>
  <c r="BT75" i="1"/>
  <c r="BX75" i="1" s="1"/>
  <c r="BU75" i="1"/>
  <c r="BY75" i="1" s="1"/>
  <c r="BR69" i="1"/>
  <c r="BV69" i="1" s="1"/>
  <c r="BS69" i="1"/>
  <c r="BW69" i="1" s="1"/>
  <c r="BT69" i="1"/>
  <c r="BX69" i="1" s="1"/>
  <c r="BU69" i="1"/>
  <c r="BY69" i="1" s="1"/>
  <c r="BR65" i="1"/>
  <c r="BV65" i="1" s="1"/>
  <c r="BS65" i="1"/>
  <c r="BW65" i="1" s="1"/>
  <c r="BT65" i="1"/>
  <c r="BX65" i="1" s="1"/>
  <c r="BU65" i="1"/>
  <c r="BY65" i="1" s="1"/>
  <c r="BR76" i="1"/>
  <c r="BV76" i="1" s="1"/>
  <c r="BS76" i="1"/>
  <c r="BW76" i="1" s="1"/>
  <c r="BT76" i="1"/>
  <c r="BX76" i="1" s="1"/>
  <c r="BU76" i="1"/>
  <c r="BY76" i="1" s="1"/>
  <c r="BR5" i="1"/>
  <c r="BV5" i="1" s="1"/>
  <c r="BS5" i="1"/>
  <c r="BW5" i="1" s="1"/>
  <c r="BT5" i="1"/>
  <c r="BX5" i="1" s="1"/>
  <c r="BU5" i="1"/>
  <c r="BY5" i="1" s="1"/>
  <c r="BR12" i="1"/>
  <c r="BV12" i="1" s="1"/>
  <c r="BS12" i="1"/>
  <c r="BW12" i="1" s="1"/>
  <c r="BT12" i="1"/>
  <c r="BX12" i="1" s="1"/>
  <c r="BU12" i="1"/>
  <c r="BY12" i="1" s="1"/>
  <c r="BR51" i="1"/>
  <c r="BV51" i="1" s="1"/>
  <c r="BS51" i="1"/>
  <c r="BW51" i="1" s="1"/>
  <c r="BT51" i="1"/>
  <c r="BX51" i="1" s="1"/>
  <c r="BU51" i="1"/>
  <c r="BY51" i="1" s="1"/>
  <c r="BR46" i="1"/>
  <c r="BV46" i="1" s="1"/>
  <c r="BS46" i="1"/>
  <c r="BW46" i="1" s="1"/>
  <c r="BT46" i="1"/>
  <c r="BX46" i="1" s="1"/>
  <c r="BU46" i="1"/>
  <c r="BY46" i="1" s="1"/>
  <c r="BR57" i="1"/>
  <c r="BV57" i="1" s="1"/>
  <c r="BS57" i="1"/>
  <c r="BW57" i="1" s="1"/>
  <c r="BT57" i="1"/>
  <c r="BX57" i="1" s="1"/>
  <c r="BU57" i="1"/>
  <c r="BY57" i="1" s="1"/>
  <c r="BR9" i="1"/>
  <c r="BV9" i="1" s="1"/>
  <c r="BS9" i="1"/>
  <c r="BW9" i="1" s="1"/>
  <c r="BT9" i="1"/>
  <c r="BX9" i="1" s="1"/>
  <c r="BU9" i="1"/>
  <c r="BY9" i="1" s="1"/>
  <c r="BR31" i="1"/>
  <c r="BV31" i="1" s="1"/>
  <c r="BS31" i="1"/>
  <c r="BW31" i="1" s="1"/>
  <c r="BT31" i="1"/>
  <c r="BX31" i="1" s="1"/>
  <c r="BU31" i="1"/>
  <c r="BY31" i="1" s="1"/>
  <c r="BR14" i="1"/>
  <c r="BV14" i="1" s="1"/>
  <c r="BS14" i="1"/>
  <c r="BW14" i="1" s="1"/>
  <c r="BT14" i="1"/>
  <c r="BX14" i="1" s="1"/>
  <c r="BU14" i="1"/>
  <c r="BY14" i="1" s="1"/>
  <c r="BR17" i="1"/>
  <c r="BV17" i="1" s="1"/>
  <c r="BS17" i="1"/>
  <c r="BW17" i="1" s="1"/>
  <c r="BT17" i="1"/>
  <c r="BX17" i="1" s="1"/>
  <c r="BU17" i="1"/>
  <c r="BY17" i="1" s="1"/>
  <c r="BR56" i="1"/>
  <c r="BV56" i="1" s="1"/>
  <c r="BS56" i="1"/>
  <c r="BW56" i="1" s="1"/>
  <c r="BT56" i="1"/>
  <c r="BX56" i="1" s="1"/>
  <c r="BU56" i="1"/>
  <c r="BY56" i="1" s="1"/>
  <c r="BR45" i="1"/>
  <c r="BV45" i="1" s="1"/>
  <c r="BS45" i="1"/>
  <c r="BW45" i="1" s="1"/>
  <c r="BT45" i="1"/>
  <c r="BX45" i="1" s="1"/>
  <c r="BU45" i="1"/>
  <c r="BY45" i="1" s="1"/>
  <c r="BR35" i="1"/>
  <c r="BV35" i="1" s="1"/>
  <c r="BS35" i="1"/>
  <c r="BW35" i="1" s="1"/>
  <c r="BT35" i="1"/>
  <c r="BX35" i="1" s="1"/>
  <c r="BU35" i="1"/>
  <c r="BY35" i="1" s="1"/>
  <c r="BR77" i="1"/>
  <c r="BV77" i="1" s="1"/>
  <c r="BS77" i="1"/>
  <c r="BW77" i="1" s="1"/>
  <c r="BT77" i="1"/>
  <c r="BX77" i="1" s="1"/>
  <c r="BU77" i="1"/>
  <c r="BY77" i="1" s="1"/>
  <c r="BR16" i="1"/>
  <c r="BV16" i="1" s="1"/>
  <c r="BS16" i="1"/>
  <c r="BW16" i="1" s="1"/>
  <c r="BT16" i="1"/>
  <c r="BX16" i="1" s="1"/>
  <c r="BU16" i="1"/>
  <c r="BY16" i="1" s="1"/>
  <c r="BR7" i="1"/>
  <c r="BV7" i="1" s="1"/>
  <c r="BS7" i="1"/>
  <c r="BW7" i="1" s="1"/>
  <c r="BT7" i="1"/>
  <c r="BX7" i="1" s="1"/>
  <c r="BU7" i="1"/>
  <c r="BY7" i="1" s="1"/>
  <c r="BR18" i="1"/>
  <c r="BV18" i="1" s="1"/>
  <c r="BS18" i="1"/>
  <c r="BW18" i="1" s="1"/>
  <c r="BT18" i="1"/>
  <c r="BX18" i="1" s="1"/>
  <c r="BU18" i="1"/>
  <c r="BY18" i="1" s="1"/>
  <c r="BR34" i="1"/>
  <c r="BV34" i="1" s="1"/>
  <c r="BS34" i="1"/>
  <c r="BW34" i="1" s="1"/>
  <c r="BT34" i="1"/>
  <c r="BX34" i="1" s="1"/>
  <c r="BU34" i="1"/>
  <c r="BY34" i="1" s="1"/>
  <c r="BR54" i="1"/>
  <c r="BV54" i="1" s="1"/>
  <c r="BS54" i="1"/>
  <c r="BW54" i="1" s="1"/>
  <c r="BT54" i="1"/>
  <c r="BX54" i="1" s="1"/>
  <c r="BU54" i="1"/>
  <c r="BY54" i="1" s="1"/>
  <c r="BR8" i="1"/>
  <c r="BV8" i="1" s="1"/>
  <c r="BS8" i="1"/>
  <c r="BW8" i="1" s="1"/>
  <c r="BT8" i="1"/>
  <c r="BX8" i="1" s="1"/>
  <c r="BU8" i="1"/>
  <c r="BY8" i="1" s="1"/>
  <c r="BR78" i="1"/>
  <c r="BV78" i="1" s="1"/>
  <c r="BS78" i="1"/>
  <c r="BW78" i="1" s="1"/>
  <c r="BT78" i="1"/>
  <c r="BX78" i="1" s="1"/>
  <c r="BU78" i="1"/>
  <c r="BY78" i="1" s="1"/>
  <c r="BR40" i="1"/>
  <c r="BV40" i="1" s="1"/>
  <c r="BS40" i="1"/>
  <c r="BW40" i="1" s="1"/>
  <c r="BT40" i="1"/>
  <c r="BX40" i="1" s="1"/>
  <c r="BU40" i="1"/>
  <c r="BY40" i="1" s="1"/>
  <c r="BR64" i="1"/>
  <c r="BV64" i="1" s="1"/>
  <c r="BS64" i="1"/>
  <c r="BW64" i="1" s="1"/>
  <c r="BT64" i="1"/>
  <c r="BX64" i="1" s="1"/>
  <c r="BU64" i="1"/>
  <c r="BY64" i="1" s="1"/>
  <c r="BR20" i="1"/>
  <c r="BV20" i="1" s="1"/>
  <c r="BS20" i="1"/>
  <c r="BW20" i="1" s="1"/>
  <c r="BT20" i="1"/>
  <c r="BX20" i="1" s="1"/>
  <c r="BU20" i="1"/>
  <c r="BY20" i="1" s="1"/>
  <c r="BR79" i="1"/>
  <c r="BV79" i="1" s="1"/>
  <c r="BS79" i="1"/>
  <c r="BW79" i="1" s="1"/>
  <c r="BT79" i="1"/>
  <c r="BX79" i="1" s="1"/>
  <c r="BU79" i="1"/>
  <c r="BY79" i="1" s="1"/>
  <c r="BR80" i="1"/>
  <c r="BV80" i="1" s="1"/>
  <c r="BS80" i="1"/>
  <c r="BW80" i="1" s="1"/>
  <c r="BT80" i="1"/>
  <c r="BX80" i="1" s="1"/>
  <c r="BU80" i="1"/>
  <c r="BY80" i="1" s="1"/>
  <c r="BR49" i="1"/>
  <c r="BV49" i="1" s="1"/>
  <c r="BS49" i="1"/>
  <c r="BW49" i="1" s="1"/>
  <c r="BT49" i="1"/>
  <c r="BX49" i="1" s="1"/>
  <c r="BU49" i="1"/>
  <c r="BY49" i="1" s="1"/>
  <c r="BR47" i="1"/>
  <c r="BV47" i="1" s="1"/>
  <c r="BS47" i="1"/>
  <c r="BW47" i="1" s="1"/>
  <c r="BT47" i="1"/>
  <c r="BX47" i="1" s="1"/>
  <c r="BU47" i="1"/>
  <c r="BY47" i="1" s="1"/>
  <c r="BR81" i="1"/>
  <c r="BV81" i="1" s="1"/>
  <c r="BS81" i="1"/>
  <c r="BW81" i="1" s="1"/>
  <c r="BT81" i="1"/>
  <c r="BX81" i="1" s="1"/>
  <c r="BU81" i="1"/>
  <c r="BY81" i="1" s="1"/>
  <c r="BR53" i="1"/>
  <c r="BS53" i="1"/>
  <c r="BW53" i="1" s="1"/>
  <c r="BT53" i="1"/>
  <c r="BX53" i="1" s="1"/>
  <c r="BU53" i="1"/>
  <c r="BY53" i="1" s="1"/>
  <c r="BR26" i="1"/>
  <c r="BV26" i="1" s="1"/>
  <c r="BS26" i="1"/>
  <c r="BW26" i="1" s="1"/>
  <c r="BT26" i="1"/>
  <c r="BX26" i="1" s="1"/>
  <c r="BU26" i="1"/>
  <c r="BY26" i="1" s="1"/>
  <c r="BR10" i="1"/>
  <c r="BV10" i="1" s="1"/>
  <c r="BS10" i="1"/>
  <c r="BW10" i="1" s="1"/>
  <c r="BT10" i="1"/>
  <c r="BX10" i="1" s="1"/>
  <c r="BU10" i="1"/>
  <c r="BY10" i="1" s="1"/>
  <c r="BR82" i="1"/>
  <c r="BV82" i="1" s="1"/>
  <c r="BS82" i="1"/>
  <c r="BW82" i="1" s="1"/>
  <c r="BT82" i="1"/>
  <c r="BX82" i="1" s="1"/>
  <c r="BU82" i="1"/>
  <c r="BY82" i="1" s="1"/>
  <c r="BR83" i="1"/>
  <c r="BV83" i="1" s="1"/>
  <c r="BS83" i="1"/>
  <c r="BW83" i="1" s="1"/>
  <c r="BT83" i="1"/>
  <c r="BX83" i="1" s="1"/>
  <c r="BU83" i="1"/>
  <c r="BY83" i="1" s="1"/>
  <c r="BR43" i="1"/>
  <c r="BV43" i="1" s="1"/>
  <c r="BS43" i="1"/>
  <c r="BW43" i="1" s="1"/>
  <c r="BT43" i="1"/>
  <c r="BX43" i="1" s="1"/>
  <c r="BU43" i="1"/>
  <c r="BR84" i="1"/>
  <c r="BV84" i="1" s="1"/>
  <c r="BS84" i="1"/>
  <c r="BW84" i="1" s="1"/>
  <c r="BT84" i="1"/>
  <c r="BX84" i="1" s="1"/>
  <c r="BU84" i="1"/>
  <c r="BY84" i="1" s="1"/>
  <c r="BR59" i="1"/>
  <c r="BV59" i="1" s="1"/>
  <c r="BS59" i="1"/>
  <c r="BW59" i="1" s="1"/>
  <c r="BT59" i="1"/>
  <c r="BX59" i="1" s="1"/>
  <c r="BU59" i="1"/>
  <c r="BY59" i="1" s="1"/>
  <c r="BR41" i="1"/>
  <c r="BV41" i="1" s="1"/>
  <c r="BS41" i="1"/>
  <c r="BW41" i="1" s="1"/>
  <c r="BT41" i="1"/>
  <c r="BX41" i="1" s="1"/>
  <c r="BU41" i="1"/>
  <c r="BY41" i="1" s="1"/>
  <c r="BR58" i="1"/>
  <c r="BV58" i="1" s="1"/>
  <c r="BS58" i="1"/>
  <c r="BW58" i="1" s="1"/>
  <c r="BT58" i="1"/>
  <c r="BX58" i="1" s="1"/>
  <c r="BU58" i="1"/>
  <c r="BY58" i="1" s="1"/>
  <c r="BR36" i="1"/>
  <c r="BV36" i="1" s="1"/>
  <c r="BS36" i="1"/>
  <c r="BW36" i="1" s="1"/>
  <c r="BT36" i="1"/>
  <c r="BX36" i="1" s="1"/>
  <c r="BU36" i="1"/>
  <c r="BY36" i="1" s="1"/>
  <c r="BR85" i="1"/>
  <c r="BV85" i="1" s="1"/>
  <c r="BS85" i="1"/>
  <c r="BW85" i="1" s="1"/>
  <c r="BT85" i="1"/>
  <c r="BX85" i="1" s="1"/>
  <c r="BU85" i="1"/>
  <c r="BY85" i="1" s="1"/>
  <c r="BR24" i="1"/>
  <c r="BV24" i="1" s="1"/>
  <c r="BS24" i="1"/>
  <c r="BW24" i="1" s="1"/>
  <c r="BT24" i="1"/>
  <c r="BX24" i="1" s="1"/>
  <c r="BU24" i="1"/>
  <c r="BY24" i="1" s="1"/>
  <c r="BR37" i="1"/>
  <c r="BV37" i="1" s="1"/>
  <c r="BS37" i="1"/>
  <c r="BW37" i="1" s="1"/>
  <c r="BT37" i="1"/>
  <c r="BX37" i="1" s="1"/>
  <c r="BU37" i="1"/>
  <c r="BR66" i="1"/>
  <c r="BV66" i="1" s="1"/>
  <c r="BS66" i="1"/>
  <c r="BW66" i="1" s="1"/>
  <c r="BT66" i="1"/>
  <c r="BX66" i="1" s="1"/>
  <c r="BU66" i="1"/>
  <c r="BY66" i="1" s="1"/>
  <c r="BR22" i="1"/>
  <c r="BV22" i="1" s="1"/>
  <c r="BS22" i="1"/>
  <c r="BW22" i="1" s="1"/>
  <c r="BT22" i="1"/>
  <c r="BX22" i="1" s="1"/>
  <c r="BU22" i="1"/>
  <c r="BY22" i="1" s="1"/>
  <c r="BR86" i="1"/>
  <c r="BV86" i="1" s="1"/>
  <c r="BS86" i="1"/>
  <c r="BW86" i="1" s="1"/>
  <c r="BT86" i="1"/>
  <c r="BX86" i="1" s="1"/>
  <c r="BU86" i="1"/>
  <c r="BY86" i="1" s="1"/>
  <c r="BR21" i="1"/>
  <c r="BV21" i="1" s="1"/>
  <c r="BS21" i="1"/>
  <c r="BW21" i="1" s="1"/>
  <c r="BT21" i="1"/>
  <c r="BX21" i="1" s="1"/>
  <c r="BU21" i="1"/>
  <c r="BY21" i="1" s="1"/>
  <c r="BR63" i="1"/>
  <c r="BV63" i="1" s="1"/>
  <c r="BS63" i="1"/>
  <c r="BW63" i="1" s="1"/>
  <c r="BT63" i="1"/>
  <c r="BX63" i="1" s="1"/>
  <c r="BU63" i="1"/>
  <c r="BY63" i="1" s="1"/>
  <c r="BR87" i="1"/>
  <c r="BV87" i="1" s="1"/>
  <c r="BS87" i="1"/>
  <c r="BW87" i="1" s="1"/>
  <c r="BT87" i="1"/>
  <c r="BX87" i="1" s="1"/>
  <c r="BU87" i="1"/>
  <c r="BY87" i="1" s="1"/>
  <c r="BR44" i="1"/>
  <c r="BV44" i="1" s="1"/>
  <c r="BS44" i="1"/>
  <c r="BT44" i="1"/>
  <c r="BX44" i="1" s="1"/>
  <c r="BU44" i="1"/>
  <c r="BY44" i="1" s="1"/>
  <c r="BR68" i="1"/>
  <c r="BV68" i="1" s="1"/>
  <c r="BS68" i="1"/>
  <c r="BW68" i="1" s="1"/>
  <c r="BT68" i="1"/>
  <c r="BX68" i="1" s="1"/>
  <c r="BU68" i="1"/>
  <c r="BY68" i="1" s="1"/>
  <c r="BR6" i="1"/>
  <c r="BV6" i="1" s="1"/>
  <c r="BS6" i="1"/>
  <c r="BW6" i="1" s="1"/>
  <c r="BT6" i="1"/>
  <c r="BX6" i="1" s="1"/>
  <c r="BU6" i="1"/>
  <c r="BY6" i="1" s="1"/>
  <c r="BR88" i="1"/>
  <c r="BV88" i="1" s="1"/>
  <c r="BS88" i="1"/>
  <c r="BW88" i="1" s="1"/>
  <c r="BT88" i="1"/>
  <c r="BX88" i="1" s="1"/>
  <c r="BU88" i="1"/>
  <c r="BY88" i="1" s="1"/>
  <c r="BR38" i="1"/>
  <c r="BV38" i="1" s="1"/>
  <c r="BS38" i="1"/>
  <c r="BW38" i="1" s="1"/>
  <c r="BT38" i="1"/>
  <c r="BX38" i="1" s="1"/>
  <c r="BU38" i="1"/>
  <c r="BY38" i="1" s="1"/>
  <c r="BR89" i="1"/>
  <c r="BV89" i="1" s="1"/>
  <c r="BS89" i="1"/>
  <c r="BW89" i="1" s="1"/>
  <c r="BT89" i="1"/>
  <c r="BX89" i="1" s="1"/>
  <c r="BU89" i="1"/>
  <c r="BY89" i="1" s="1"/>
  <c r="BR27" i="1"/>
  <c r="BV27" i="1" s="1"/>
  <c r="BS27" i="1"/>
  <c r="BW27" i="1" s="1"/>
  <c r="BT27" i="1"/>
  <c r="BX27" i="1" s="1"/>
  <c r="BU27" i="1"/>
  <c r="BY27" i="1" s="1"/>
  <c r="BR48" i="1"/>
  <c r="BV48" i="1" s="1"/>
  <c r="BS48" i="1"/>
  <c r="BW48" i="1" s="1"/>
  <c r="BT48" i="1"/>
  <c r="BX48" i="1" s="1"/>
  <c r="BU48" i="1"/>
  <c r="BY48" i="1" s="1"/>
  <c r="BR19" i="1"/>
  <c r="BV19" i="1" s="1"/>
  <c r="BS19" i="1"/>
  <c r="BW19" i="1" s="1"/>
  <c r="BT19" i="1"/>
  <c r="BX19" i="1" s="1"/>
  <c r="BU19" i="1"/>
  <c r="BY19" i="1" s="1"/>
  <c r="BR13" i="1"/>
  <c r="BV13" i="1" s="1"/>
  <c r="BS13" i="1"/>
  <c r="BW13" i="1" s="1"/>
  <c r="BT13" i="1"/>
  <c r="BX13" i="1" s="1"/>
  <c r="BU13" i="1"/>
  <c r="BY13" i="1" s="1"/>
  <c r="BR25" i="1"/>
  <c r="BV25" i="1" s="1"/>
  <c r="BS25" i="1"/>
  <c r="BW25" i="1" s="1"/>
  <c r="BT25" i="1"/>
  <c r="BX25" i="1" s="1"/>
  <c r="BU25" i="1"/>
  <c r="BY25" i="1" s="1"/>
  <c r="BR52" i="1"/>
  <c r="BV52" i="1" s="1"/>
  <c r="BS52" i="1"/>
  <c r="BW52" i="1" s="1"/>
  <c r="BT52" i="1"/>
  <c r="BX52" i="1" s="1"/>
  <c r="BU52" i="1"/>
  <c r="BY52" i="1" s="1"/>
  <c r="BR32" i="1"/>
  <c r="BV32" i="1" s="1"/>
  <c r="BS32" i="1"/>
  <c r="BW32" i="1" s="1"/>
  <c r="BT32" i="1"/>
  <c r="BX32" i="1" s="1"/>
  <c r="BU32" i="1"/>
  <c r="BY32" i="1" s="1"/>
  <c r="BR90" i="1"/>
  <c r="BV90" i="1" s="1"/>
  <c r="BS90" i="1"/>
  <c r="BW90" i="1" s="1"/>
  <c r="BT90" i="1"/>
  <c r="BX90" i="1" s="1"/>
  <c r="BU90" i="1"/>
  <c r="BY90" i="1" s="1"/>
  <c r="BR91" i="1"/>
  <c r="BV91" i="1" s="1"/>
  <c r="BS91" i="1"/>
  <c r="BW91" i="1" s="1"/>
  <c r="BT91" i="1"/>
  <c r="BX91" i="1" s="1"/>
  <c r="BU91" i="1"/>
  <c r="BY91" i="1" s="1"/>
  <c r="BR28" i="1"/>
  <c r="BV28" i="1" s="1"/>
  <c r="BS28" i="1"/>
  <c r="BW28" i="1" s="1"/>
  <c r="BT28" i="1"/>
  <c r="BX28" i="1" s="1"/>
  <c r="BU28" i="1"/>
  <c r="BY28" i="1" s="1"/>
  <c r="BR39" i="1"/>
  <c r="BV39" i="1" s="1"/>
  <c r="BS39" i="1"/>
  <c r="BW39" i="1" s="1"/>
  <c r="BT39" i="1"/>
  <c r="BX39" i="1" s="1"/>
  <c r="BU39" i="1"/>
  <c r="BY39" i="1" s="1"/>
  <c r="BR55" i="1"/>
  <c r="BV55" i="1" s="1"/>
  <c r="BS55" i="1"/>
  <c r="BW55" i="1" s="1"/>
  <c r="BT55" i="1"/>
  <c r="BX55" i="1" s="1"/>
  <c r="BU55" i="1"/>
  <c r="BY55" i="1" s="1"/>
  <c r="BR15" i="1"/>
  <c r="BV15" i="1" s="1"/>
  <c r="BS15" i="1"/>
  <c r="BT15" i="1"/>
  <c r="BX15" i="1" s="1"/>
  <c r="BU15" i="1"/>
  <c r="BY15" i="1" s="1"/>
  <c r="BR23" i="1"/>
  <c r="BV23" i="1" s="1"/>
  <c r="BS23" i="1"/>
  <c r="BW23" i="1" s="1"/>
  <c r="BT23" i="1"/>
  <c r="BX23" i="1" s="1"/>
  <c r="BU23" i="1"/>
  <c r="BY23" i="1" s="1"/>
  <c r="BR60" i="1"/>
  <c r="BV60" i="1" s="1"/>
  <c r="BS60" i="1"/>
  <c r="BW60" i="1" s="1"/>
  <c r="BT60" i="1"/>
  <c r="BX60" i="1" s="1"/>
  <c r="BU60" i="1"/>
  <c r="BY60" i="1" s="1"/>
  <c r="BR50" i="1"/>
  <c r="BV50" i="1" s="1"/>
  <c r="BS50" i="1"/>
  <c r="BW50" i="1" s="1"/>
  <c r="BT50" i="1"/>
  <c r="BX50" i="1" s="1"/>
  <c r="BU50" i="1"/>
  <c r="BY50" i="1" s="1"/>
  <c r="BR11" i="1"/>
  <c r="BV11" i="1" s="1"/>
  <c r="BS11" i="1"/>
  <c r="BW11" i="1" s="1"/>
  <c r="BT11" i="1"/>
  <c r="BX11" i="1" s="1"/>
  <c r="BU11" i="1"/>
  <c r="BY11" i="1" s="1"/>
  <c r="BS30" i="1"/>
  <c r="BT30" i="1"/>
  <c r="BX30" i="1" s="1"/>
  <c r="BU30" i="1"/>
  <c r="BY30" i="1" s="1"/>
  <c r="BR30" i="1"/>
  <c r="BV30" i="1" s="1"/>
  <c r="BJ30" i="1"/>
  <c r="BK30" i="1"/>
  <c r="BL30" i="1"/>
  <c r="BM30" i="1"/>
  <c r="BJ70" i="1"/>
  <c r="BK70" i="1"/>
  <c r="BL70" i="1"/>
  <c r="BM70" i="1"/>
  <c r="BJ71" i="1"/>
  <c r="BK71" i="1"/>
  <c r="BL71" i="1"/>
  <c r="BM71" i="1"/>
  <c r="BJ33" i="1"/>
  <c r="BK33" i="1"/>
  <c r="BL33" i="1"/>
  <c r="BM33" i="1"/>
  <c r="BJ72" i="1"/>
  <c r="BK72" i="1"/>
  <c r="BL72" i="1"/>
  <c r="BM72" i="1"/>
  <c r="BJ73" i="1"/>
  <c r="BK73" i="1"/>
  <c r="BL73" i="1"/>
  <c r="BM73" i="1"/>
  <c r="BJ42" i="1"/>
  <c r="BK42" i="1"/>
  <c r="BL42" i="1"/>
  <c r="BM42" i="1"/>
  <c r="BJ61" i="1"/>
  <c r="BK61" i="1"/>
  <c r="BL61" i="1"/>
  <c r="BM61" i="1"/>
  <c r="BJ67" i="1"/>
  <c r="BK67" i="1"/>
  <c r="BL67" i="1"/>
  <c r="BM67" i="1"/>
  <c r="BJ62" i="1"/>
  <c r="BK62" i="1"/>
  <c r="BL62" i="1"/>
  <c r="BM62" i="1"/>
  <c r="BJ29" i="1"/>
  <c r="BK29" i="1"/>
  <c r="BL29" i="1"/>
  <c r="BM29" i="1"/>
  <c r="BJ74" i="1"/>
  <c r="BK74" i="1"/>
  <c r="BL74" i="1"/>
  <c r="BM74" i="1"/>
  <c r="BJ75" i="1"/>
  <c r="BK75" i="1"/>
  <c r="BL75" i="1"/>
  <c r="BM75" i="1"/>
  <c r="BJ69" i="1"/>
  <c r="BK69" i="1"/>
  <c r="BL69" i="1"/>
  <c r="BM69" i="1"/>
  <c r="BJ65" i="1"/>
  <c r="BK65" i="1"/>
  <c r="BL65" i="1"/>
  <c r="BM65" i="1"/>
  <c r="BJ76" i="1"/>
  <c r="BK76" i="1"/>
  <c r="BL76" i="1"/>
  <c r="BM76" i="1"/>
  <c r="BJ5" i="1"/>
  <c r="BK5" i="1"/>
  <c r="BL5" i="1"/>
  <c r="BM5" i="1"/>
  <c r="BJ12" i="1"/>
  <c r="BK12" i="1"/>
  <c r="BL12" i="1"/>
  <c r="BM12" i="1"/>
  <c r="BJ51" i="1"/>
  <c r="BK51" i="1"/>
  <c r="BL51" i="1"/>
  <c r="BM51" i="1"/>
  <c r="BJ46" i="1"/>
  <c r="BK46" i="1"/>
  <c r="BL46" i="1"/>
  <c r="BM46" i="1"/>
  <c r="BJ57" i="1"/>
  <c r="BK57" i="1"/>
  <c r="BL57" i="1"/>
  <c r="BM57" i="1"/>
  <c r="BJ9" i="1"/>
  <c r="BK9" i="1"/>
  <c r="BL9" i="1"/>
  <c r="BM9" i="1"/>
  <c r="BJ31" i="1"/>
  <c r="BK31" i="1"/>
  <c r="BL31" i="1"/>
  <c r="BM31" i="1"/>
  <c r="BJ14" i="1"/>
  <c r="BK14" i="1"/>
  <c r="BL14" i="1"/>
  <c r="BM14" i="1"/>
  <c r="BJ17" i="1"/>
  <c r="BK17" i="1"/>
  <c r="BL17" i="1"/>
  <c r="BM17" i="1"/>
  <c r="BJ56" i="1"/>
  <c r="BK56" i="1"/>
  <c r="BL56" i="1"/>
  <c r="BM56" i="1"/>
  <c r="BJ45" i="1"/>
  <c r="BK45" i="1"/>
  <c r="BL45" i="1"/>
  <c r="BM45" i="1"/>
  <c r="BJ35" i="1"/>
  <c r="BK35" i="1"/>
  <c r="BL35" i="1"/>
  <c r="BM35" i="1"/>
  <c r="BJ77" i="1"/>
  <c r="BK77" i="1"/>
  <c r="BL77" i="1"/>
  <c r="BM77" i="1"/>
  <c r="BJ16" i="1"/>
  <c r="BK16" i="1"/>
  <c r="BL16" i="1"/>
  <c r="BM16" i="1"/>
  <c r="BJ7" i="1"/>
  <c r="BK7" i="1"/>
  <c r="BL7" i="1"/>
  <c r="BM7" i="1"/>
  <c r="BJ18" i="1"/>
  <c r="BK18" i="1"/>
  <c r="BL18" i="1"/>
  <c r="BM18" i="1"/>
  <c r="BJ34" i="1"/>
  <c r="BK34" i="1"/>
  <c r="BL34" i="1"/>
  <c r="BM34" i="1"/>
  <c r="BJ54" i="1"/>
  <c r="BK54" i="1"/>
  <c r="BL54" i="1"/>
  <c r="BM54" i="1"/>
  <c r="BJ8" i="1"/>
  <c r="BK8" i="1"/>
  <c r="BL8" i="1"/>
  <c r="BM8" i="1"/>
  <c r="BJ78" i="1"/>
  <c r="BK78" i="1"/>
  <c r="BL78" i="1"/>
  <c r="BM78" i="1"/>
  <c r="BJ40" i="1"/>
  <c r="BK40" i="1"/>
  <c r="BL40" i="1"/>
  <c r="BM40" i="1"/>
  <c r="BJ64" i="1"/>
  <c r="BK64" i="1"/>
  <c r="BL64" i="1"/>
  <c r="BM64" i="1"/>
  <c r="BJ20" i="1"/>
  <c r="BK20" i="1"/>
  <c r="BL20" i="1"/>
  <c r="BM20" i="1"/>
  <c r="BJ79" i="1"/>
  <c r="BK79" i="1"/>
  <c r="BL79" i="1"/>
  <c r="BM79" i="1"/>
  <c r="BJ80" i="1"/>
  <c r="BK80" i="1"/>
  <c r="BL80" i="1"/>
  <c r="BM80" i="1"/>
  <c r="BJ49" i="1"/>
  <c r="BK49" i="1"/>
  <c r="BL49" i="1"/>
  <c r="BM49" i="1"/>
  <c r="BJ47" i="1"/>
  <c r="BK47" i="1"/>
  <c r="BL47" i="1"/>
  <c r="BM47" i="1"/>
  <c r="BJ81" i="1"/>
  <c r="BK81" i="1"/>
  <c r="BL81" i="1"/>
  <c r="BM81" i="1"/>
  <c r="BJ53" i="1"/>
  <c r="BK53" i="1"/>
  <c r="BL53" i="1"/>
  <c r="BM53" i="1"/>
  <c r="BJ26" i="1"/>
  <c r="BK26" i="1"/>
  <c r="BL26" i="1"/>
  <c r="BM26" i="1"/>
  <c r="BJ10" i="1"/>
  <c r="BK10" i="1"/>
  <c r="BL10" i="1"/>
  <c r="BM10" i="1"/>
  <c r="BJ82" i="1"/>
  <c r="BK82" i="1"/>
  <c r="BL82" i="1"/>
  <c r="BM82" i="1"/>
  <c r="BJ83" i="1"/>
  <c r="BK83" i="1"/>
  <c r="BL83" i="1"/>
  <c r="BM83" i="1"/>
  <c r="BJ43" i="1"/>
  <c r="BK43" i="1"/>
  <c r="BL43" i="1"/>
  <c r="BM43" i="1"/>
  <c r="BJ84" i="1"/>
  <c r="BK84" i="1"/>
  <c r="BL84" i="1"/>
  <c r="BM84" i="1"/>
  <c r="BJ59" i="1"/>
  <c r="BK59" i="1"/>
  <c r="BL59" i="1"/>
  <c r="BM59" i="1"/>
  <c r="BJ41" i="1"/>
  <c r="BK41" i="1"/>
  <c r="BL41" i="1"/>
  <c r="BM41" i="1"/>
  <c r="BJ58" i="1"/>
  <c r="BK58" i="1"/>
  <c r="BL58" i="1"/>
  <c r="BM58" i="1"/>
  <c r="BJ36" i="1"/>
  <c r="BK36" i="1"/>
  <c r="BL36" i="1"/>
  <c r="BM36" i="1"/>
  <c r="BJ85" i="1"/>
  <c r="BK85" i="1"/>
  <c r="BL85" i="1"/>
  <c r="BM85" i="1"/>
  <c r="BJ24" i="1"/>
  <c r="BK24" i="1"/>
  <c r="BL24" i="1"/>
  <c r="BM24" i="1"/>
  <c r="BJ37" i="1"/>
  <c r="BK37" i="1"/>
  <c r="BL37" i="1"/>
  <c r="BM37" i="1"/>
  <c r="BJ66" i="1"/>
  <c r="BK66" i="1"/>
  <c r="BL66" i="1"/>
  <c r="BM66" i="1"/>
  <c r="BJ22" i="1"/>
  <c r="BK22" i="1"/>
  <c r="BL22" i="1"/>
  <c r="BM22" i="1"/>
  <c r="BJ86" i="1"/>
  <c r="BK86" i="1"/>
  <c r="BL86" i="1"/>
  <c r="BM86" i="1"/>
  <c r="BJ21" i="1"/>
  <c r="BK21" i="1"/>
  <c r="BL21" i="1"/>
  <c r="BM21" i="1"/>
  <c r="BJ63" i="1"/>
  <c r="BK63" i="1"/>
  <c r="BL63" i="1"/>
  <c r="BM63" i="1"/>
  <c r="BJ87" i="1"/>
  <c r="BK87" i="1"/>
  <c r="BL87" i="1"/>
  <c r="BM87" i="1"/>
  <c r="BJ44" i="1"/>
  <c r="BK44" i="1"/>
  <c r="BL44" i="1"/>
  <c r="BM44" i="1"/>
  <c r="BJ68" i="1"/>
  <c r="BK68" i="1"/>
  <c r="BL68" i="1"/>
  <c r="BM68" i="1"/>
  <c r="BJ6" i="1"/>
  <c r="BK6" i="1"/>
  <c r="BL6" i="1"/>
  <c r="BM6" i="1"/>
  <c r="BJ88" i="1"/>
  <c r="BK88" i="1"/>
  <c r="BL88" i="1"/>
  <c r="BM88" i="1"/>
  <c r="BJ38" i="1"/>
  <c r="BK38" i="1"/>
  <c r="BL38" i="1"/>
  <c r="BM38" i="1"/>
  <c r="BJ89" i="1"/>
  <c r="BK89" i="1"/>
  <c r="BL89" i="1"/>
  <c r="BM89" i="1"/>
  <c r="BJ27" i="1"/>
  <c r="BK27" i="1"/>
  <c r="BL27" i="1"/>
  <c r="BM27" i="1"/>
  <c r="BJ48" i="1"/>
  <c r="BK48" i="1"/>
  <c r="BL48" i="1"/>
  <c r="BM48" i="1"/>
  <c r="BJ19" i="1"/>
  <c r="BK19" i="1"/>
  <c r="BL19" i="1"/>
  <c r="BM19" i="1"/>
  <c r="BJ13" i="1"/>
  <c r="BK13" i="1"/>
  <c r="BL13" i="1"/>
  <c r="BM13" i="1"/>
  <c r="BJ25" i="1"/>
  <c r="BK25" i="1"/>
  <c r="BL25" i="1"/>
  <c r="BM25" i="1"/>
  <c r="BJ52" i="1"/>
  <c r="BK52" i="1"/>
  <c r="BL52" i="1"/>
  <c r="BM52" i="1"/>
  <c r="BJ32" i="1"/>
  <c r="BK32" i="1"/>
  <c r="BL32" i="1"/>
  <c r="BM32" i="1"/>
  <c r="BJ90" i="1"/>
  <c r="BK90" i="1"/>
  <c r="BL90" i="1"/>
  <c r="BM90" i="1"/>
  <c r="BJ91" i="1"/>
  <c r="BK91" i="1"/>
  <c r="BL91" i="1"/>
  <c r="BM91" i="1"/>
  <c r="BJ28" i="1"/>
  <c r="BK28" i="1"/>
  <c r="BL28" i="1"/>
  <c r="BM28" i="1"/>
  <c r="BJ39" i="1"/>
  <c r="BK39" i="1"/>
  <c r="BL39" i="1"/>
  <c r="BM39" i="1"/>
  <c r="BJ55" i="1"/>
  <c r="BK55" i="1"/>
  <c r="BL55" i="1"/>
  <c r="BM55" i="1"/>
  <c r="BJ15" i="1"/>
  <c r="BK15" i="1"/>
  <c r="BL15" i="1"/>
  <c r="BM15" i="1"/>
  <c r="BJ23" i="1"/>
  <c r="BK23" i="1"/>
  <c r="BL23" i="1"/>
  <c r="BM23" i="1"/>
  <c r="BJ60" i="1"/>
  <c r="BK60" i="1"/>
  <c r="BL60" i="1"/>
  <c r="BM60" i="1"/>
  <c r="BJ50" i="1"/>
  <c r="BK50" i="1"/>
  <c r="BL50" i="1"/>
  <c r="BM50" i="1"/>
  <c r="BJ11" i="1"/>
  <c r="BK11" i="1"/>
  <c r="BL11" i="1"/>
  <c r="BM11" i="1"/>
  <c r="BW44" i="1" l="1"/>
  <c r="BV53" i="1"/>
  <c r="BW15" i="1"/>
  <c r="BW30" i="1"/>
  <c r="BY37" i="1"/>
  <c r="BY43" i="1"/>
  <c r="AX70" i="1"/>
  <c r="AY70" i="1"/>
  <c r="AZ70" i="1"/>
  <c r="BA70" i="1"/>
  <c r="AX71" i="1"/>
  <c r="AY71" i="1"/>
  <c r="AZ71" i="1"/>
  <c r="BA71" i="1"/>
  <c r="AX33" i="1"/>
  <c r="AY33" i="1"/>
  <c r="AZ33" i="1"/>
  <c r="BA33" i="1"/>
  <c r="AX72" i="1"/>
  <c r="AY72" i="1"/>
  <c r="AZ72" i="1"/>
  <c r="BA72" i="1"/>
  <c r="AX73" i="1"/>
  <c r="AY73" i="1"/>
  <c r="AZ73" i="1"/>
  <c r="BA73" i="1"/>
  <c r="AX42" i="1"/>
  <c r="AY42" i="1"/>
  <c r="AZ42" i="1"/>
  <c r="BA42" i="1"/>
  <c r="AX61" i="1"/>
  <c r="AY61" i="1"/>
  <c r="AZ61" i="1"/>
  <c r="BA61" i="1"/>
  <c r="AX67" i="1"/>
  <c r="AY67" i="1"/>
  <c r="AZ67" i="1"/>
  <c r="BA67" i="1"/>
  <c r="AX62" i="1"/>
  <c r="AY62" i="1"/>
  <c r="AZ62" i="1"/>
  <c r="BA62" i="1"/>
  <c r="AX29" i="1"/>
  <c r="AY29" i="1"/>
  <c r="AZ29" i="1"/>
  <c r="BA29" i="1"/>
  <c r="AX74" i="1"/>
  <c r="AY74" i="1"/>
  <c r="AZ74" i="1"/>
  <c r="BA74" i="1"/>
  <c r="AX75" i="1"/>
  <c r="AY75" i="1"/>
  <c r="AZ75" i="1"/>
  <c r="BA75" i="1"/>
  <c r="AX69" i="1"/>
  <c r="AY69" i="1"/>
  <c r="AZ69" i="1"/>
  <c r="BA69" i="1"/>
  <c r="AX65" i="1"/>
  <c r="AY65" i="1"/>
  <c r="AZ65" i="1"/>
  <c r="BA65" i="1"/>
  <c r="AX76" i="1"/>
  <c r="AY76" i="1"/>
  <c r="AZ76" i="1"/>
  <c r="BA76" i="1"/>
  <c r="AX5" i="1"/>
  <c r="AY5" i="1"/>
  <c r="AZ5" i="1"/>
  <c r="BA5" i="1"/>
  <c r="AX12" i="1"/>
  <c r="AY12" i="1"/>
  <c r="AZ12" i="1"/>
  <c r="BA12" i="1"/>
  <c r="AX51" i="1"/>
  <c r="AY51" i="1"/>
  <c r="AZ51" i="1"/>
  <c r="BA51" i="1"/>
  <c r="AX46" i="1"/>
  <c r="AY46" i="1"/>
  <c r="AZ46" i="1"/>
  <c r="BA46" i="1"/>
  <c r="AX57" i="1"/>
  <c r="AY57" i="1"/>
  <c r="AZ57" i="1"/>
  <c r="BA57" i="1"/>
  <c r="AX9" i="1"/>
  <c r="AY9" i="1"/>
  <c r="AZ9" i="1"/>
  <c r="BA9" i="1"/>
  <c r="AX31" i="1"/>
  <c r="AY31" i="1"/>
  <c r="AZ31" i="1"/>
  <c r="BA31" i="1"/>
  <c r="AX14" i="1"/>
  <c r="AY14" i="1"/>
  <c r="AZ14" i="1"/>
  <c r="BA14" i="1"/>
  <c r="AX17" i="1"/>
  <c r="AY17" i="1"/>
  <c r="AZ17" i="1"/>
  <c r="BA17" i="1"/>
  <c r="AX56" i="1"/>
  <c r="AY56" i="1"/>
  <c r="AZ56" i="1"/>
  <c r="BA56" i="1"/>
  <c r="AX45" i="1"/>
  <c r="AY45" i="1"/>
  <c r="AZ45" i="1"/>
  <c r="BA45" i="1"/>
  <c r="AX35" i="1"/>
  <c r="AY35" i="1"/>
  <c r="AZ35" i="1"/>
  <c r="BA35" i="1"/>
  <c r="AX77" i="1"/>
  <c r="AY77" i="1"/>
  <c r="AZ77" i="1"/>
  <c r="BA77" i="1"/>
  <c r="AX16" i="1"/>
  <c r="AY16" i="1"/>
  <c r="AZ16" i="1"/>
  <c r="BA16" i="1"/>
  <c r="AX7" i="1"/>
  <c r="AY7" i="1"/>
  <c r="AZ7" i="1"/>
  <c r="BA7" i="1"/>
  <c r="AX18" i="1"/>
  <c r="AY18" i="1"/>
  <c r="AZ18" i="1"/>
  <c r="BA18" i="1"/>
  <c r="AX34" i="1"/>
  <c r="AY34" i="1"/>
  <c r="AZ34" i="1"/>
  <c r="BA34" i="1"/>
  <c r="AX54" i="1"/>
  <c r="AY54" i="1"/>
  <c r="AZ54" i="1"/>
  <c r="BA54" i="1"/>
  <c r="AX8" i="1"/>
  <c r="AY8" i="1"/>
  <c r="AZ8" i="1"/>
  <c r="BA8" i="1"/>
  <c r="AX78" i="1"/>
  <c r="AY78" i="1"/>
  <c r="AZ78" i="1"/>
  <c r="BA78" i="1"/>
  <c r="AX40" i="1"/>
  <c r="AY40" i="1"/>
  <c r="AZ40" i="1"/>
  <c r="BA40" i="1"/>
  <c r="AX64" i="1"/>
  <c r="AY64" i="1"/>
  <c r="AZ64" i="1"/>
  <c r="BA64" i="1"/>
  <c r="AX20" i="1"/>
  <c r="AY20" i="1"/>
  <c r="AZ20" i="1"/>
  <c r="BA20" i="1"/>
  <c r="AX79" i="1"/>
  <c r="AY79" i="1"/>
  <c r="AZ79" i="1"/>
  <c r="BA79" i="1"/>
  <c r="AX80" i="1"/>
  <c r="AY80" i="1"/>
  <c r="AZ80" i="1"/>
  <c r="BA80" i="1"/>
  <c r="AX49" i="1"/>
  <c r="AY49" i="1"/>
  <c r="AZ49" i="1"/>
  <c r="BA49" i="1"/>
  <c r="AX47" i="1"/>
  <c r="AY47" i="1"/>
  <c r="AZ47" i="1"/>
  <c r="BA47" i="1"/>
  <c r="AX81" i="1"/>
  <c r="AY81" i="1"/>
  <c r="AZ81" i="1"/>
  <c r="BA81" i="1"/>
  <c r="AX53" i="1"/>
  <c r="AY53" i="1"/>
  <c r="AZ53" i="1"/>
  <c r="BA53" i="1"/>
  <c r="AX26" i="1"/>
  <c r="AY26" i="1"/>
  <c r="AZ26" i="1"/>
  <c r="BA26" i="1"/>
  <c r="AX10" i="1"/>
  <c r="AY10" i="1"/>
  <c r="AZ10" i="1"/>
  <c r="BA10" i="1"/>
  <c r="AX82" i="1"/>
  <c r="AY82" i="1"/>
  <c r="AZ82" i="1"/>
  <c r="BA82" i="1"/>
  <c r="AX83" i="1"/>
  <c r="AY83" i="1"/>
  <c r="AZ83" i="1"/>
  <c r="BA83" i="1"/>
  <c r="AX43" i="1"/>
  <c r="AY43" i="1"/>
  <c r="AZ43" i="1"/>
  <c r="BA43" i="1"/>
  <c r="AX84" i="1"/>
  <c r="AY84" i="1"/>
  <c r="AZ84" i="1"/>
  <c r="BA84" i="1"/>
  <c r="AX59" i="1"/>
  <c r="AY59" i="1"/>
  <c r="AZ59" i="1"/>
  <c r="BA59" i="1"/>
  <c r="AX41" i="1"/>
  <c r="AY41" i="1"/>
  <c r="AZ41" i="1"/>
  <c r="BA41" i="1"/>
  <c r="AX58" i="1"/>
  <c r="AY58" i="1"/>
  <c r="AZ58" i="1"/>
  <c r="BA58" i="1"/>
  <c r="AX36" i="1"/>
  <c r="AY36" i="1"/>
  <c r="AZ36" i="1"/>
  <c r="BA36" i="1"/>
  <c r="AX85" i="1"/>
  <c r="AY85" i="1"/>
  <c r="AZ85" i="1"/>
  <c r="BA85" i="1"/>
  <c r="AX24" i="1"/>
  <c r="AY24" i="1"/>
  <c r="AZ24" i="1"/>
  <c r="BA24" i="1"/>
  <c r="AX37" i="1"/>
  <c r="AY37" i="1"/>
  <c r="AZ37" i="1"/>
  <c r="BA37" i="1"/>
  <c r="AX66" i="1"/>
  <c r="AY66" i="1"/>
  <c r="AZ66" i="1"/>
  <c r="BA66" i="1"/>
  <c r="AX22" i="1"/>
  <c r="AY22" i="1"/>
  <c r="AZ22" i="1"/>
  <c r="BA22" i="1"/>
  <c r="AX86" i="1"/>
  <c r="AY86" i="1"/>
  <c r="AZ86" i="1"/>
  <c r="BA86" i="1"/>
  <c r="AX21" i="1"/>
  <c r="AY21" i="1"/>
  <c r="AZ21" i="1"/>
  <c r="BA21" i="1"/>
  <c r="AX63" i="1"/>
  <c r="AY63" i="1"/>
  <c r="AZ63" i="1"/>
  <c r="BA63" i="1"/>
  <c r="AX87" i="1"/>
  <c r="AY87" i="1"/>
  <c r="AZ87" i="1"/>
  <c r="BA87" i="1"/>
  <c r="AX44" i="1"/>
  <c r="AY44" i="1"/>
  <c r="AZ44" i="1"/>
  <c r="BA44" i="1"/>
  <c r="AX68" i="1"/>
  <c r="AY68" i="1"/>
  <c r="AZ68" i="1"/>
  <c r="BA68" i="1"/>
  <c r="AX6" i="1"/>
  <c r="AY6" i="1"/>
  <c r="AZ6" i="1"/>
  <c r="BA6" i="1"/>
  <c r="AX88" i="1"/>
  <c r="AY88" i="1"/>
  <c r="AZ88" i="1"/>
  <c r="BA88" i="1"/>
  <c r="AX38" i="1"/>
  <c r="AY38" i="1"/>
  <c r="AZ38" i="1"/>
  <c r="BA38" i="1"/>
  <c r="AX89" i="1"/>
  <c r="AY89" i="1"/>
  <c r="AZ89" i="1"/>
  <c r="BA89" i="1"/>
  <c r="AX27" i="1"/>
  <c r="AY27" i="1"/>
  <c r="AZ27" i="1"/>
  <c r="BA27" i="1"/>
  <c r="AX48" i="1"/>
  <c r="AY48" i="1"/>
  <c r="AZ48" i="1"/>
  <c r="BA48" i="1"/>
  <c r="AX19" i="1"/>
  <c r="AY19" i="1"/>
  <c r="AZ19" i="1"/>
  <c r="BA19" i="1"/>
  <c r="AX13" i="1"/>
  <c r="AY13" i="1"/>
  <c r="AZ13" i="1"/>
  <c r="BA13" i="1"/>
  <c r="AX25" i="1"/>
  <c r="AY25" i="1"/>
  <c r="AZ25" i="1"/>
  <c r="BA25" i="1"/>
  <c r="AX52" i="1"/>
  <c r="AY52" i="1"/>
  <c r="AZ52" i="1"/>
  <c r="BA52" i="1"/>
  <c r="AX32" i="1"/>
  <c r="AY32" i="1"/>
  <c r="AZ32" i="1"/>
  <c r="BA32" i="1"/>
  <c r="AX90" i="1"/>
  <c r="AY90" i="1"/>
  <c r="AZ90" i="1"/>
  <c r="BA90" i="1"/>
  <c r="AX91" i="1"/>
  <c r="AY91" i="1"/>
  <c r="AZ91" i="1"/>
  <c r="BA91" i="1"/>
  <c r="AX28" i="1"/>
  <c r="AY28" i="1"/>
  <c r="AZ28" i="1"/>
  <c r="BA28" i="1"/>
  <c r="AX39" i="1"/>
  <c r="AY39" i="1"/>
  <c r="AZ39" i="1"/>
  <c r="BA39" i="1"/>
  <c r="AX55" i="1"/>
  <c r="AY55" i="1"/>
  <c r="AZ55" i="1"/>
  <c r="BA55" i="1"/>
  <c r="AX15" i="1"/>
  <c r="AY15" i="1"/>
  <c r="AZ15" i="1"/>
  <c r="BA15" i="1"/>
  <c r="AX23" i="1"/>
  <c r="AY23" i="1"/>
  <c r="AZ23" i="1"/>
  <c r="BA23" i="1"/>
  <c r="AX60" i="1"/>
  <c r="AY60" i="1"/>
  <c r="AZ60" i="1"/>
  <c r="BA60" i="1"/>
  <c r="AX50" i="1"/>
  <c r="AY50" i="1"/>
  <c r="AZ50" i="1"/>
  <c r="BA50" i="1"/>
  <c r="AX11" i="1"/>
  <c r="AY11" i="1"/>
  <c r="AZ11" i="1"/>
  <c r="BA11" i="1"/>
  <c r="AY30" i="1"/>
  <c r="AZ30" i="1"/>
  <c r="BA30" i="1"/>
  <c r="AX30" i="1"/>
  <c r="E70" i="1"/>
  <c r="E71" i="1"/>
  <c r="E33" i="1"/>
  <c r="E72" i="1"/>
  <c r="E73" i="1"/>
  <c r="E42" i="1"/>
  <c r="E61" i="1"/>
  <c r="E67" i="1"/>
  <c r="E62" i="1"/>
  <c r="E29" i="1"/>
  <c r="E74" i="1"/>
  <c r="E75" i="1"/>
  <c r="E69" i="1"/>
  <c r="E65" i="1"/>
  <c r="E76" i="1"/>
  <c r="E5" i="1"/>
  <c r="E12" i="1"/>
  <c r="E51" i="1"/>
  <c r="E46" i="1"/>
  <c r="E57" i="1"/>
  <c r="E9" i="1"/>
  <c r="E31" i="1"/>
  <c r="E14" i="1"/>
  <c r="E17" i="1"/>
  <c r="E56" i="1"/>
  <c r="E45" i="1"/>
  <c r="E35" i="1"/>
  <c r="E77" i="1"/>
  <c r="E16" i="1"/>
  <c r="E7" i="1"/>
  <c r="E18" i="1"/>
  <c r="E34" i="1"/>
  <c r="E54" i="1"/>
  <c r="E8" i="1"/>
  <c r="E78" i="1"/>
  <c r="E40" i="1"/>
  <c r="E64" i="1"/>
  <c r="E20" i="1"/>
  <c r="E79" i="1"/>
  <c r="E80" i="1"/>
  <c r="E49" i="1"/>
  <c r="E47" i="1"/>
  <c r="E81" i="1"/>
  <c r="E53" i="1"/>
  <c r="E26" i="1"/>
  <c r="E10" i="1"/>
  <c r="E82" i="1"/>
  <c r="E83" i="1"/>
  <c r="E43" i="1"/>
  <c r="E84" i="1"/>
  <c r="E59" i="1"/>
  <c r="E41" i="1"/>
  <c r="E58" i="1"/>
  <c r="E36" i="1"/>
  <c r="E85" i="1"/>
  <c r="E24" i="1"/>
  <c r="E37" i="1"/>
  <c r="E66" i="1"/>
  <c r="E22" i="1"/>
  <c r="E86" i="1"/>
  <c r="E21" i="1"/>
  <c r="E63" i="1"/>
  <c r="E87" i="1"/>
  <c r="E44" i="1"/>
  <c r="E68" i="1"/>
  <c r="E6" i="1"/>
  <c r="E88" i="1"/>
  <c r="E38" i="1"/>
  <c r="E89" i="1"/>
  <c r="E27" i="1"/>
  <c r="E48" i="1"/>
  <c r="E19" i="1"/>
  <c r="E13" i="1"/>
  <c r="E25" i="1"/>
  <c r="E52" i="1"/>
  <c r="E32" i="1"/>
  <c r="E90" i="1"/>
  <c r="E91" i="1"/>
  <c r="E28" i="1"/>
  <c r="E39" i="1"/>
  <c r="E55" i="1"/>
  <c r="E15" i="1"/>
  <c r="E23" i="1"/>
  <c r="E60" i="1"/>
  <c r="E50" i="1"/>
  <c r="E11" i="1"/>
  <c r="E30" i="1"/>
  <c r="BN70" i="1" l="1"/>
  <c r="BO70" i="1"/>
  <c r="BP70" i="1"/>
  <c r="BQ70" i="1"/>
  <c r="BN71" i="1"/>
  <c r="BO71" i="1"/>
  <c r="BP71" i="1"/>
  <c r="BQ71" i="1"/>
  <c r="BN72" i="1"/>
  <c r="BO72" i="1"/>
  <c r="BP72" i="1"/>
  <c r="BQ72" i="1"/>
  <c r="BN73" i="1"/>
  <c r="BO73" i="1"/>
  <c r="BP73" i="1"/>
  <c r="BQ73" i="1"/>
  <c r="BN74" i="1"/>
  <c r="BO74" i="1"/>
  <c r="BP74" i="1"/>
  <c r="BQ74" i="1"/>
  <c r="BN75" i="1"/>
  <c r="BO75" i="1"/>
  <c r="BP75" i="1"/>
  <c r="BQ75" i="1"/>
  <c r="BN76" i="1"/>
  <c r="BO76" i="1"/>
  <c r="BP76" i="1"/>
  <c r="BQ76" i="1"/>
  <c r="BN77" i="1"/>
  <c r="BO77" i="1"/>
  <c r="BP77" i="1"/>
  <c r="BQ77" i="1"/>
  <c r="BN78" i="1"/>
  <c r="BO78" i="1"/>
  <c r="BP78" i="1"/>
  <c r="BQ78" i="1"/>
  <c r="BN79" i="1"/>
  <c r="BO79" i="1"/>
  <c r="BP79" i="1"/>
  <c r="BQ79" i="1"/>
  <c r="BN80" i="1"/>
  <c r="BO80" i="1"/>
  <c r="BP80" i="1"/>
  <c r="BQ80" i="1"/>
  <c r="BN81" i="1"/>
  <c r="BO81" i="1"/>
  <c r="BP81" i="1"/>
  <c r="BQ81" i="1"/>
  <c r="BN82" i="1"/>
  <c r="BO82" i="1"/>
  <c r="BP82" i="1"/>
  <c r="BQ82" i="1"/>
  <c r="BN83" i="1"/>
  <c r="BO83" i="1"/>
  <c r="BP83" i="1"/>
  <c r="BQ83" i="1"/>
  <c r="BN84" i="1"/>
  <c r="BO84" i="1"/>
  <c r="BP84" i="1"/>
  <c r="BQ84" i="1"/>
  <c r="BN85" i="1"/>
  <c r="BO85" i="1"/>
  <c r="BP85" i="1"/>
  <c r="BQ85" i="1"/>
  <c r="BN86" i="1"/>
  <c r="BO86" i="1"/>
  <c r="BP86" i="1"/>
  <c r="BQ86" i="1"/>
  <c r="BN87" i="1"/>
  <c r="BO87" i="1"/>
  <c r="BP87" i="1"/>
  <c r="BQ87" i="1"/>
  <c r="BN88" i="1"/>
  <c r="BO88" i="1"/>
  <c r="BP88" i="1"/>
  <c r="BQ88" i="1"/>
  <c r="BN89" i="1"/>
  <c r="BO89" i="1"/>
  <c r="BP89" i="1"/>
  <c r="BQ89" i="1"/>
  <c r="BN90" i="1"/>
  <c r="BO90" i="1"/>
  <c r="BP90" i="1"/>
  <c r="BQ90" i="1"/>
  <c r="BN91" i="1"/>
  <c r="BO91" i="1"/>
  <c r="BP91" i="1"/>
  <c r="BQ91" i="1"/>
  <c r="BN30" i="1" l="1"/>
  <c r="BQ30" i="1"/>
  <c r="BO30" i="1"/>
  <c r="BP30" i="1"/>
  <c r="BQ11" i="1"/>
  <c r="BP11" i="1"/>
  <c r="BO11" i="1"/>
  <c r="BN11" i="1"/>
  <c r="BQ50" i="1"/>
  <c r="BP50" i="1"/>
  <c r="BO50" i="1"/>
  <c r="BN50" i="1"/>
  <c r="BQ60" i="1"/>
  <c r="BP60" i="1"/>
  <c r="BO60" i="1"/>
  <c r="BN60" i="1"/>
  <c r="BQ23" i="1"/>
  <c r="BP23" i="1"/>
  <c r="BO23" i="1"/>
  <c r="BN23" i="1"/>
  <c r="BQ15" i="1"/>
  <c r="BP15" i="1"/>
  <c r="BO15" i="1"/>
  <c r="BN15" i="1"/>
  <c r="BQ55" i="1"/>
  <c r="BP55" i="1"/>
  <c r="BO55" i="1"/>
  <c r="BN55" i="1"/>
  <c r="BQ39" i="1"/>
  <c r="BP39" i="1"/>
  <c r="BO39" i="1"/>
  <c r="BN39" i="1"/>
  <c r="BQ28" i="1"/>
  <c r="BP28" i="1"/>
  <c r="BO28" i="1"/>
  <c r="BN28" i="1"/>
  <c r="BQ32" i="1"/>
  <c r="BP32" i="1"/>
  <c r="BO32" i="1"/>
  <c r="BN32" i="1"/>
  <c r="BQ52" i="1"/>
  <c r="BP52" i="1"/>
  <c r="BO52" i="1"/>
  <c r="BN52" i="1"/>
  <c r="BQ25" i="1"/>
  <c r="BP25" i="1"/>
  <c r="BO25" i="1"/>
  <c r="BN25" i="1"/>
  <c r="BQ13" i="1"/>
  <c r="BP13" i="1"/>
  <c r="BO13" i="1"/>
  <c r="BN13" i="1"/>
  <c r="BQ19" i="1"/>
  <c r="BP19" i="1"/>
  <c r="BO19" i="1"/>
  <c r="BN19" i="1"/>
  <c r="BQ48" i="1"/>
  <c r="BP48" i="1"/>
  <c r="BO48" i="1"/>
  <c r="BN48" i="1"/>
  <c r="BQ27" i="1"/>
  <c r="BP27" i="1"/>
  <c r="BO27" i="1"/>
  <c r="BN27" i="1"/>
  <c r="BQ38" i="1"/>
  <c r="BP38" i="1"/>
  <c r="BO38" i="1"/>
  <c r="BN38" i="1"/>
  <c r="BQ6" i="1"/>
  <c r="BP6" i="1"/>
  <c r="BO6" i="1"/>
  <c r="BN6" i="1"/>
  <c r="BQ68" i="1"/>
  <c r="BP68" i="1"/>
  <c r="BO68" i="1"/>
  <c r="BN68" i="1"/>
  <c r="BQ44" i="1"/>
  <c r="BP44" i="1"/>
  <c r="BO44" i="1"/>
  <c r="BN44" i="1"/>
  <c r="BQ63" i="1"/>
  <c r="BP63" i="1"/>
  <c r="BO63" i="1"/>
  <c r="BN63" i="1"/>
  <c r="BQ21" i="1"/>
  <c r="BP21" i="1"/>
  <c r="BO21" i="1"/>
  <c r="BN21" i="1"/>
  <c r="BQ22" i="1"/>
  <c r="BP22" i="1"/>
  <c r="BO22" i="1"/>
  <c r="BN22" i="1"/>
  <c r="BQ66" i="1"/>
  <c r="BP66" i="1"/>
  <c r="BO66" i="1"/>
  <c r="BN66" i="1"/>
  <c r="BQ37" i="1"/>
  <c r="BP37" i="1"/>
  <c r="BO37" i="1"/>
  <c r="BN37" i="1"/>
  <c r="BQ24" i="1"/>
  <c r="BP24" i="1"/>
  <c r="BO24" i="1"/>
  <c r="BN24" i="1"/>
  <c r="BQ36" i="1"/>
  <c r="BP36" i="1"/>
  <c r="BO36" i="1"/>
  <c r="BN36" i="1"/>
  <c r="BQ58" i="1"/>
  <c r="BP58" i="1"/>
  <c r="BO58" i="1"/>
  <c r="BN58" i="1"/>
  <c r="BQ41" i="1"/>
  <c r="BP41" i="1"/>
  <c r="BO41" i="1"/>
  <c r="BN41" i="1"/>
  <c r="BQ59" i="1"/>
  <c r="BP59" i="1"/>
  <c r="BO59" i="1"/>
  <c r="BN59" i="1"/>
  <c r="BQ43" i="1"/>
  <c r="BP43" i="1"/>
  <c r="BO43" i="1"/>
  <c r="BN43" i="1"/>
  <c r="BQ10" i="1"/>
  <c r="BP10" i="1"/>
  <c r="BO10" i="1"/>
  <c r="BN10" i="1"/>
  <c r="BQ26" i="1"/>
  <c r="BP26" i="1"/>
  <c r="BO26" i="1"/>
  <c r="BN26" i="1"/>
  <c r="BQ53" i="1"/>
  <c r="BP53" i="1"/>
  <c r="BO53" i="1"/>
  <c r="BN53" i="1"/>
  <c r="BQ47" i="1"/>
  <c r="BP47" i="1"/>
  <c r="BO47" i="1"/>
  <c r="BN47" i="1"/>
  <c r="BQ49" i="1"/>
  <c r="BP49" i="1"/>
  <c r="BO49" i="1"/>
  <c r="BN49" i="1"/>
  <c r="BQ20" i="1"/>
  <c r="BP20" i="1"/>
  <c r="BO20" i="1"/>
  <c r="BN20" i="1"/>
  <c r="BQ64" i="1"/>
  <c r="BP64" i="1"/>
  <c r="BO64" i="1"/>
  <c r="BN64" i="1"/>
  <c r="BQ40" i="1"/>
  <c r="BP40" i="1"/>
  <c r="BO40" i="1"/>
  <c r="BN40" i="1"/>
  <c r="BQ8" i="1"/>
  <c r="BP8" i="1"/>
  <c r="BO8" i="1"/>
  <c r="BN8" i="1"/>
  <c r="BQ54" i="1"/>
  <c r="BP54" i="1"/>
  <c r="BO54" i="1"/>
  <c r="BN54" i="1"/>
  <c r="BQ34" i="1"/>
  <c r="BP34" i="1"/>
  <c r="BO34" i="1"/>
  <c r="BN34" i="1"/>
  <c r="BQ18" i="1"/>
  <c r="BP18" i="1"/>
  <c r="BO18" i="1"/>
  <c r="BN18" i="1"/>
  <c r="BQ7" i="1"/>
  <c r="BP7" i="1"/>
  <c r="BO7" i="1"/>
  <c r="BN7" i="1"/>
  <c r="BQ16" i="1"/>
  <c r="BP16" i="1"/>
  <c r="BO16" i="1"/>
  <c r="BN16" i="1"/>
  <c r="BQ35" i="1"/>
  <c r="BP35" i="1"/>
  <c r="BO35" i="1"/>
  <c r="BN35" i="1"/>
  <c r="BQ45" i="1"/>
  <c r="BP45" i="1"/>
  <c r="BO45" i="1"/>
  <c r="BN45" i="1"/>
  <c r="BQ56" i="1"/>
  <c r="BP56" i="1"/>
  <c r="BO56" i="1"/>
  <c r="BN56" i="1"/>
  <c r="BQ17" i="1"/>
  <c r="BP17" i="1"/>
  <c r="BO17" i="1"/>
  <c r="BN17" i="1"/>
  <c r="BQ14" i="1"/>
  <c r="BP14" i="1"/>
  <c r="BO14" i="1"/>
  <c r="BN14" i="1"/>
  <c r="BQ31" i="1"/>
  <c r="BP31" i="1"/>
  <c r="BO31" i="1"/>
  <c r="BN31" i="1"/>
  <c r="BQ9" i="1"/>
  <c r="BP9" i="1"/>
  <c r="BO9" i="1"/>
  <c r="BN9" i="1"/>
  <c r="BQ57" i="1"/>
  <c r="BP57" i="1"/>
  <c r="BO57" i="1"/>
  <c r="BN57" i="1"/>
  <c r="BQ46" i="1"/>
  <c r="BP46" i="1"/>
  <c r="BO46" i="1"/>
  <c r="BN46" i="1"/>
  <c r="BQ51" i="1"/>
  <c r="BP51" i="1"/>
  <c r="BO51" i="1"/>
  <c r="BN51" i="1"/>
  <c r="BQ12" i="1"/>
  <c r="BP12" i="1"/>
  <c r="BO12" i="1"/>
  <c r="BN12" i="1"/>
  <c r="BQ5" i="1"/>
  <c r="BP5" i="1"/>
  <c r="BO5" i="1"/>
  <c r="BN5" i="1"/>
  <c r="BQ65" i="1"/>
  <c r="BP65" i="1"/>
  <c r="BO65" i="1"/>
  <c r="BN65" i="1"/>
  <c r="BQ69" i="1"/>
  <c r="BP69" i="1"/>
  <c r="BO69" i="1"/>
  <c r="BN69" i="1"/>
  <c r="BQ29" i="1"/>
  <c r="BP29" i="1"/>
  <c r="BO29" i="1"/>
  <c r="BN29" i="1"/>
  <c r="BQ62" i="1"/>
  <c r="BP62" i="1"/>
  <c r="BO62" i="1"/>
  <c r="BN62" i="1"/>
  <c r="BQ67" i="1"/>
  <c r="BP67" i="1"/>
  <c r="BO67" i="1"/>
  <c r="BN67" i="1"/>
  <c r="BQ61" i="1"/>
  <c r="BP61" i="1"/>
  <c r="BO61" i="1"/>
  <c r="BN61" i="1"/>
  <c r="BQ42" i="1"/>
  <c r="BP42" i="1"/>
  <c r="BO42" i="1"/>
  <c r="BN42" i="1"/>
  <c r="BQ33" i="1"/>
  <c r="BP33" i="1"/>
  <c r="BO33" i="1"/>
  <c r="BN33" i="1"/>
  <c r="AT70" i="1"/>
  <c r="AT71" i="1"/>
  <c r="AT33" i="1"/>
  <c r="AT72" i="1"/>
  <c r="AT73" i="1"/>
  <c r="AT42" i="1"/>
  <c r="AT61" i="1"/>
  <c r="AT67" i="1"/>
  <c r="AT62" i="1"/>
  <c r="AT29" i="1"/>
  <c r="AT74" i="1"/>
  <c r="AT75" i="1"/>
  <c r="AT69" i="1"/>
  <c r="AT65" i="1"/>
  <c r="AT76" i="1"/>
  <c r="AT5" i="1"/>
  <c r="AT12" i="1"/>
  <c r="AT51" i="1"/>
  <c r="AT46" i="1"/>
  <c r="AT57" i="1"/>
  <c r="AT9" i="1"/>
  <c r="AT31" i="1"/>
  <c r="AT14" i="1"/>
  <c r="AT17" i="1"/>
  <c r="AT56" i="1"/>
  <c r="AT45" i="1"/>
  <c r="AT35" i="1"/>
  <c r="AT77" i="1"/>
  <c r="AT16" i="1"/>
  <c r="AT7" i="1"/>
  <c r="AT18" i="1"/>
  <c r="AT34" i="1"/>
  <c r="AT54" i="1"/>
  <c r="AT8" i="1"/>
  <c r="AT78" i="1"/>
  <c r="AT40" i="1"/>
  <c r="AT64" i="1"/>
  <c r="AT20" i="1"/>
  <c r="AT79" i="1"/>
  <c r="AT80" i="1"/>
  <c r="AT49" i="1"/>
  <c r="AT47" i="1"/>
  <c r="AT81" i="1"/>
  <c r="AT53" i="1"/>
  <c r="AT26" i="1"/>
  <c r="AT10" i="1"/>
  <c r="AT82" i="1"/>
  <c r="AT83" i="1"/>
  <c r="AT43" i="1"/>
  <c r="AT84" i="1"/>
  <c r="AT59" i="1"/>
  <c r="AT41" i="1"/>
  <c r="AT58" i="1"/>
  <c r="AT36" i="1"/>
  <c r="AT85" i="1"/>
  <c r="AT24" i="1"/>
  <c r="AT37" i="1"/>
  <c r="AT66" i="1"/>
  <c r="AT22" i="1"/>
  <c r="AT86" i="1"/>
  <c r="AT21" i="1"/>
  <c r="AT63" i="1"/>
  <c r="AT87" i="1"/>
  <c r="AT44" i="1"/>
  <c r="AT68" i="1"/>
  <c r="AT6" i="1"/>
  <c r="AT88" i="1"/>
  <c r="AT38" i="1"/>
  <c r="AT89" i="1"/>
  <c r="AT27" i="1"/>
  <c r="AT48" i="1"/>
  <c r="AT19" i="1"/>
  <c r="AT13" i="1"/>
  <c r="AT25" i="1"/>
  <c r="AT52" i="1"/>
  <c r="AT32" i="1"/>
  <c r="AT90" i="1"/>
  <c r="AT91" i="1"/>
  <c r="AT28" i="1"/>
  <c r="AT39" i="1"/>
  <c r="AT55" i="1"/>
  <c r="AT15" i="1"/>
  <c r="AT23" i="1"/>
  <c r="AT60" i="1"/>
  <c r="AT50" i="1"/>
  <c r="AT11" i="1"/>
  <c r="AU70" i="1"/>
  <c r="AU71" i="1"/>
  <c r="AU33" i="1"/>
  <c r="AU72" i="1"/>
  <c r="AU73" i="1"/>
  <c r="AU42" i="1"/>
  <c r="AU61" i="1"/>
  <c r="AU67" i="1"/>
  <c r="AU62" i="1"/>
  <c r="AU29" i="1"/>
  <c r="AU74" i="1"/>
  <c r="AU75" i="1"/>
  <c r="AU69" i="1"/>
  <c r="AU65" i="1"/>
  <c r="AU76" i="1"/>
  <c r="AU5" i="1"/>
  <c r="AU12" i="1"/>
  <c r="AU51" i="1"/>
  <c r="AU46" i="1"/>
  <c r="AU57" i="1"/>
  <c r="AU9" i="1"/>
  <c r="AU31" i="1"/>
  <c r="AU14" i="1"/>
  <c r="AU17" i="1"/>
  <c r="AU56" i="1"/>
  <c r="AU45" i="1"/>
  <c r="AU35" i="1"/>
  <c r="AU77" i="1"/>
  <c r="AU16" i="1"/>
  <c r="AU7" i="1"/>
  <c r="AU18" i="1"/>
  <c r="AU34" i="1"/>
  <c r="AU54" i="1"/>
  <c r="AU8" i="1"/>
  <c r="AU78" i="1"/>
  <c r="AU40" i="1"/>
  <c r="AU64" i="1"/>
  <c r="AU20" i="1"/>
  <c r="AU79" i="1"/>
  <c r="AU80" i="1"/>
  <c r="AU49" i="1"/>
  <c r="AU47" i="1"/>
  <c r="AU81" i="1"/>
  <c r="AU53" i="1"/>
  <c r="AU26" i="1"/>
  <c r="AU10" i="1"/>
  <c r="AU82" i="1"/>
  <c r="AU83" i="1"/>
  <c r="AU43" i="1"/>
  <c r="AU84" i="1"/>
  <c r="AU59" i="1"/>
  <c r="AU41" i="1"/>
  <c r="AU58" i="1"/>
  <c r="AU36" i="1"/>
  <c r="AU85" i="1"/>
  <c r="AU24" i="1"/>
  <c r="AU37" i="1"/>
  <c r="AU66" i="1"/>
  <c r="AU22" i="1"/>
  <c r="AU86" i="1"/>
  <c r="AU21" i="1"/>
  <c r="AU63" i="1"/>
  <c r="AU87" i="1"/>
  <c r="AU44" i="1"/>
  <c r="AU68" i="1"/>
  <c r="AU6" i="1"/>
  <c r="AU88" i="1"/>
  <c r="AU38" i="1"/>
  <c r="AU89" i="1"/>
  <c r="AU27" i="1"/>
  <c r="AU48" i="1"/>
  <c r="AU19" i="1"/>
  <c r="AU13" i="1"/>
  <c r="AU25" i="1"/>
  <c r="AU52" i="1"/>
  <c r="AU32" i="1"/>
  <c r="AU90" i="1"/>
  <c r="AU91" i="1"/>
  <c r="AU28" i="1"/>
  <c r="AU39" i="1"/>
  <c r="AU55" i="1"/>
  <c r="AU15" i="1"/>
  <c r="AU23" i="1"/>
  <c r="AU60" i="1"/>
  <c r="AU50" i="1"/>
  <c r="AU11" i="1"/>
  <c r="AV70" i="1"/>
  <c r="AV71" i="1"/>
  <c r="AV33" i="1"/>
  <c r="AV72" i="1"/>
  <c r="AV73" i="1"/>
  <c r="AV42" i="1"/>
  <c r="AV61" i="1"/>
  <c r="AV67" i="1"/>
  <c r="AV62" i="1"/>
  <c r="AV29" i="1"/>
  <c r="AV74" i="1"/>
  <c r="AV75" i="1"/>
  <c r="AV69" i="1"/>
  <c r="AV65" i="1"/>
  <c r="AV76" i="1"/>
  <c r="AV5" i="1"/>
  <c r="AV12" i="1"/>
  <c r="AV51" i="1"/>
  <c r="AV46" i="1"/>
  <c r="AV57" i="1"/>
  <c r="AV9" i="1"/>
  <c r="AV31" i="1"/>
  <c r="AV14" i="1"/>
  <c r="AV17" i="1"/>
  <c r="AV56" i="1"/>
  <c r="AV45" i="1"/>
  <c r="AV35" i="1"/>
  <c r="AV77" i="1"/>
  <c r="AV16" i="1"/>
  <c r="AV7" i="1"/>
  <c r="AV18" i="1"/>
  <c r="AV34" i="1"/>
  <c r="AV54" i="1"/>
  <c r="AV8" i="1"/>
  <c r="AV78" i="1"/>
  <c r="AV40" i="1"/>
  <c r="AV64" i="1"/>
  <c r="AV20" i="1"/>
  <c r="AV79" i="1"/>
  <c r="AV80" i="1"/>
  <c r="AV49" i="1"/>
  <c r="AV47" i="1"/>
  <c r="AV81" i="1"/>
  <c r="AV53" i="1"/>
  <c r="AV26" i="1"/>
  <c r="AV10" i="1"/>
  <c r="AV82" i="1"/>
  <c r="AV83" i="1"/>
  <c r="AV43" i="1"/>
  <c r="AV84" i="1"/>
  <c r="AV59" i="1"/>
  <c r="AV41" i="1"/>
  <c r="AV58" i="1"/>
  <c r="AV36" i="1"/>
  <c r="AV85" i="1"/>
  <c r="AV24" i="1"/>
  <c r="AV37" i="1"/>
  <c r="AV66" i="1"/>
  <c r="AV22" i="1"/>
  <c r="AV86" i="1"/>
  <c r="AV21" i="1"/>
  <c r="AV63" i="1"/>
  <c r="AV87" i="1"/>
  <c r="AV44" i="1"/>
  <c r="AV68" i="1"/>
  <c r="AV6" i="1"/>
  <c r="AV88" i="1"/>
  <c r="AV38" i="1"/>
  <c r="AV89" i="1"/>
  <c r="AV27" i="1"/>
  <c r="AV48" i="1"/>
  <c r="AV19" i="1"/>
  <c r="AV13" i="1"/>
  <c r="AV25" i="1"/>
  <c r="AV52" i="1"/>
  <c r="AV32" i="1"/>
  <c r="AV90" i="1"/>
  <c r="AV91" i="1"/>
  <c r="AV28" i="1"/>
  <c r="AV39" i="1"/>
  <c r="AV55" i="1"/>
  <c r="AV15" i="1"/>
  <c r="AV23" i="1"/>
  <c r="AV60" i="1"/>
  <c r="AV50" i="1"/>
  <c r="AV11" i="1"/>
  <c r="AW70" i="1"/>
  <c r="AW71" i="1"/>
  <c r="AW33" i="1"/>
  <c r="AW72" i="1"/>
  <c r="AW73" i="1"/>
  <c r="AW42" i="1"/>
  <c r="AW61" i="1"/>
  <c r="AW67" i="1"/>
  <c r="AW62" i="1"/>
  <c r="AW29" i="1"/>
  <c r="AW74" i="1"/>
  <c r="AW75" i="1"/>
  <c r="AW69" i="1"/>
  <c r="AW65" i="1"/>
  <c r="AW76" i="1"/>
  <c r="AW5" i="1"/>
  <c r="AW12" i="1"/>
  <c r="AW51" i="1"/>
  <c r="AW46" i="1"/>
  <c r="AW57" i="1"/>
  <c r="AW9" i="1"/>
  <c r="AW31" i="1"/>
  <c r="AW14" i="1"/>
  <c r="AW17" i="1"/>
  <c r="AW56" i="1"/>
  <c r="AW45" i="1"/>
  <c r="AW35" i="1"/>
  <c r="AW77" i="1"/>
  <c r="AW16" i="1"/>
  <c r="AW7" i="1"/>
  <c r="AW18" i="1"/>
  <c r="AW34" i="1"/>
  <c r="AW54" i="1"/>
  <c r="AW8" i="1"/>
  <c r="AW78" i="1"/>
  <c r="AW40" i="1"/>
  <c r="AW64" i="1"/>
  <c r="AW20" i="1"/>
  <c r="AW79" i="1"/>
  <c r="AW80" i="1"/>
  <c r="AW49" i="1"/>
  <c r="AW47" i="1"/>
  <c r="AW81" i="1"/>
  <c r="AW53" i="1"/>
  <c r="AW26" i="1"/>
  <c r="AW10" i="1"/>
  <c r="AW82" i="1"/>
  <c r="AW83" i="1"/>
  <c r="AW43" i="1"/>
  <c r="AW84" i="1"/>
  <c r="AW59" i="1"/>
  <c r="AW41" i="1"/>
  <c r="AW58" i="1"/>
  <c r="AW36" i="1"/>
  <c r="AW85" i="1"/>
  <c r="AW24" i="1"/>
  <c r="AW37" i="1"/>
  <c r="AW66" i="1"/>
  <c r="AW22" i="1"/>
  <c r="AW86" i="1"/>
  <c r="AW21" i="1"/>
  <c r="AW63" i="1"/>
  <c r="AW87" i="1"/>
  <c r="AW44" i="1"/>
  <c r="AW68" i="1"/>
  <c r="AW6" i="1"/>
  <c r="AW88" i="1"/>
  <c r="AW38" i="1"/>
  <c r="AW89" i="1"/>
  <c r="AW27" i="1"/>
  <c r="AW48" i="1"/>
  <c r="AW19" i="1"/>
  <c r="AW13" i="1"/>
  <c r="AW25" i="1"/>
  <c r="AW52" i="1"/>
  <c r="AW32" i="1"/>
  <c r="AW90" i="1"/>
  <c r="AW91" i="1"/>
  <c r="AW28" i="1"/>
  <c r="AW39" i="1"/>
  <c r="AW55" i="1"/>
  <c r="AW15" i="1"/>
  <c r="AW23" i="1"/>
  <c r="AW60" i="1"/>
  <c r="AW50" i="1"/>
  <c r="AW11" i="1"/>
  <c r="AU30" i="1"/>
  <c r="AV30" i="1"/>
  <c r="AW30" i="1"/>
  <c r="AT30" i="1"/>
  <c r="DK116" i="1"/>
  <c r="DM116" i="1"/>
  <c r="DL116" i="1"/>
  <c r="DN116" i="1"/>
  <c r="DN120" i="1"/>
  <c r="DM120" i="1"/>
  <c r="DL120" i="1"/>
  <c r="DK120" i="1"/>
  <c r="DM119" i="1"/>
  <c r="DN119" i="1"/>
  <c r="DL119" i="1"/>
  <c r="DK119" i="1"/>
  <c r="DK123" i="1"/>
  <c r="DM123" i="1"/>
  <c r="DL123" i="1"/>
  <c r="DN123" i="1"/>
  <c r="DK121" i="1"/>
  <c r="DN121" i="1"/>
  <c r="DL121" i="1"/>
  <c r="DM121" i="1"/>
  <c r="DN122" i="1"/>
  <c r="DK122" i="1"/>
  <c r="DL122" i="1"/>
  <c r="DM122" i="1"/>
  <c r="DK117" i="1"/>
  <c r="DN117" i="1"/>
  <c r="DL117" i="1"/>
  <c r="DM117" i="1"/>
  <c r="DM118" i="1"/>
  <c r="DN118" i="1"/>
  <c r="DL118" i="1"/>
  <c r="DK118" i="1"/>
</calcChain>
</file>

<file path=xl/sharedStrings.xml><?xml version="1.0" encoding="utf-8"?>
<sst xmlns="http://schemas.openxmlformats.org/spreadsheetml/2006/main" count="331" uniqueCount="150">
  <si>
    <t>Power Density (&lt;300 m power, whole area)</t>
  </si>
  <si>
    <t>Power Density (&lt;300 m power, &lt;300 m area)</t>
  </si>
  <si>
    <t xml:space="preserve">40% Clipped &amp; Masked (power &lt;300 m only) </t>
  </si>
  <si>
    <t>40% Power Density (&lt;300 m only)</t>
  </si>
  <si>
    <t>Rank, PowDen40 (&lt;300 m pow &amp; area)</t>
  </si>
  <si>
    <t>County</t>
  </si>
  <si>
    <t>Country</t>
  </si>
  <si>
    <t>1891-1900 [Watts]</t>
  </si>
  <si>
    <t>1891-1940 [Watts]</t>
  </si>
  <si>
    <t>1891-2015 [Watts]</t>
  </si>
  <si>
    <t>1961-2015 [Watts]</t>
  </si>
  <si>
    <t xml:space="preserve">1891-1900 </t>
  </si>
  <si>
    <t xml:space="preserve">1891-1940 </t>
  </si>
  <si>
    <t xml:space="preserve">1891-2015 </t>
  </si>
  <si>
    <t xml:space="preserve">1961-2015 </t>
  </si>
  <si>
    <t>1891-1900 [kW/km2]</t>
  </si>
  <si>
    <t>1891-1940 [kW/km2]</t>
  </si>
  <si>
    <t>1891-2015 [kW/km2]</t>
  </si>
  <si>
    <t>1961-2015 [kW/km2]</t>
  </si>
  <si>
    <t>ABERDEEN</t>
  </si>
  <si>
    <t>ANGLESEY</t>
  </si>
  <si>
    <t>ARGYLL</t>
  </si>
  <si>
    <t>AYR</t>
  </si>
  <si>
    <t>BANFF</t>
  </si>
  <si>
    <t>BEDFORDSHIRE</t>
  </si>
  <si>
    <t>BERKSHIRE</t>
  </si>
  <si>
    <t>BERWICK</t>
  </si>
  <si>
    <t>BRECKNOCKSHIRE</t>
  </si>
  <si>
    <t>BUCKINGHAMSHIRE</t>
  </si>
  <si>
    <t>BUTE</t>
  </si>
  <si>
    <t>CAITHNESS</t>
  </si>
  <si>
    <t>CAMBRIDGESHIRE</t>
  </si>
  <si>
    <t>CARDIGANSHIRE</t>
  </si>
  <si>
    <t>CARMARTHENSHIRE</t>
  </si>
  <si>
    <t>CARNARVONSHIRE</t>
  </si>
  <si>
    <t>CHESHIRE</t>
  </si>
  <si>
    <t>CLACKMANNAN</t>
  </si>
  <si>
    <t>CORNWALL</t>
  </si>
  <si>
    <t>CUMBERLAND</t>
  </si>
  <si>
    <t>DENBIGHSHIRE</t>
  </si>
  <si>
    <t>DERBYSHIRE</t>
  </si>
  <si>
    <t>DEVON</t>
  </si>
  <si>
    <t>DORSET</t>
  </si>
  <si>
    <t>DUMBARTON</t>
  </si>
  <si>
    <t>DUMFRIES</t>
  </si>
  <si>
    <t>DURHAM</t>
  </si>
  <si>
    <t>EDINBURGH</t>
  </si>
  <si>
    <t>ELGIN</t>
  </si>
  <si>
    <t>ESSEX</t>
  </si>
  <si>
    <t>FIFE</t>
  </si>
  <si>
    <t>FLINTSHIRE</t>
  </si>
  <si>
    <t>FORFAR</t>
  </si>
  <si>
    <t>GLAMORGANSHIRE</t>
  </si>
  <si>
    <t>GLOUCESTERSHIRE</t>
  </si>
  <si>
    <t>HADDINGTON</t>
  </si>
  <si>
    <t>HAMPSHIRE</t>
  </si>
  <si>
    <t>HEREFORDSHIRE</t>
  </si>
  <si>
    <t>HERTFORDSHIRE</t>
  </si>
  <si>
    <t>HUNTINGDONSHIRE</t>
  </si>
  <si>
    <t>INVERNESS</t>
  </si>
  <si>
    <t>KENT</t>
  </si>
  <si>
    <t>KINCARDINE</t>
  </si>
  <si>
    <t>KINROSS</t>
  </si>
  <si>
    <t>KIRCUDBRIGHT</t>
  </si>
  <si>
    <t>LANARK</t>
  </si>
  <si>
    <t>LANCASHIRE</t>
  </si>
  <si>
    <t>LEICESTERSHIRE</t>
  </si>
  <si>
    <t>LINCOLNSHIRE</t>
  </si>
  <si>
    <t>LINLITHGOW</t>
  </si>
  <si>
    <t>LONDON</t>
  </si>
  <si>
    <t>MERIONETHSHIRE</t>
  </si>
  <si>
    <t>MIDDLESEX</t>
  </si>
  <si>
    <t>MONMOUTHSHIRE</t>
  </si>
  <si>
    <t>MONTGOMERYSHIRE</t>
  </si>
  <si>
    <t>NAIRN</t>
  </si>
  <si>
    <t>NORFOLK</t>
  </si>
  <si>
    <t>NORTHAMPTONSHIRE</t>
  </si>
  <si>
    <t>NORTHUMBERLAND</t>
  </si>
  <si>
    <t>NOTTINGHAMSHIRE</t>
  </si>
  <si>
    <t>ORKNEY AND SHETLAND</t>
  </si>
  <si>
    <t>OXFORDSHIRE</t>
  </si>
  <si>
    <t>PEEBLES</t>
  </si>
  <si>
    <t>PEMBROKESHIRE</t>
  </si>
  <si>
    <t>PERTH</t>
  </si>
  <si>
    <t>RADNORSHIRE</t>
  </si>
  <si>
    <t>RENFREW</t>
  </si>
  <si>
    <t>ROSS AND CROMARTY</t>
  </si>
  <si>
    <t>ROXBURGH</t>
  </si>
  <si>
    <t>RUTLAND</t>
  </si>
  <si>
    <t>SELKIRK</t>
  </si>
  <si>
    <t>SHROPSHIRE</t>
  </si>
  <si>
    <t>SOMERSET</t>
  </si>
  <si>
    <t>STAFFORDSHIRE</t>
  </si>
  <si>
    <t>STIRLING</t>
  </si>
  <si>
    <t>SUFFOLK</t>
  </si>
  <si>
    <t>SURREY</t>
  </si>
  <si>
    <t>SUSSEX</t>
  </si>
  <si>
    <t>SUTHERLAND</t>
  </si>
  <si>
    <t>WARWICKSHIRE</t>
  </si>
  <si>
    <t>WESTMORLAND</t>
  </si>
  <si>
    <t>WIGTOWN</t>
  </si>
  <si>
    <t>WILTSHIRE</t>
  </si>
  <si>
    <t>WORCESTERSHIRE</t>
  </si>
  <si>
    <t>YORKSHIRE, EAST RIDING</t>
  </si>
  <si>
    <t>YORKSHIRE, NORTH RIDING</t>
  </si>
  <si>
    <t>YORKSHIRE, WEST RIDING</t>
  </si>
  <si>
    <t>%, Difference (Power, raw v. &lt;300 m no mires)</t>
  </si>
  <si>
    <t xml:space="preserve">40% Clipped &amp; Masked (power &lt;300 m no mires only) </t>
  </si>
  <si>
    <t>Power Density (&lt;300 m no mires power,&lt;300 mires)</t>
  </si>
  <si>
    <t>40% PowDen (&lt;300 m no mires only)</t>
  </si>
  <si>
    <t>Rank, PowDen40 (&lt;300 m no mires)</t>
  </si>
  <si>
    <t>Rank, PowDen40 (raw, whole)</t>
  </si>
  <si>
    <t xml:space="preserve">40% Power Density (raw) </t>
  </si>
  <si>
    <t>Scotland</t>
  </si>
  <si>
    <t>Wales</t>
  </si>
  <si>
    <t>England</t>
  </si>
  <si>
    <t xml:space="preserve">40% Power Intensity (raw/length) </t>
  </si>
  <si>
    <t xml:space="preserve">40% Power Intensity (&lt;300, &lt;300 length) </t>
  </si>
  <si>
    <t xml:space="preserve">40% Power Intensity (&lt;300 mires length) </t>
  </si>
  <si>
    <t>Rank, PowInt40 (raw, whole)</t>
  </si>
  <si>
    <t xml:space="preserve">Rank, PowInt40 (&lt;300, &lt;300 length) </t>
  </si>
  <si>
    <t xml:space="preserve">Rank, PowInt40 (&lt;300 mires length) </t>
  </si>
  <si>
    <t>1891-1940 [kW/km]</t>
  </si>
  <si>
    <t>1891-2015 [kW/km]</t>
  </si>
  <si>
    <t>1961-2015 [kW/km]</t>
  </si>
  <si>
    <t>1891-1900 [kW/km]</t>
  </si>
  <si>
    <t>Power Density (clipped)</t>
  </si>
  <si>
    <t>Power Density (RAW)</t>
  </si>
  <si>
    <t>%, Difference (Power, raw v. clipped )</t>
  </si>
  <si>
    <t>% diff, Modern v. Historical</t>
  </si>
  <si>
    <t>Utilisation/Saturation, Raw, 100% efficency</t>
  </si>
  <si>
    <t>%  diff</t>
  </si>
  <si>
    <t>Power Potential, clipped of waterway obstructions</t>
  </si>
  <si>
    <t xml:space="preserve">Power Potential (clipped power &lt;300 m only) </t>
  </si>
  <si>
    <t xml:space="preserve">Power Potential (clipped power &lt;300, no mires only) </t>
  </si>
  <si>
    <t>Power Potential (RAW)</t>
  </si>
  <si>
    <t>1838 Factory Returns, Reported Power, in kW</t>
  </si>
  <si>
    <t xml:space="preserve">Utilisation/Saturation, Raw, 40% efficiency </t>
  </si>
  <si>
    <t>Utilisation/Saturation, Mires,  40% efficiency</t>
  </si>
  <si>
    <t>Supplementary Table 3. Summary of historical waterpower potential and utilization by historic county.</t>
  </si>
  <si>
    <t xml:space="preserve"> &lt;300 m    [km2]</t>
  </si>
  <si>
    <t xml:space="preserve"> &lt;300 m    [%]</t>
  </si>
  <si>
    <t xml:space="preserve"> &lt;300 + mire    [km2]</t>
  </si>
  <si>
    <t xml:space="preserve">&lt;300 + mire            [%]    </t>
  </si>
  <si>
    <t>County  Area          [km2]</t>
  </si>
  <si>
    <t xml:space="preserve">County Area </t>
  </si>
  <si>
    <t xml:space="preserve">Stream length </t>
  </si>
  <si>
    <t>&lt;300 m          [km]</t>
  </si>
  <si>
    <t>&lt;300 m + mire         [km]</t>
  </si>
  <si>
    <t>Total         [km]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</si>
</sst>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left"/>
    </xf>
    <xf numFmtId="164" fontId="1" fillId="0" borderId="0" xfId="0" applyNumberFormat="1" applyFont="1"/>
    <xf numFmtId="2" fontId="1" fillId="0" borderId="0" xfId="0" applyNumberFormat="1" applyFont="1"/>
    <xf numFmtId="0" fontId="1" fillId="0" borderId="0" xfId="0" applyFont="1"/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2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top"/>
    </xf>
    <xf numFmtId="2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top" wrapText="1"/>
    </xf>
    <xf numFmtId="1" fontId="1" fillId="0" borderId="0" xfId="0" applyNumberFormat="1" applyFont="1" applyAlignment="1">
      <alignment horizontal="right" vertical="top" wrapText="1"/>
    </xf>
    <xf numFmtId="1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6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7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7" borderId="0" xfId="0" applyFont="1" applyFill="1" applyAlignment="1">
      <alignment horizontal="center" wrapText="1"/>
    </xf>
    <xf numFmtId="0" fontId="2" fillId="5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164" fontId="2" fillId="0" borderId="0" xfId="0" applyNumberFormat="1" applyFont="1" applyAlignment="1">
      <alignment horizontal="center" wrapText="1"/>
    </xf>
  </cellXfs>
  <cellStyles count="1">
    <cellStyle name="Normal" xfId="0" builtinId="0"/>
  </cellStyles>
  <dxfs count="2">
    <dxf>
      <font>
        <b/>
        <i val="0"/>
        <strike val="0"/>
      </font>
    </dxf>
    <dxf>
      <font>
        <b/>
        <i val="0"/>
        <strike val="0"/>
      </font>
    </dxf>
  </dxfs>
  <tableStyles count="0" defaultTableStyle="TableStyleMedium2" defaultPivotStyle="PivotStyleLight16"/>
  <colors>
    <mruColors>
      <color rgb="FFF8EFFF"/>
      <color rgb="FF9B5643"/>
      <color rgb="FFD27D3E"/>
      <color rgb="FFFFA153"/>
      <color rgb="FFF1B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FA66-6F3D-4775-BF1F-210B4C4B9F6F}">
  <dimension ref="A1:DV133"/>
  <sheetViews>
    <sheetView tabSelected="1" zoomScaleNormal="100" workbookViewId="0">
      <pane xSplit="2" topLeftCell="C1" activePane="topRight" state="frozen"/>
      <selection pane="topRight" activeCell="M19" sqref="M19"/>
    </sheetView>
  </sheetViews>
  <sheetFormatPr defaultColWidth="9.140625" defaultRowHeight="15.75" customHeight="1" x14ac:dyDescent="0.2"/>
  <cols>
    <col min="1" max="1" width="23" style="1" customWidth="1"/>
    <col min="2" max="2" width="13.28515625" style="1" customWidth="1"/>
    <col min="3" max="3" width="10.42578125" style="1" customWidth="1"/>
    <col min="4" max="4" width="10" style="1" customWidth="1"/>
    <col min="5" max="5" width="8.7109375" style="1" customWidth="1"/>
    <col min="6" max="7" width="13.7109375" style="1" customWidth="1"/>
    <col min="8" max="8" width="5.140625" style="4" customWidth="1"/>
    <col min="9" max="10" width="12.42578125" style="1" customWidth="1"/>
    <col min="11" max="11" width="15.140625" style="1" customWidth="1"/>
    <col min="12" max="12" width="5" style="4" customWidth="1"/>
    <col min="13" max="16" width="12.85546875" style="4" customWidth="1"/>
    <col min="17" max="28" width="12.85546875" style="1" customWidth="1"/>
    <col min="29" max="29" width="8.42578125" style="10" customWidth="1"/>
    <col min="30" max="37" width="6" style="1" customWidth="1"/>
    <col min="38" max="41" width="11" style="8" customWidth="1"/>
    <col min="42" max="61" width="11" style="1" customWidth="1"/>
    <col min="62" max="65" width="13" style="1" customWidth="1"/>
    <col min="66" max="69" width="10.7109375" style="1" customWidth="1"/>
    <col min="70" max="73" width="13" style="1" customWidth="1"/>
    <col min="74" max="77" width="10.28515625" style="1" customWidth="1"/>
    <col min="78" max="89" width="5.5703125" style="1" customWidth="1"/>
    <col min="90" max="101" width="11.5703125" style="8" customWidth="1"/>
    <col min="102" max="113" width="5.28515625" style="8" customWidth="1"/>
    <col min="114" max="114" width="16.42578125" style="1" customWidth="1"/>
    <col min="115" max="118" width="6.140625" style="8" customWidth="1"/>
    <col min="119" max="126" width="5.85546875" style="1" customWidth="1"/>
    <col min="127" max="16384" width="9.140625" style="1"/>
  </cols>
  <sheetData>
    <row r="1" spans="1:126" s="24" customFormat="1" ht="15.75" customHeight="1" x14ac:dyDescent="0.2">
      <c r="A1" s="24" t="s">
        <v>139</v>
      </c>
      <c r="H1" s="25"/>
      <c r="L1" s="25"/>
      <c r="M1" s="25"/>
      <c r="N1" s="25"/>
      <c r="O1" s="25"/>
      <c r="P1" s="25"/>
      <c r="AC1" s="26"/>
      <c r="AL1" s="27"/>
      <c r="AM1" s="27"/>
      <c r="AN1" s="27"/>
      <c r="AO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K1" s="27"/>
      <c r="DL1" s="27"/>
      <c r="DM1" s="27"/>
      <c r="DN1" s="27"/>
    </row>
    <row r="2" spans="1:126" ht="26.25" customHeight="1" x14ac:dyDescent="0.2">
      <c r="A2" s="29" t="s">
        <v>5</v>
      </c>
      <c r="B2" s="29" t="s">
        <v>6</v>
      </c>
      <c r="C2" s="30" t="s">
        <v>144</v>
      </c>
      <c r="D2" s="28" t="s">
        <v>145</v>
      </c>
      <c r="E2" s="28"/>
      <c r="F2" s="28"/>
      <c r="G2" s="28"/>
      <c r="I2" s="28" t="s">
        <v>146</v>
      </c>
      <c r="J2" s="28"/>
      <c r="K2" s="28"/>
      <c r="M2" s="32" t="s">
        <v>135</v>
      </c>
      <c r="N2" s="32"/>
      <c r="O2" s="32"/>
      <c r="P2" s="32"/>
      <c r="Q2" s="39" t="s">
        <v>132</v>
      </c>
      <c r="R2" s="39"/>
      <c r="S2" s="39"/>
      <c r="T2" s="39"/>
      <c r="U2" s="38" t="s">
        <v>133</v>
      </c>
      <c r="V2" s="38"/>
      <c r="W2" s="38"/>
      <c r="X2" s="38"/>
      <c r="Y2" s="31" t="s">
        <v>134</v>
      </c>
      <c r="Z2" s="31"/>
      <c r="AA2" s="31"/>
      <c r="AB2" s="31"/>
      <c r="AC2" s="40" t="s">
        <v>129</v>
      </c>
      <c r="AD2" s="37" t="s">
        <v>128</v>
      </c>
      <c r="AE2" s="37"/>
      <c r="AF2" s="37"/>
      <c r="AG2" s="37"/>
      <c r="AH2" s="37" t="s">
        <v>106</v>
      </c>
      <c r="AI2" s="37"/>
      <c r="AJ2" s="37"/>
      <c r="AK2" s="37"/>
      <c r="AL2" s="32" t="s">
        <v>127</v>
      </c>
      <c r="AM2" s="32"/>
      <c r="AN2" s="32"/>
      <c r="AO2" s="32"/>
      <c r="AP2" s="39" t="s">
        <v>126</v>
      </c>
      <c r="AQ2" s="39"/>
      <c r="AR2" s="39"/>
      <c r="AS2" s="39"/>
      <c r="AT2" s="38" t="s">
        <v>0</v>
      </c>
      <c r="AU2" s="38"/>
      <c r="AV2" s="38"/>
      <c r="AW2" s="38"/>
      <c r="AX2" s="38" t="s">
        <v>1</v>
      </c>
      <c r="AY2" s="38"/>
      <c r="AZ2" s="38"/>
      <c r="BA2" s="38"/>
      <c r="BB2" s="31" t="s">
        <v>108</v>
      </c>
      <c r="BC2" s="31"/>
      <c r="BD2" s="31"/>
      <c r="BE2" s="31"/>
      <c r="BF2" s="34" t="s">
        <v>112</v>
      </c>
      <c r="BG2" s="34"/>
      <c r="BH2" s="34"/>
      <c r="BI2" s="34"/>
      <c r="BJ2" s="35" t="s">
        <v>2</v>
      </c>
      <c r="BK2" s="35"/>
      <c r="BL2" s="35"/>
      <c r="BM2" s="35"/>
      <c r="BN2" s="35" t="s">
        <v>3</v>
      </c>
      <c r="BO2" s="35"/>
      <c r="BP2" s="35"/>
      <c r="BQ2" s="35"/>
      <c r="BR2" s="36" t="s">
        <v>107</v>
      </c>
      <c r="BS2" s="36"/>
      <c r="BT2" s="36"/>
      <c r="BU2" s="36"/>
      <c r="BV2" s="36" t="s">
        <v>109</v>
      </c>
      <c r="BW2" s="36"/>
      <c r="BX2" s="36"/>
      <c r="BY2" s="36"/>
      <c r="BZ2" s="32" t="s">
        <v>111</v>
      </c>
      <c r="CA2" s="32"/>
      <c r="CB2" s="32"/>
      <c r="CC2" s="32"/>
      <c r="CD2" s="32" t="s">
        <v>4</v>
      </c>
      <c r="CE2" s="32"/>
      <c r="CF2" s="32"/>
      <c r="CG2" s="32"/>
      <c r="CH2" s="32" t="s">
        <v>110</v>
      </c>
      <c r="CI2" s="32"/>
      <c r="CJ2" s="32"/>
      <c r="CK2" s="32"/>
      <c r="CL2" s="34" t="s">
        <v>116</v>
      </c>
      <c r="CM2" s="34"/>
      <c r="CN2" s="34"/>
      <c r="CO2" s="34"/>
      <c r="CP2" s="35" t="s">
        <v>117</v>
      </c>
      <c r="CQ2" s="35"/>
      <c r="CR2" s="35"/>
      <c r="CS2" s="35"/>
      <c r="CT2" s="36" t="s">
        <v>118</v>
      </c>
      <c r="CU2" s="36"/>
      <c r="CV2" s="36"/>
      <c r="CW2" s="36"/>
      <c r="CX2" s="32" t="s">
        <v>119</v>
      </c>
      <c r="CY2" s="32"/>
      <c r="CZ2" s="32"/>
      <c r="DA2" s="32"/>
      <c r="DB2" s="32" t="s">
        <v>120</v>
      </c>
      <c r="DC2" s="32"/>
      <c r="DD2" s="32"/>
      <c r="DE2" s="32"/>
      <c r="DF2" s="32" t="s">
        <v>121</v>
      </c>
      <c r="DG2" s="32"/>
      <c r="DH2" s="32"/>
      <c r="DI2" s="32"/>
      <c r="DJ2" s="32" t="s">
        <v>136</v>
      </c>
      <c r="DK2" s="30" t="s">
        <v>130</v>
      </c>
      <c r="DL2" s="30"/>
      <c r="DM2" s="30"/>
      <c r="DN2" s="30"/>
      <c r="DO2" s="30" t="s">
        <v>137</v>
      </c>
      <c r="DP2" s="30"/>
      <c r="DQ2" s="30"/>
      <c r="DR2" s="30"/>
      <c r="DS2" s="33" t="s">
        <v>138</v>
      </c>
      <c r="DT2" s="33"/>
      <c r="DU2" s="33"/>
      <c r="DV2" s="33"/>
    </row>
    <row r="3" spans="1:126" ht="15.75" customHeight="1" x14ac:dyDescent="0.2">
      <c r="A3" s="30"/>
      <c r="B3" s="30"/>
      <c r="C3" s="30"/>
      <c r="D3" s="30" t="s">
        <v>140</v>
      </c>
      <c r="E3" s="30" t="s">
        <v>141</v>
      </c>
      <c r="F3" s="30" t="s">
        <v>142</v>
      </c>
      <c r="G3" s="30" t="s">
        <v>143</v>
      </c>
      <c r="H3" s="30" t="s">
        <v>131</v>
      </c>
      <c r="I3" s="32" t="s">
        <v>149</v>
      </c>
      <c r="J3" s="32" t="s">
        <v>147</v>
      </c>
      <c r="K3" s="32" t="s">
        <v>148</v>
      </c>
      <c r="L3" s="30" t="s">
        <v>131</v>
      </c>
      <c r="M3" s="32" t="s">
        <v>7</v>
      </c>
      <c r="N3" s="32" t="s">
        <v>8</v>
      </c>
      <c r="O3" s="32" t="s">
        <v>9</v>
      </c>
      <c r="P3" s="32" t="s">
        <v>10</v>
      </c>
      <c r="Q3" s="32" t="s">
        <v>7</v>
      </c>
      <c r="R3" s="32" t="s">
        <v>8</v>
      </c>
      <c r="S3" s="32" t="s">
        <v>9</v>
      </c>
      <c r="T3" s="32" t="s">
        <v>10</v>
      </c>
      <c r="U3" s="32" t="s">
        <v>7</v>
      </c>
      <c r="V3" s="32" t="s">
        <v>8</v>
      </c>
      <c r="W3" s="32" t="s">
        <v>9</v>
      </c>
      <c r="X3" s="32" t="s">
        <v>10</v>
      </c>
      <c r="Y3" s="32" t="s">
        <v>7</v>
      </c>
      <c r="Z3" s="32" t="s">
        <v>8</v>
      </c>
      <c r="AA3" s="32" t="s">
        <v>9</v>
      </c>
      <c r="AB3" s="32" t="s">
        <v>10</v>
      </c>
      <c r="AC3" s="40"/>
      <c r="AD3" s="30" t="s">
        <v>11</v>
      </c>
      <c r="AE3" s="30" t="s">
        <v>12</v>
      </c>
      <c r="AF3" s="30" t="s">
        <v>13</v>
      </c>
      <c r="AG3" s="30" t="s">
        <v>14</v>
      </c>
      <c r="AH3" s="30" t="s">
        <v>11</v>
      </c>
      <c r="AI3" s="30" t="s">
        <v>12</v>
      </c>
      <c r="AJ3" s="30" t="s">
        <v>13</v>
      </c>
      <c r="AK3" s="30" t="s">
        <v>14</v>
      </c>
      <c r="AL3" s="32" t="s">
        <v>15</v>
      </c>
      <c r="AM3" s="32" t="s">
        <v>16</v>
      </c>
      <c r="AN3" s="32" t="s">
        <v>17</v>
      </c>
      <c r="AO3" s="32" t="s">
        <v>18</v>
      </c>
      <c r="AP3" s="32" t="s">
        <v>15</v>
      </c>
      <c r="AQ3" s="32" t="s">
        <v>16</v>
      </c>
      <c r="AR3" s="32" t="s">
        <v>17</v>
      </c>
      <c r="AS3" s="32" t="s">
        <v>18</v>
      </c>
      <c r="AT3" s="32" t="s">
        <v>15</v>
      </c>
      <c r="AU3" s="32" t="s">
        <v>16</v>
      </c>
      <c r="AV3" s="32" t="s">
        <v>17</v>
      </c>
      <c r="AW3" s="32" t="s">
        <v>18</v>
      </c>
      <c r="AX3" s="32" t="s">
        <v>15</v>
      </c>
      <c r="AY3" s="32" t="s">
        <v>16</v>
      </c>
      <c r="AZ3" s="32" t="s">
        <v>17</v>
      </c>
      <c r="BA3" s="32" t="s">
        <v>18</v>
      </c>
      <c r="BB3" s="32" t="s">
        <v>15</v>
      </c>
      <c r="BC3" s="32" t="s">
        <v>16</v>
      </c>
      <c r="BD3" s="32" t="s">
        <v>17</v>
      </c>
      <c r="BE3" s="32" t="s">
        <v>18</v>
      </c>
      <c r="BF3" s="32" t="s">
        <v>15</v>
      </c>
      <c r="BG3" s="32" t="s">
        <v>16</v>
      </c>
      <c r="BH3" s="32" t="s">
        <v>17</v>
      </c>
      <c r="BI3" s="32" t="s">
        <v>18</v>
      </c>
      <c r="BJ3" s="32" t="s">
        <v>7</v>
      </c>
      <c r="BK3" s="32" t="s">
        <v>8</v>
      </c>
      <c r="BL3" s="32" t="s">
        <v>9</v>
      </c>
      <c r="BM3" s="32" t="s">
        <v>10</v>
      </c>
      <c r="BN3" s="32" t="s">
        <v>15</v>
      </c>
      <c r="BO3" s="32" t="s">
        <v>16</v>
      </c>
      <c r="BP3" s="32" t="s">
        <v>17</v>
      </c>
      <c r="BQ3" s="32" t="s">
        <v>18</v>
      </c>
      <c r="BR3" s="32" t="s">
        <v>7</v>
      </c>
      <c r="BS3" s="32" t="s">
        <v>8</v>
      </c>
      <c r="BT3" s="32" t="s">
        <v>9</v>
      </c>
      <c r="BU3" s="32" t="s">
        <v>10</v>
      </c>
      <c r="BV3" s="32" t="s">
        <v>15</v>
      </c>
      <c r="BW3" s="32" t="s">
        <v>16</v>
      </c>
      <c r="BX3" s="32" t="s">
        <v>17</v>
      </c>
      <c r="BY3" s="32" t="s">
        <v>18</v>
      </c>
      <c r="BZ3" s="32" t="s">
        <v>11</v>
      </c>
      <c r="CA3" s="32" t="s">
        <v>12</v>
      </c>
      <c r="CB3" s="32" t="s">
        <v>13</v>
      </c>
      <c r="CC3" s="32" t="s">
        <v>14</v>
      </c>
      <c r="CD3" s="32" t="s">
        <v>11</v>
      </c>
      <c r="CE3" s="32" t="s">
        <v>12</v>
      </c>
      <c r="CF3" s="32" t="s">
        <v>13</v>
      </c>
      <c r="CG3" s="32" t="s">
        <v>14</v>
      </c>
      <c r="CH3" s="32" t="s">
        <v>11</v>
      </c>
      <c r="CI3" s="32" t="s">
        <v>12</v>
      </c>
      <c r="CJ3" s="32" t="s">
        <v>13</v>
      </c>
      <c r="CK3" s="32" t="s">
        <v>14</v>
      </c>
      <c r="CL3" s="32" t="s">
        <v>125</v>
      </c>
      <c r="CM3" s="32" t="s">
        <v>122</v>
      </c>
      <c r="CN3" s="32" t="s">
        <v>123</v>
      </c>
      <c r="CO3" s="32" t="s">
        <v>124</v>
      </c>
      <c r="CP3" s="32" t="s">
        <v>125</v>
      </c>
      <c r="CQ3" s="32" t="s">
        <v>122</v>
      </c>
      <c r="CR3" s="32" t="s">
        <v>123</v>
      </c>
      <c r="CS3" s="32" t="s">
        <v>124</v>
      </c>
      <c r="CT3" s="32" t="s">
        <v>125</v>
      </c>
      <c r="CU3" s="32" t="s">
        <v>122</v>
      </c>
      <c r="CV3" s="32" t="s">
        <v>123</v>
      </c>
      <c r="CW3" s="32" t="s">
        <v>124</v>
      </c>
      <c r="CX3" s="32" t="s">
        <v>11</v>
      </c>
      <c r="CY3" s="32" t="s">
        <v>12</v>
      </c>
      <c r="CZ3" s="32" t="s">
        <v>13</v>
      </c>
      <c r="DA3" s="32" t="s">
        <v>14</v>
      </c>
      <c r="DB3" s="32" t="s">
        <v>11</v>
      </c>
      <c r="DC3" s="32" t="s">
        <v>12</v>
      </c>
      <c r="DD3" s="32" t="s">
        <v>13</v>
      </c>
      <c r="DE3" s="32" t="s">
        <v>14</v>
      </c>
      <c r="DF3" s="32" t="s">
        <v>11</v>
      </c>
      <c r="DG3" s="32" t="s">
        <v>12</v>
      </c>
      <c r="DH3" s="32" t="s">
        <v>13</v>
      </c>
      <c r="DI3" s="32" t="s">
        <v>14</v>
      </c>
      <c r="DJ3" s="32"/>
      <c r="DK3" s="32" t="s">
        <v>11</v>
      </c>
      <c r="DL3" s="32" t="s">
        <v>12</v>
      </c>
      <c r="DM3" s="32" t="s">
        <v>13</v>
      </c>
      <c r="DN3" s="32" t="s">
        <v>14</v>
      </c>
      <c r="DO3" s="32" t="s">
        <v>11</v>
      </c>
      <c r="DP3" s="32" t="s">
        <v>12</v>
      </c>
      <c r="DQ3" s="32" t="s">
        <v>13</v>
      </c>
      <c r="DR3" s="32" t="s">
        <v>14</v>
      </c>
      <c r="DS3" s="32" t="s">
        <v>11</v>
      </c>
      <c r="DT3" s="32" t="s">
        <v>12</v>
      </c>
      <c r="DU3" s="32" t="s">
        <v>13</v>
      </c>
      <c r="DV3" s="32" t="s">
        <v>14</v>
      </c>
    </row>
    <row r="4" spans="1:126" ht="15.75" customHeight="1" x14ac:dyDescent="0.2">
      <c r="A4" s="30"/>
      <c r="B4" s="30"/>
      <c r="C4" s="30"/>
      <c r="D4" s="30"/>
      <c r="E4" s="30"/>
      <c r="F4" s="30"/>
      <c r="G4" s="30"/>
      <c r="H4" s="30"/>
      <c r="I4" s="32"/>
      <c r="J4" s="32"/>
      <c r="K4" s="32"/>
      <c r="L4" s="30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40"/>
      <c r="AD4" s="30"/>
      <c r="AE4" s="30"/>
      <c r="AF4" s="30"/>
      <c r="AG4" s="30"/>
      <c r="AH4" s="30"/>
      <c r="AI4" s="30"/>
      <c r="AJ4" s="30"/>
      <c r="AK4" s="30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</row>
    <row r="5" spans="1:126" s="17" customFormat="1" ht="15.75" customHeight="1" x14ac:dyDescent="0.2">
      <c r="A5" s="12" t="s">
        <v>35</v>
      </c>
      <c r="B5" s="12" t="s">
        <v>115</v>
      </c>
      <c r="C5" s="19">
        <v>2653.7771619999999</v>
      </c>
      <c r="D5" s="19">
        <v>2525.6840000000002</v>
      </c>
      <c r="E5" s="20">
        <f t="shared" ref="E5:E36" si="0">(D5/C5)*100</f>
        <v>95.173175659426391</v>
      </c>
      <c r="F5" s="19">
        <v>2520.846</v>
      </c>
      <c r="G5" s="20">
        <f t="shared" ref="G5:G36" si="1">(F5/C5)*100</f>
        <v>94.990869470750241</v>
      </c>
      <c r="H5" s="18">
        <f t="shared" ref="H5:H36" si="2">ABS((F5-C5))/((F5+C5)/2)*100</f>
        <v>5.1378103424490433</v>
      </c>
      <c r="I5" s="19">
        <v>1915.558</v>
      </c>
      <c r="J5" s="19">
        <v>1888.2929999999999</v>
      </c>
      <c r="K5" s="19">
        <v>1888.0309999999999</v>
      </c>
      <c r="L5" s="18">
        <f t="shared" ref="L5:L36" si="3">ABS((K5-I5))/((K5+I5)/2)*100</f>
        <v>1.4474224212973612</v>
      </c>
      <c r="M5" s="18">
        <v>29534186.5111393</v>
      </c>
      <c r="N5" s="18">
        <v>31337069.812761299</v>
      </c>
      <c r="O5" s="18">
        <v>32540274.2442168</v>
      </c>
      <c r="P5" s="18">
        <v>34181746.878079303</v>
      </c>
      <c r="Q5" s="19">
        <v>23998972.740545198</v>
      </c>
      <c r="R5" s="19">
        <v>25438794.916672099</v>
      </c>
      <c r="S5" s="19">
        <v>26378344.129512899</v>
      </c>
      <c r="T5" s="19">
        <v>27687753.074455898</v>
      </c>
      <c r="U5" s="19">
        <v>22971461.830833599</v>
      </c>
      <c r="V5" s="19">
        <v>24314061.038596101</v>
      </c>
      <c r="W5" s="19">
        <v>25217501.021318901</v>
      </c>
      <c r="X5" s="19">
        <v>26472657.5802586</v>
      </c>
      <c r="Y5" s="19">
        <v>22936160.6861105</v>
      </c>
      <c r="Z5" s="19">
        <v>24274919.5065207</v>
      </c>
      <c r="AA5" s="19">
        <v>25176907.842245199</v>
      </c>
      <c r="AB5" s="19">
        <v>26429912.567602798</v>
      </c>
      <c r="AC5" s="18">
        <f t="shared" ref="AC5:AC36" si="4">ABS((P5-M5))/((P5+M5)/2)*100</f>
        <v>14.588377254240831</v>
      </c>
      <c r="AD5" s="21">
        <f t="shared" ref="AD5:AD36" si="5">(Q5/M5)*100</f>
        <v>81.258282605798513</v>
      </c>
      <c r="AE5" s="21">
        <f t="shared" ref="AE5:AE36" si="6">(R5/N5)*100</f>
        <v>81.177962932299224</v>
      </c>
      <c r="AF5" s="21">
        <f t="shared" ref="AF5:AF36" si="7">(S5/O5)*100</f>
        <v>81.063681060404619</v>
      </c>
      <c r="AG5" s="21">
        <f t="shared" ref="AG5:AG36" si="8">(T5/P5)*100</f>
        <v>81.001574241403119</v>
      </c>
      <c r="AH5" s="21">
        <f t="shared" ref="AH5:AH36" si="9">(Y5/M5)*100</f>
        <v>77.659700149383681</v>
      </c>
      <c r="AI5" s="21">
        <f t="shared" ref="AI5:AI36" si="10">(Z5/N5)*100</f>
        <v>77.463909840847009</v>
      </c>
      <c r="AJ5" s="21">
        <f t="shared" ref="AJ5:AJ36" si="11">(AA5/O5)*100</f>
        <v>77.371529364783242</v>
      </c>
      <c r="AK5" s="21">
        <f t="shared" ref="AK5:AK36" si="12">(AB5/P5)*100</f>
        <v>77.321714018519799</v>
      </c>
      <c r="AL5" s="22">
        <f t="shared" ref="AL5:AL43" si="13">(M5/1000)/$C5</f>
        <v>11.129113225498207</v>
      </c>
      <c r="AM5" s="22">
        <f t="shared" ref="AM5:AM43" si="14">(N5/1000)/$C5</f>
        <v>11.808478217946659</v>
      </c>
      <c r="AN5" s="22">
        <f t="shared" ref="AN5:AN43" si="15">(O5/1000)/$C5</f>
        <v>12.261871384744699</v>
      </c>
      <c r="AO5" s="22">
        <f t="shared" ref="AO5:AO43" si="16">(P5/1000)/$C5</f>
        <v>12.88041338494242</v>
      </c>
      <c r="AP5" s="22">
        <f>(Q5/1000)/$C5</f>
        <v>9.0433262762946338</v>
      </c>
      <c r="AQ5" s="22">
        <f t="shared" ref="AQ5:AQ43" si="17">(R5/1000)/$C5</f>
        <v>9.5858820706333674</v>
      </c>
      <c r="AR5" s="22">
        <f t="shared" ref="AR5:AR43" si="18">(S5/1000)/$C5</f>
        <v>9.9399243113664646</v>
      </c>
      <c r="AS5" s="22">
        <f t="shared" ref="AS5:AS43" si="19">(T5/1000)/$C5</f>
        <v>10.433337610603756</v>
      </c>
      <c r="AT5" s="22">
        <f t="shared" ref="AT5:AT43" si="20">(U5/1000)/$C5</f>
        <v>8.6561381866446254</v>
      </c>
      <c r="AU5" s="22">
        <f t="shared" ref="AU5:AU43" si="21">(V5/1000)/$C5</f>
        <v>9.1620582868653475</v>
      </c>
      <c r="AV5" s="22">
        <f t="shared" ref="AV5:AV43" si="22">(W5/1000)/$C5</f>
        <v>9.50249379729906</v>
      </c>
      <c r="AW5" s="22">
        <f t="shared" ref="AW5:AW43" si="23">(X5/1000)/$C5</f>
        <v>9.9754636370100034</v>
      </c>
      <c r="AX5" s="22">
        <f t="shared" ref="AX5:AX36" si="24">(U5/1000)/$D5</f>
        <v>9.0951448521800824</v>
      </c>
      <c r="AY5" s="22">
        <f t="shared" ref="AY5:AY36" si="25">(V5/1000)/$D5</f>
        <v>9.6267233108322738</v>
      </c>
      <c r="AZ5" s="22">
        <f t="shared" ref="AZ5:AZ36" si="26">(W5/1000)/$D5</f>
        <v>9.9844244257472035</v>
      </c>
      <c r="BA5" s="22">
        <f t="shared" ref="BA5:BA36" si="27">(X5/1000)/$D5</f>
        <v>10.481381511011907</v>
      </c>
      <c r="BB5" s="22">
        <f t="shared" ref="BB5:BB36" si="28">(Y5/1000)/$F5</f>
        <v>9.0985965370794162</v>
      </c>
      <c r="BC5" s="22">
        <f t="shared" ref="BC5:BC36" si="29">(Z5/1000)/$F5</f>
        <v>9.6296717477071976</v>
      </c>
      <c r="BD5" s="22">
        <f t="shared" ref="BD5:BD36" si="30">(AA5/1000)/$F5</f>
        <v>9.9874835044446186</v>
      </c>
      <c r="BE5" s="22">
        <f t="shared" ref="BE5:BE36" si="31">(AB5/1000)/$F5</f>
        <v>10.484540732596438</v>
      </c>
      <c r="BF5" s="22">
        <f t="shared" ref="BF5:BF36" si="32">AP5*0.4</f>
        <v>3.6173305105178537</v>
      </c>
      <c r="BG5" s="22">
        <f t="shared" ref="BG5:BG36" si="33">AQ5*0.4</f>
        <v>3.8343528282533472</v>
      </c>
      <c r="BH5" s="22">
        <f t="shared" ref="BH5:BH36" si="34">AR5*0.4</f>
        <v>3.9759697245465859</v>
      </c>
      <c r="BI5" s="22">
        <f t="shared" ref="BI5:BI36" si="35">AS5*0.4</f>
        <v>4.1733350442415027</v>
      </c>
      <c r="BJ5" s="23">
        <f t="shared" ref="BJ5:BJ36" si="36">U5*0.4</f>
        <v>9188584.7323334403</v>
      </c>
      <c r="BK5" s="23">
        <f t="shared" ref="BK5:BK36" si="37">V5*0.4</f>
        <v>9725624.4154384416</v>
      </c>
      <c r="BL5" s="23">
        <f t="shared" ref="BL5:BL36" si="38">W5*0.4</f>
        <v>10087000.408527561</v>
      </c>
      <c r="BM5" s="23">
        <f t="shared" ref="BM5:BM36" si="39">X5*0.4</f>
        <v>10589063.032103442</v>
      </c>
      <c r="BN5" s="22">
        <f t="shared" ref="BN5:BN36" si="40">(BJ5/1000)/$D5</f>
        <v>3.638057940872033</v>
      </c>
      <c r="BO5" s="22">
        <f t="shared" ref="BO5:BO36" si="41">(BK5/1000)/$D5</f>
        <v>3.8506893243329099</v>
      </c>
      <c r="BP5" s="22">
        <f t="shared" ref="BP5:BP36" si="42">(BL5/1000)/$D5</f>
        <v>3.9937697702988815</v>
      </c>
      <c r="BQ5" s="22">
        <f t="shared" ref="BQ5:BQ36" si="43">(BM5/1000)/$D5</f>
        <v>4.1925526044047636</v>
      </c>
      <c r="BR5" s="23">
        <f t="shared" ref="BR5:BR36" si="44">Y5*0.4</f>
        <v>9174464.2744442001</v>
      </c>
      <c r="BS5" s="23">
        <f t="shared" ref="BS5:BS36" si="45">Z5*0.4</f>
        <v>9709967.8026082795</v>
      </c>
      <c r="BT5" s="23">
        <f t="shared" ref="BT5:BT36" si="46">AA5*0.4</f>
        <v>10070763.13689808</v>
      </c>
      <c r="BU5" s="23">
        <f t="shared" ref="BU5:BU36" si="47">AB5*0.4</f>
        <v>10571965.02704112</v>
      </c>
      <c r="BV5" s="22">
        <f t="shared" ref="BV5:BV36" si="48">(BR5/1000)/$F5</f>
        <v>3.639438614831767</v>
      </c>
      <c r="BW5" s="22">
        <f t="shared" ref="BW5:BW36" si="49">(BS5/1000)/$F5</f>
        <v>3.8518686990828792</v>
      </c>
      <c r="BX5" s="22">
        <f t="shared" ref="BX5:BX36" si="50">(BT5/1000)/$F5</f>
        <v>3.9949934017778475</v>
      </c>
      <c r="BY5" s="22">
        <f t="shared" ref="BY5:BY36" si="51">(BU5/1000)/$F5</f>
        <v>4.1938162930385756</v>
      </c>
      <c r="BZ5" s="14">
        <v>58</v>
      </c>
      <c r="CA5" s="14">
        <v>56</v>
      </c>
      <c r="CB5" s="14">
        <v>56</v>
      </c>
      <c r="CC5" s="14">
        <v>55</v>
      </c>
      <c r="CD5" s="14">
        <v>58</v>
      </c>
      <c r="CE5" s="14">
        <v>56</v>
      </c>
      <c r="CF5" s="14">
        <v>56</v>
      </c>
      <c r="CG5" s="14">
        <v>55</v>
      </c>
      <c r="CH5" s="14">
        <v>58</v>
      </c>
      <c r="CI5" s="14">
        <v>56</v>
      </c>
      <c r="CJ5" s="14">
        <v>56</v>
      </c>
      <c r="CK5" s="14">
        <v>55</v>
      </c>
      <c r="CL5" s="15">
        <f t="shared" ref="CL5:CL36" si="52">((Q5/1000)/$I5)*0.4</f>
        <v>5.011380024106856</v>
      </c>
      <c r="CM5" s="15">
        <f t="shared" ref="CM5:CM36" si="53">((R5/1000)/$I5)*0.4</f>
        <v>5.31203856352501</v>
      </c>
      <c r="CN5" s="15">
        <f t="shared" ref="CN5:CN36" si="54">((S5/1000)/$I5)*0.4</f>
        <v>5.5082318842891524</v>
      </c>
      <c r="CO5" s="15">
        <f t="shared" ref="CO5:CO36" si="55">((T5/1000)/$I5)*0.4</f>
        <v>5.7816579971905631</v>
      </c>
      <c r="CP5" s="15">
        <f t="shared" ref="CP5:CP36" si="56">((U5/1000)/$J5)*0.4</f>
        <v>4.8660799634026297</v>
      </c>
      <c r="CQ5" s="15">
        <f t="shared" ref="CQ5:CQ36" si="57">((V5/1000)/$J5)*0.4</f>
        <v>5.1504848111169403</v>
      </c>
      <c r="CR5" s="15">
        <f t="shared" ref="CR5:CR36" si="58">((W5/1000)/$J5)*0.4</f>
        <v>5.3418618871793528</v>
      </c>
      <c r="CS5" s="15">
        <f t="shared" ref="CS5:CS36" si="59">((X5/1000)/$J5)*0.4</f>
        <v>5.6077436245876262</v>
      </c>
      <c r="CT5" s="15">
        <f t="shared" ref="CT5:CT36" si="60">((Y5/1000)/$K5)*0.4</f>
        <v>4.859276290719909</v>
      </c>
      <c r="CU5" s="15">
        <f t="shared" ref="CU5:CU36" si="61">((Z5/1000)/$K5)*0.4</f>
        <v>5.1429069769555058</v>
      </c>
      <c r="CV5" s="15">
        <f t="shared" ref="CV5:CV36" si="62">((AA5/1000)/$K5)*0.4</f>
        <v>5.3340030629253867</v>
      </c>
      <c r="CW5" s="15">
        <f t="shared" ref="CW5:CW36" si="63">((AB5/1000)/$K5)*0.4</f>
        <v>5.5994658069921099</v>
      </c>
      <c r="CX5" s="14">
        <v>57</v>
      </c>
      <c r="CY5" s="14">
        <v>56</v>
      </c>
      <c r="CZ5" s="14">
        <v>55</v>
      </c>
      <c r="DA5" s="14">
        <v>55</v>
      </c>
      <c r="DB5" s="14">
        <v>58</v>
      </c>
      <c r="DC5" s="14">
        <v>56</v>
      </c>
      <c r="DD5" s="14">
        <v>55</v>
      </c>
      <c r="DE5" s="14">
        <v>55</v>
      </c>
      <c r="DF5" s="14">
        <v>58</v>
      </c>
      <c r="DG5" s="14">
        <v>56</v>
      </c>
      <c r="DH5" s="14">
        <v>55</v>
      </c>
      <c r="DI5" s="14">
        <v>55</v>
      </c>
      <c r="DJ5" s="23">
        <v>1309.4489717200001</v>
      </c>
      <c r="DK5" s="16">
        <f>($DJ5/((M5/1000))*100)</f>
        <v>4.4336720472260858</v>
      </c>
      <c r="DL5" s="16">
        <f t="shared" ref="DL5:DN5" si="64">($DJ5/((N5/1000))*100)</f>
        <v>4.1785941683250716</v>
      </c>
      <c r="DM5" s="16">
        <f t="shared" si="64"/>
        <v>4.0240870801902391</v>
      </c>
      <c r="DN5" s="16">
        <f t="shared" si="64"/>
        <v>3.8308427488817061</v>
      </c>
      <c r="DO5" s="16">
        <f t="shared" ref="DO5:DO36" si="65">($DJ5/((M5/1000)*0.4))*100</f>
        <v>11.084180118065214</v>
      </c>
      <c r="DP5" s="16">
        <f t="shared" ref="DP5:DP36" si="66">($DJ5/((N5/1000)*0.4))*100</f>
        <v>10.446485420812678</v>
      </c>
      <c r="DQ5" s="16">
        <f t="shared" ref="DQ5:DQ36" si="67">($DJ5/((O5/1000)*0.4))*100</f>
        <v>10.060217700475597</v>
      </c>
      <c r="DR5" s="16">
        <f t="shared" ref="DR5:DR36" si="68">($DJ5/((P5/1000)*0.4))*100</f>
        <v>9.5771068722042667</v>
      </c>
      <c r="DS5" s="16">
        <f t="shared" ref="DS5:DS36" si="69">($DJ5/((Y5/1000)*0.4))*100</f>
        <v>14.272756779570415</v>
      </c>
      <c r="DT5" s="16">
        <f t="shared" ref="DT5:DT36" si="70">($DJ5/((Z5/1000)*0.4))*100</f>
        <v>13.4856160014069</v>
      </c>
      <c r="DU5" s="16">
        <f t="shared" ref="DU5:DU36" si="71">($DJ5/((AA5/1000)*0.4))*100</f>
        <v>13.002480089342333</v>
      </c>
      <c r="DV5" s="16">
        <f t="shared" ref="DV5:DV36" si="72">($DJ5/((AB5/1000)*0.4))*100</f>
        <v>12.386050922138631</v>
      </c>
    </row>
    <row r="6" spans="1:126" s="17" customFormat="1" ht="15.75" customHeight="1" x14ac:dyDescent="0.2">
      <c r="A6" s="12" t="s">
        <v>85</v>
      </c>
      <c r="B6" s="12" t="s">
        <v>113</v>
      </c>
      <c r="C6" s="19">
        <v>644.34576400000003</v>
      </c>
      <c r="D6" s="19">
        <v>606.84500000000003</v>
      </c>
      <c r="E6" s="20">
        <f t="shared" si="0"/>
        <v>94.180024748327511</v>
      </c>
      <c r="F6" s="19">
        <v>508.887</v>
      </c>
      <c r="G6" s="20">
        <f t="shared" si="1"/>
        <v>78.977317526060432</v>
      </c>
      <c r="H6" s="18">
        <f t="shared" si="2"/>
        <v>23.492007551044573</v>
      </c>
      <c r="I6" s="19">
        <v>441.76499999999999</v>
      </c>
      <c r="J6" s="19">
        <v>436.66699999999997</v>
      </c>
      <c r="K6" s="19">
        <v>408.72</v>
      </c>
      <c r="L6" s="18">
        <f t="shared" si="3"/>
        <v>7.7708601562637689</v>
      </c>
      <c r="M6" s="18">
        <v>18860503.7371183</v>
      </c>
      <c r="N6" s="18">
        <v>20909176.2300505</v>
      </c>
      <c r="O6" s="18">
        <v>21545319.1611971</v>
      </c>
      <c r="P6" s="18">
        <v>23114832.930659</v>
      </c>
      <c r="Q6" s="19">
        <v>15439905.3992869</v>
      </c>
      <c r="R6" s="19">
        <v>17129339.769360598</v>
      </c>
      <c r="S6" s="19">
        <v>17619478.818085399</v>
      </c>
      <c r="T6" s="19">
        <v>18825029.6844896</v>
      </c>
      <c r="U6" s="19">
        <v>15190469.1730799</v>
      </c>
      <c r="V6" s="19">
        <v>16864629.500124801</v>
      </c>
      <c r="W6" s="19">
        <v>17341137.510551799</v>
      </c>
      <c r="X6" s="19">
        <v>18532134.171520699</v>
      </c>
      <c r="Y6" s="19">
        <v>12954711.9730301</v>
      </c>
      <c r="Z6" s="19">
        <v>14409512.082357701</v>
      </c>
      <c r="AA6" s="19">
        <v>14779365.008772699</v>
      </c>
      <c r="AB6" s="19">
        <v>15818894.1209717</v>
      </c>
      <c r="AC6" s="18">
        <f t="shared" si="4"/>
        <v>20.270613799777188</v>
      </c>
      <c r="AD6" s="21">
        <f t="shared" si="5"/>
        <v>81.863695765985753</v>
      </c>
      <c r="AE6" s="21">
        <f t="shared" si="6"/>
        <v>81.922595041034896</v>
      </c>
      <c r="AF6" s="21">
        <f t="shared" si="7"/>
        <v>81.778685598762905</v>
      </c>
      <c r="AG6" s="21">
        <f t="shared" si="8"/>
        <v>81.441340030282021</v>
      </c>
      <c r="AH6" s="21">
        <f t="shared" si="9"/>
        <v>68.686988182265026</v>
      </c>
      <c r="AI6" s="21">
        <f t="shared" si="10"/>
        <v>68.914776573782305</v>
      </c>
      <c r="AJ6" s="21">
        <f t="shared" si="11"/>
        <v>68.596639939268968</v>
      </c>
      <c r="AK6" s="21">
        <f t="shared" si="12"/>
        <v>68.436117052742659</v>
      </c>
      <c r="AL6" s="22">
        <f t="shared" si="13"/>
        <v>29.270780985716698</v>
      </c>
      <c r="AM6" s="22">
        <f t="shared" si="14"/>
        <v>32.450242398195542</v>
      </c>
      <c r="AN6" s="22">
        <f t="shared" si="15"/>
        <v>33.43751191510448</v>
      </c>
      <c r="AO6" s="22">
        <f t="shared" si="16"/>
        <v>35.87333730133593</v>
      </c>
      <c r="AP6" s="22">
        <f t="shared" ref="AP6:AP43" si="73">(Q6/1000)/$C6</f>
        <v>23.962143094475124</v>
      </c>
      <c r="AQ6" s="22">
        <f t="shared" si="17"/>
        <v>26.584080669707944</v>
      </c>
      <c r="AR6" s="22">
        <f t="shared" si="18"/>
        <v>27.344757741102178</v>
      </c>
      <c r="AS6" s="22">
        <f t="shared" si="19"/>
        <v>29.215726611790995</v>
      </c>
      <c r="AT6" s="22">
        <f t="shared" si="20"/>
        <v>23.575027604402624</v>
      </c>
      <c r="AU6" s="22">
        <f t="shared" si="21"/>
        <v>26.17326044860101</v>
      </c>
      <c r="AV6" s="22">
        <f t="shared" si="22"/>
        <v>26.912782669510648</v>
      </c>
      <c r="AW6" s="22">
        <f t="shared" si="23"/>
        <v>28.761163969599245</v>
      </c>
      <c r="AX6" s="22">
        <f t="shared" si="24"/>
        <v>25.031876629254423</v>
      </c>
      <c r="AY6" s="22">
        <f t="shared" si="25"/>
        <v>27.79067059978215</v>
      </c>
      <c r="AZ6" s="22">
        <f t="shared" si="26"/>
        <v>28.575892543486059</v>
      </c>
      <c r="BA6" s="22">
        <f t="shared" si="27"/>
        <v>30.538496933353159</v>
      </c>
      <c r="BB6" s="22">
        <f t="shared" si="28"/>
        <v>25.456952079793943</v>
      </c>
      <c r="BC6" s="22">
        <f t="shared" si="29"/>
        <v>28.315740198428536</v>
      </c>
      <c r="BD6" s="22">
        <f t="shared" si="30"/>
        <v>29.042528122692659</v>
      </c>
      <c r="BE6" s="22">
        <f t="shared" si="31"/>
        <v>31.085278501851491</v>
      </c>
      <c r="BF6" s="22">
        <f t="shared" si="32"/>
        <v>9.5848572377900503</v>
      </c>
      <c r="BG6" s="22">
        <f t="shared" si="33"/>
        <v>10.633632267883179</v>
      </c>
      <c r="BH6" s="22">
        <f t="shared" si="34"/>
        <v>10.937903096440872</v>
      </c>
      <c r="BI6" s="22">
        <f t="shared" si="35"/>
        <v>11.686290644716399</v>
      </c>
      <c r="BJ6" s="23">
        <f t="shared" si="36"/>
        <v>6076187.6692319605</v>
      </c>
      <c r="BK6" s="23">
        <f t="shared" si="37"/>
        <v>6745851.8000499206</v>
      </c>
      <c r="BL6" s="23">
        <f t="shared" si="38"/>
        <v>6936455.0042207204</v>
      </c>
      <c r="BM6" s="23">
        <f t="shared" si="39"/>
        <v>7412853.6686082799</v>
      </c>
      <c r="BN6" s="22">
        <f t="shared" si="40"/>
        <v>10.012750651701769</v>
      </c>
      <c r="BO6" s="22">
        <f t="shared" si="41"/>
        <v>11.116268239912861</v>
      </c>
      <c r="BP6" s="22">
        <f t="shared" si="42"/>
        <v>11.430357017394424</v>
      </c>
      <c r="BQ6" s="22">
        <f t="shared" si="43"/>
        <v>12.215398773341263</v>
      </c>
      <c r="BR6" s="23">
        <f t="shared" si="44"/>
        <v>5181884.7892120406</v>
      </c>
      <c r="BS6" s="23">
        <f t="shared" si="45"/>
        <v>5763804.8329430809</v>
      </c>
      <c r="BT6" s="23">
        <f t="shared" si="46"/>
        <v>5911746.00350908</v>
      </c>
      <c r="BU6" s="23">
        <f t="shared" si="47"/>
        <v>6327557.6483886801</v>
      </c>
      <c r="BV6" s="22">
        <f t="shared" si="48"/>
        <v>10.182780831917578</v>
      </c>
      <c r="BW6" s="22">
        <f t="shared" si="49"/>
        <v>11.326296079371415</v>
      </c>
      <c r="BX6" s="22">
        <f t="shared" si="50"/>
        <v>11.617011249077065</v>
      </c>
      <c r="BY6" s="22">
        <f t="shared" si="51"/>
        <v>12.434111400740596</v>
      </c>
      <c r="BZ6" s="14">
        <v>39</v>
      </c>
      <c r="CA6" s="14">
        <v>38</v>
      </c>
      <c r="CB6" s="14">
        <v>37</v>
      </c>
      <c r="CC6" s="14">
        <v>35</v>
      </c>
      <c r="CD6" s="14">
        <v>41</v>
      </c>
      <c r="CE6" s="14">
        <v>39</v>
      </c>
      <c r="CF6" s="14">
        <v>37</v>
      </c>
      <c r="CG6" s="14">
        <v>37</v>
      </c>
      <c r="CH6" s="14">
        <v>40</v>
      </c>
      <c r="CI6" s="14">
        <v>37</v>
      </c>
      <c r="CJ6" s="14">
        <v>37</v>
      </c>
      <c r="CK6" s="14">
        <v>37</v>
      </c>
      <c r="CL6" s="15">
        <f t="shared" si="52"/>
        <v>13.980197977917582</v>
      </c>
      <c r="CM6" s="15">
        <f t="shared" si="53"/>
        <v>15.509911169386982</v>
      </c>
      <c r="CN6" s="15">
        <f t="shared" si="54"/>
        <v>15.953711876753838</v>
      </c>
      <c r="CO6" s="15">
        <f t="shared" si="55"/>
        <v>17.045288499079469</v>
      </c>
      <c r="CP6" s="15">
        <f t="shared" si="56"/>
        <v>13.914922971582374</v>
      </c>
      <c r="CQ6" s="15">
        <f t="shared" si="57"/>
        <v>15.448503779882429</v>
      </c>
      <c r="CR6" s="15">
        <f t="shared" si="58"/>
        <v>15.884999334093761</v>
      </c>
      <c r="CS6" s="15">
        <f t="shared" si="59"/>
        <v>16.9759878090359</v>
      </c>
      <c r="CT6" s="15">
        <f t="shared" si="60"/>
        <v>12.678324498952925</v>
      </c>
      <c r="CU6" s="15">
        <f t="shared" si="61"/>
        <v>14.102086594595519</v>
      </c>
      <c r="CV6" s="15">
        <f t="shared" si="62"/>
        <v>14.464048746107554</v>
      </c>
      <c r="CW6" s="15">
        <f t="shared" si="63"/>
        <v>15.481399609484928</v>
      </c>
      <c r="CX6" s="14">
        <v>40</v>
      </c>
      <c r="CY6" s="14">
        <v>37</v>
      </c>
      <c r="CZ6" s="14">
        <v>36</v>
      </c>
      <c r="DA6" s="14">
        <v>35</v>
      </c>
      <c r="DB6" s="14">
        <v>39</v>
      </c>
      <c r="DC6" s="14">
        <v>36</v>
      </c>
      <c r="DD6" s="14">
        <v>36</v>
      </c>
      <c r="DE6" s="14">
        <v>35</v>
      </c>
      <c r="DF6" s="14">
        <v>41</v>
      </c>
      <c r="DG6" s="14">
        <v>39</v>
      </c>
      <c r="DH6" s="14">
        <v>38</v>
      </c>
      <c r="DI6" s="14">
        <v>37</v>
      </c>
      <c r="DJ6" s="23">
        <v>635.33628924000004</v>
      </c>
      <c r="DK6" s="16">
        <f t="shared" ref="DK6:DK42" si="74">($DJ6/((M6/1000))*100)</f>
        <v>3.3686072126993634</v>
      </c>
      <c r="DL6" s="16">
        <f t="shared" ref="DL6:DL42" si="75">($DJ6/((N6/1000))*100)</f>
        <v>3.0385524625637803</v>
      </c>
      <c r="DM6" s="16">
        <f t="shared" ref="DM6:DM42" si="76">($DJ6/((O6/1000))*100)</f>
        <v>2.9488367495814782</v>
      </c>
      <c r="DN6" s="16">
        <f t="shared" ref="DN6:DN42" si="77">($DJ6/((P6/1000))*100)</f>
        <v>2.7486086148487976</v>
      </c>
      <c r="DO6" s="16">
        <f t="shared" si="65"/>
        <v>8.4215180317484091</v>
      </c>
      <c r="DP6" s="16">
        <f t="shared" si="66"/>
        <v>7.5963811564094499</v>
      </c>
      <c r="DQ6" s="16">
        <f t="shared" si="67"/>
        <v>7.3720918739536954</v>
      </c>
      <c r="DR6" s="16">
        <f t="shared" si="68"/>
        <v>6.8715215371219944</v>
      </c>
      <c r="DS6" s="16">
        <f t="shared" si="69"/>
        <v>12.260718157275155</v>
      </c>
      <c r="DT6" s="16">
        <f t="shared" si="70"/>
        <v>11.022862634222614</v>
      </c>
      <c r="DU6" s="16">
        <f t="shared" si="71"/>
        <v>10.747016006149092</v>
      </c>
      <c r="DV6" s="16">
        <f t="shared" si="72"/>
        <v>10.040782313564369</v>
      </c>
    </row>
    <row r="7" spans="1:126" s="17" customFormat="1" ht="15.75" customHeight="1" x14ac:dyDescent="0.2">
      <c r="A7" s="12" t="s">
        <v>49</v>
      </c>
      <c r="B7" s="12" t="s">
        <v>113</v>
      </c>
      <c r="C7" s="19">
        <v>1279.0634789999999</v>
      </c>
      <c r="D7" s="19">
        <v>1269.3150000000001</v>
      </c>
      <c r="E7" s="20">
        <f t="shared" si="0"/>
        <v>99.23784244018745</v>
      </c>
      <c r="F7" s="19">
        <v>1256.8820000000001</v>
      </c>
      <c r="G7" s="20">
        <f t="shared" si="1"/>
        <v>98.265803115781097</v>
      </c>
      <c r="H7" s="18">
        <f t="shared" si="2"/>
        <v>1.7493656061365077</v>
      </c>
      <c r="I7" s="19">
        <v>879.70799999999997</v>
      </c>
      <c r="J7" s="19">
        <v>879.70799999999997</v>
      </c>
      <c r="K7" s="19">
        <v>873.44500000000005</v>
      </c>
      <c r="L7" s="18">
        <f t="shared" si="3"/>
        <v>0.7144841323033323</v>
      </c>
      <c r="M7" s="18">
        <v>12191948.308777001</v>
      </c>
      <c r="N7" s="18">
        <v>12763176.8493421</v>
      </c>
      <c r="O7" s="18">
        <v>13015055.447081599</v>
      </c>
      <c r="P7" s="18">
        <v>13830494.218827499</v>
      </c>
      <c r="Q7" s="19">
        <v>9724765.2339420896</v>
      </c>
      <c r="R7" s="19">
        <v>10120292.283609901</v>
      </c>
      <c r="S7" s="19">
        <v>10321370.797093799</v>
      </c>
      <c r="T7" s="19">
        <v>10975190.9103777</v>
      </c>
      <c r="U7" s="19">
        <v>9724765.2339420896</v>
      </c>
      <c r="V7" s="19">
        <v>10120292.283609901</v>
      </c>
      <c r="W7" s="19">
        <v>10321370.797093799</v>
      </c>
      <c r="X7" s="19">
        <v>10975190.9103777</v>
      </c>
      <c r="Y7" s="19">
        <v>9672209.0931590106</v>
      </c>
      <c r="Z7" s="19">
        <v>10064094.495513</v>
      </c>
      <c r="AA7" s="19">
        <v>10264377.337090001</v>
      </c>
      <c r="AB7" s="19">
        <v>10916457.854478201</v>
      </c>
      <c r="AC7" s="18">
        <f t="shared" si="4"/>
        <v>12.5933290721064</v>
      </c>
      <c r="AD7" s="21">
        <f t="shared" si="5"/>
        <v>79.76383255284324</v>
      </c>
      <c r="AE7" s="21">
        <f t="shared" si="6"/>
        <v>79.292893948512273</v>
      </c>
      <c r="AF7" s="21">
        <f t="shared" si="7"/>
        <v>79.303317907940126</v>
      </c>
      <c r="AG7" s="21">
        <f t="shared" si="8"/>
        <v>79.355016073374557</v>
      </c>
      <c r="AH7" s="21">
        <f t="shared" si="9"/>
        <v>79.332760016674058</v>
      </c>
      <c r="AI7" s="21">
        <f t="shared" si="10"/>
        <v>78.852582035888432</v>
      </c>
      <c r="AJ7" s="21">
        <f t="shared" si="11"/>
        <v>78.865413818821722</v>
      </c>
      <c r="AK7" s="21">
        <f t="shared" si="12"/>
        <v>78.930352608929837</v>
      </c>
      <c r="AL7" s="22">
        <f t="shared" si="13"/>
        <v>9.5319337225615541</v>
      </c>
      <c r="AM7" s="22">
        <f t="shared" si="14"/>
        <v>9.9785327772165253</v>
      </c>
      <c r="AN7" s="22">
        <f t="shared" si="15"/>
        <v>10.175457012702026</v>
      </c>
      <c r="AO7" s="22">
        <f t="shared" si="16"/>
        <v>10.81298500496667</v>
      </c>
      <c r="AP7" s="22">
        <f t="shared" si="73"/>
        <v>7.6030356535119941</v>
      </c>
      <c r="AQ7" s="22">
        <f t="shared" si="17"/>
        <v>7.9122674126558348</v>
      </c>
      <c r="AR7" s="22">
        <f t="shared" si="18"/>
        <v>8.0694750233688755</v>
      </c>
      <c r="AS7" s="22">
        <f t="shared" si="19"/>
        <v>8.5806459887028801</v>
      </c>
      <c r="AT7" s="22">
        <f t="shared" si="20"/>
        <v>7.6030356535119941</v>
      </c>
      <c r="AU7" s="22">
        <f t="shared" si="21"/>
        <v>7.9122674126558348</v>
      </c>
      <c r="AV7" s="22">
        <f t="shared" si="22"/>
        <v>8.0694750233688755</v>
      </c>
      <c r="AW7" s="22">
        <f t="shared" si="23"/>
        <v>8.5806459887028801</v>
      </c>
      <c r="AX7" s="22">
        <f t="shared" si="24"/>
        <v>7.6614278047152116</v>
      </c>
      <c r="AY7" s="22">
        <f t="shared" si="25"/>
        <v>7.9730344978274896</v>
      </c>
      <c r="AZ7" s="22">
        <f t="shared" si="26"/>
        <v>8.1314494803053599</v>
      </c>
      <c r="BA7" s="22">
        <f t="shared" si="27"/>
        <v>8.646546294952552</v>
      </c>
      <c r="BB7" s="22">
        <f t="shared" si="28"/>
        <v>7.6953994831328716</v>
      </c>
      <c r="BC7" s="22">
        <f t="shared" si="29"/>
        <v>8.0071912045148235</v>
      </c>
      <c r="BD7" s="22">
        <f t="shared" si="30"/>
        <v>8.1665401661333359</v>
      </c>
      <c r="BE7" s="22">
        <f t="shared" si="31"/>
        <v>8.6853482303654612</v>
      </c>
      <c r="BF7" s="22">
        <f t="shared" si="32"/>
        <v>3.0412142614047979</v>
      </c>
      <c r="BG7" s="22">
        <f t="shared" si="33"/>
        <v>3.1649069650623343</v>
      </c>
      <c r="BH7" s="22">
        <f t="shared" si="34"/>
        <v>3.2277900093475504</v>
      </c>
      <c r="BI7" s="22">
        <f t="shared" si="35"/>
        <v>3.4322583954811523</v>
      </c>
      <c r="BJ7" s="23">
        <f t="shared" si="36"/>
        <v>3889906.0935768359</v>
      </c>
      <c r="BK7" s="23">
        <f t="shared" si="37"/>
        <v>4048116.9134439602</v>
      </c>
      <c r="BL7" s="23">
        <f t="shared" si="38"/>
        <v>4128548.3188375197</v>
      </c>
      <c r="BM7" s="23">
        <f t="shared" si="39"/>
        <v>4390076.3641510801</v>
      </c>
      <c r="BN7" s="22">
        <f t="shared" si="40"/>
        <v>3.0645711218860852</v>
      </c>
      <c r="BO7" s="22">
        <f t="shared" si="41"/>
        <v>3.1892137991309957</v>
      </c>
      <c r="BP7" s="22">
        <f t="shared" si="42"/>
        <v>3.2525797921221447</v>
      </c>
      <c r="BQ7" s="22">
        <f t="shared" si="43"/>
        <v>3.4586185179810212</v>
      </c>
      <c r="BR7" s="23">
        <f t="shared" si="44"/>
        <v>3868883.6372636044</v>
      </c>
      <c r="BS7" s="23">
        <f t="shared" si="45"/>
        <v>4025637.7982052001</v>
      </c>
      <c r="BT7" s="23">
        <f t="shared" si="46"/>
        <v>4105750.9348360002</v>
      </c>
      <c r="BU7" s="23">
        <f t="shared" si="47"/>
        <v>4366583.1417912804</v>
      </c>
      <c r="BV7" s="22">
        <f t="shared" si="48"/>
        <v>3.0781597932531488</v>
      </c>
      <c r="BW7" s="22">
        <f t="shared" si="49"/>
        <v>3.2028764818059292</v>
      </c>
      <c r="BX7" s="22">
        <f t="shared" si="50"/>
        <v>3.2666160664533344</v>
      </c>
      <c r="BY7" s="22">
        <f t="shared" si="51"/>
        <v>3.4741392921461842</v>
      </c>
      <c r="BZ7" s="14">
        <v>60</v>
      </c>
      <c r="CA7" s="14">
        <v>60</v>
      </c>
      <c r="CB7" s="14">
        <v>59</v>
      </c>
      <c r="CC7" s="14">
        <v>59</v>
      </c>
      <c r="CD7" s="14">
        <v>60</v>
      </c>
      <c r="CE7" s="14">
        <v>60</v>
      </c>
      <c r="CF7" s="14">
        <v>59</v>
      </c>
      <c r="CG7" s="14">
        <v>59</v>
      </c>
      <c r="CH7" s="14">
        <v>59</v>
      </c>
      <c r="CI7" s="14">
        <v>59</v>
      </c>
      <c r="CJ7" s="14">
        <v>59</v>
      </c>
      <c r="CK7" s="14">
        <v>59</v>
      </c>
      <c r="CL7" s="15">
        <f t="shared" si="52"/>
        <v>4.4218150722476501</v>
      </c>
      <c r="CM7" s="15">
        <f t="shared" si="53"/>
        <v>4.6016597705647335</v>
      </c>
      <c r="CN7" s="15">
        <f t="shared" si="54"/>
        <v>4.6930894328999164</v>
      </c>
      <c r="CO7" s="15">
        <f t="shared" si="55"/>
        <v>4.9903790395802705</v>
      </c>
      <c r="CP7" s="15">
        <f t="shared" si="56"/>
        <v>4.4218150722476501</v>
      </c>
      <c r="CQ7" s="15">
        <f t="shared" si="57"/>
        <v>4.6016597705647335</v>
      </c>
      <c r="CR7" s="15">
        <f t="shared" si="58"/>
        <v>4.6930894328999164</v>
      </c>
      <c r="CS7" s="15">
        <f t="shared" si="59"/>
        <v>4.9903790395802705</v>
      </c>
      <c r="CT7" s="15">
        <f t="shared" si="60"/>
        <v>4.4294530706153266</v>
      </c>
      <c r="CU7" s="15">
        <f t="shared" si="61"/>
        <v>4.6089196208177965</v>
      </c>
      <c r="CV7" s="15">
        <f t="shared" si="62"/>
        <v>4.7006404923446814</v>
      </c>
      <c r="CW7" s="15">
        <f t="shared" si="63"/>
        <v>4.9992651418134866</v>
      </c>
      <c r="CX7" s="14">
        <v>59</v>
      </c>
      <c r="CY7" s="14">
        <v>59</v>
      </c>
      <c r="CZ7" s="14">
        <v>59</v>
      </c>
      <c r="DA7" s="14">
        <v>58</v>
      </c>
      <c r="DB7" s="14">
        <v>59</v>
      </c>
      <c r="DC7" s="14">
        <v>59</v>
      </c>
      <c r="DD7" s="14">
        <v>59</v>
      </c>
      <c r="DE7" s="14">
        <v>58</v>
      </c>
      <c r="DF7" s="14">
        <v>59</v>
      </c>
      <c r="DG7" s="14">
        <v>59</v>
      </c>
      <c r="DH7" s="14">
        <v>59</v>
      </c>
      <c r="DI7" s="14">
        <v>58</v>
      </c>
      <c r="DJ7" s="23">
        <v>412.37202811000003</v>
      </c>
      <c r="DK7" s="16">
        <f t="shared" si="74"/>
        <v>3.3823308438170856</v>
      </c>
      <c r="DL7" s="16">
        <f t="shared" si="75"/>
        <v>3.2309512982361945</v>
      </c>
      <c r="DM7" s="16">
        <f t="shared" si="76"/>
        <v>3.1684231372403975</v>
      </c>
      <c r="DN7" s="16">
        <f t="shared" si="77"/>
        <v>2.9816145510450127</v>
      </c>
      <c r="DO7" s="16">
        <f t="shared" si="65"/>
        <v>8.4558271095427138</v>
      </c>
      <c r="DP7" s="16">
        <f t="shared" si="66"/>
        <v>8.0773782455904861</v>
      </c>
      <c r="DQ7" s="16">
        <f t="shared" si="67"/>
        <v>7.9210578431009928</v>
      </c>
      <c r="DR7" s="16">
        <f t="shared" si="68"/>
        <v>7.4540363776125318</v>
      </c>
      <c r="DS7" s="16">
        <f t="shared" si="69"/>
        <v>10.658682627158665</v>
      </c>
      <c r="DT7" s="16">
        <f t="shared" si="70"/>
        <v>10.243644579595635</v>
      </c>
      <c r="DU7" s="16">
        <f t="shared" si="71"/>
        <v>10.043766284290497</v>
      </c>
      <c r="DV7" s="16">
        <f t="shared" si="72"/>
        <v>9.4438148712504493</v>
      </c>
    </row>
    <row r="8" spans="1:126" s="17" customFormat="1" ht="15.75" customHeight="1" x14ac:dyDescent="0.2">
      <c r="A8" s="12" t="s">
        <v>53</v>
      </c>
      <c r="B8" s="12" t="s">
        <v>115</v>
      </c>
      <c r="C8" s="19">
        <v>3221.164162</v>
      </c>
      <c r="D8" s="19">
        <v>3217.4609999999998</v>
      </c>
      <c r="E8" s="20">
        <f t="shared" si="0"/>
        <v>99.885036532950224</v>
      </c>
      <c r="F8" s="19">
        <v>3211.585</v>
      </c>
      <c r="G8" s="20">
        <f t="shared" si="1"/>
        <v>99.702618012673639</v>
      </c>
      <c r="H8" s="18">
        <f t="shared" si="2"/>
        <v>0.29782482601954119</v>
      </c>
      <c r="I8" s="19">
        <v>2282.277</v>
      </c>
      <c r="J8" s="19">
        <v>2282.277</v>
      </c>
      <c r="K8" s="19">
        <v>2281.35</v>
      </c>
      <c r="L8" s="18">
        <f t="shared" si="3"/>
        <v>4.0625581363250521E-2</v>
      </c>
      <c r="M8" s="18">
        <v>32486688.712354101</v>
      </c>
      <c r="N8" s="18">
        <v>32264838.2444878</v>
      </c>
      <c r="O8" s="18">
        <v>32253400.7910574</v>
      </c>
      <c r="P8" s="18">
        <v>32105322.9021414</v>
      </c>
      <c r="Q8" s="19">
        <v>29534338.0725944</v>
      </c>
      <c r="R8" s="19">
        <v>29309189.171708599</v>
      </c>
      <c r="S8" s="19">
        <v>29306970.4799776</v>
      </c>
      <c r="T8" s="19">
        <v>29190903.910751499</v>
      </c>
      <c r="U8" s="19">
        <v>29534338.0725944</v>
      </c>
      <c r="V8" s="19">
        <v>29309189.171708599</v>
      </c>
      <c r="W8" s="19">
        <v>29306970.4799776</v>
      </c>
      <c r="X8" s="19">
        <v>29190903.910751499</v>
      </c>
      <c r="Y8" s="19">
        <v>29503386.264861099</v>
      </c>
      <c r="Z8" s="19">
        <v>29274239.712782599</v>
      </c>
      <c r="AA8" s="19">
        <v>29273129.741853599</v>
      </c>
      <c r="AB8" s="19">
        <v>29157574.148186199</v>
      </c>
      <c r="AC8" s="18">
        <f t="shared" si="4"/>
        <v>1.1808451252108607</v>
      </c>
      <c r="AD8" s="21">
        <f t="shared" si="5"/>
        <v>90.912121989715217</v>
      </c>
      <c r="AE8" s="21">
        <f t="shared" si="6"/>
        <v>90.839411465872914</v>
      </c>
      <c r="AF8" s="21">
        <f t="shared" si="7"/>
        <v>90.864745301845105</v>
      </c>
      <c r="AG8" s="21">
        <f t="shared" si="8"/>
        <v>90.922318394762158</v>
      </c>
      <c r="AH8" s="21">
        <f t="shared" si="9"/>
        <v>90.816846635531363</v>
      </c>
      <c r="AI8" s="21">
        <f t="shared" si="10"/>
        <v>90.73109088896139</v>
      </c>
      <c r="AJ8" s="21">
        <f t="shared" si="11"/>
        <v>90.759823844590954</v>
      </c>
      <c r="AK8" s="21">
        <f t="shared" si="12"/>
        <v>90.818504573400233</v>
      </c>
      <c r="AL8" s="22">
        <f t="shared" si="13"/>
        <v>10.085387480588176</v>
      </c>
      <c r="AM8" s="22">
        <f t="shared" si="14"/>
        <v>10.016514720086409</v>
      </c>
      <c r="AN8" s="22">
        <f t="shared" si="15"/>
        <v>10.012963999646473</v>
      </c>
      <c r="AO8" s="22">
        <f t="shared" si="16"/>
        <v>9.9669936977714961</v>
      </c>
      <c r="AP8" s="22">
        <f t="shared" si="73"/>
        <v>9.1688397694877874</v>
      </c>
      <c r="AQ8" s="22">
        <f t="shared" si="17"/>
        <v>9.0989430211190214</v>
      </c>
      <c r="AR8" s="22">
        <f t="shared" si="18"/>
        <v>9.0982542354442106</v>
      </c>
      <c r="AS8" s="22">
        <f t="shared" si="19"/>
        <v>9.0622217442736765</v>
      </c>
      <c r="AT8" s="22">
        <f t="shared" si="20"/>
        <v>9.1688397694877874</v>
      </c>
      <c r="AU8" s="22">
        <f t="shared" si="21"/>
        <v>9.0989430211190214</v>
      </c>
      <c r="AV8" s="22">
        <f t="shared" si="22"/>
        <v>9.0982542354442106</v>
      </c>
      <c r="AW8" s="22">
        <f t="shared" si="23"/>
        <v>9.0622217442736765</v>
      </c>
      <c r="AX8" s="22">
        <f t="shared" si="24"/>
        <v>9.1793927176100674</v>
      </c>
      <c r="AY8" s="22">
        <f t="shared" si="25"/>
        <v>9.1094155210299679</v>
      </c>
      <c r="AZ8" s="22">
        <f t="shared" si="26"/>
        <v>9.1087259425918763</v>
      </c>
      <c r="BA8" s="22">
        <f t="shared" si="27"/>
        <v>9.0726519795427194</v>
      </c>
      <c r="BB8" s="22">
        <f t="shared" si="28"/>
        <v>9.18655002587853</v>
      </c>
      <c r="BC8" s="22">
        <f t="shared" si="29"/>
        <v>9.1152000376084086</v>
      </c>
      <c r="BD8" s="22">
        <f t="shared" si="30"/>
        <v>9.1148544229262498</v>
      </c>
      <c r="BE8" s="22">
        <f t="shared" si="31"/>
        <v>9.0788735618662439</v>
      </c>
      <c r="BF8" s="22">
        <f t="shared" si="32"/>
        <v>3.6675359077951151</v>
      </c>
      <c r="BG8" s="22">
        <f t="shared" si="33"/>
        <v>3.6395772084476086</v>
      </c>
      <c r="BH8" s="22">
        <f t="shared" si="34"/>
        <v>3.6393016941776843</v>
      </c>
      <c r="BI8" s="22">
        <f t="shared" si="35"/>
        <v>3.624888697709471</v>
      </c>
      <c r="BJ8" s="23">
        <f t="shared" si="36"/>
        <v>11813735.229037762</v>
      </c>
      <c r="BK8" s="23">
        <f t="shared" si="37"/>
        <v>11723675.668683439</v>
      </c>
      <c r="BL8" s="23">
        <f t="shared" si="38"/>
        <v>11722788.19199104</v>
      </c>
      <c r="BM8" s="23">
        <f t="shared" si="39"/>
        <v>11676361.5643006</v>
      </c>
      <c r="BN8" s="22">
        <f t="shared" si="40"/>
        <v>3.671757087044027</v>
      </c>
      <c r="BO8" s="22">
        <f t="shared" si="41"/>
        <v>3.6437662084119871</v>
      </c>
      <c r="BP8" s="22">
        <f t="shared" si="42"/>
        <v>3.6434903770367506</v>
      </c>
      <c r="BQ8" s="22">
        <f t="shared" si="43"/>
        <v>3.6290607918170883</v>
      </c>
      <c r="BR8" s="23">
        <f t="shared" si="44"/>
        <v>11801354.50594444</v>
      </c>
      <c r="BS8" s="23">
        <f t="shared" si="45"/>
        <v>11709695.88511304</v>
      </c>
      <c r="BT8" s="23">
        <f t="shared" si="46"/>
        <v>11709251.896741441</v>
      </c>
      <c r="BU8" s="23">
        <f t="shared" si="47"/>
        <v>11663029.659274481</v>
      </c>
      <c r="BV8" s="22">
        <f t="shared" si="48"/>
        <v>3.6746200103514122</v>
      </c>
      <c r="BW8" s="22">
        <f t="shared" si="49"/>
        <v>3.6460800150433634</v>
      </c>
      <c r="BX8" s="22">
        <f t="shared" si="50"/>
        <v>3.6459417691704998</v>
      </c>
      <c r="BY8" s="22">
        <f t="shared" si="51"/>
        <v>3.6315494247464981</v>
      </c>
      <c r="BZ8" s="14">
        <v>57</v>
      </c>
      <c r="CA8" s="14">
        <v>58</v>
      </c>
      <c r="CB8" s="14">
        <v>58</v>
      </c>
      <c r="CC8" s="14">
        <v>58</v>
      </c>
      <c r="CD8" s="14">
        <v>57</v>
      </c>
      <c r="CE8" s="14">
        <v>58</v>
      </c>
      <c r="CF8" s="14">
        <v>58</v>
      </c>
      <c r="CG8" s="14">
        <v>58</v>
      </c>
      <c r="CH8" s="14">
        <v>57</v>
      </c>
      <c r="CI8" s="14">
        <v>58</v>
      </c>
      <c r="CJ8" s="14">
        <v>58</v>
      </c>
      <c r="CK8" s="14">
        <v>58</v>
      </c>
      <c r="CL8" s="15">
        <f t="shared" si="52"/>
        <v>5.1762933373283611</v>
      </c>
      <c r="CM8" s="15">
        <f t="shared" si="53"/>
        <v>5.1368329386325327</v>
      </c>
      <c r="CN8" s="15">
        <f t="shared" si="54"/>
        <v>5.136444082813366</v>
      </c>
      <c r="CO8" s="15">
        <f t="shared" si="55"/>
        <v>5.1161018422832107</v>
      </c>
      <c r="CP8" s="15">
        <f t="shared" si="56"/>
        <v>5.1762933373283611</v>
      </c>
      <c r="CQ8" s="15">
        <f t="shared" si="57"/>
        <v>5.1368329386325327</v>
      </c>
      <c r="CR8" s="15">
        <f t="shared" si="58"/>
        <v>5.136444082813366</v>
      </c>
      <c r="CS8" s="15">
        <f t="shared" si="59"/>
        <v>5.1161018422832107</v>
      </c>
      <c r="CT8" s="15">
        <f t="shared" si="60"/>
        <v>5.1729697354392972</v>
      </c>
      <c r="CU8" s="15">
        <f t="shared" si="61"/>
        <v>5.1327923751783118</v>
      </c>
      <c r="CV8" s="15">
        <f t="shared" si="62"/>
        <v>5.1325977586698404</v>
      </c>
      <c r="CW8" s="15">
        <f t="shared" si="63"/>
        <v>5.112336844094278</v>
      </c>
      <c r="CX8" s="14">
        <v>56</v>
      </c>
      <c r="CY8" s="14">
        <v>57</v>
      </c>
      <c r="CZ8" s="14">
        <v>57</v>
      </c>
      <c r="DA8" s="14">
        <v>57</v>
      </c>
      <c r="DB8" s="14">
        <v>55</v>
      </c>
      <c r="DC8" s="14">
        <v>57</v>
      </c>
      <c r="DD8" s="14">
        <v>57</v>
      </c>
      <c r="DE8" s="14">
        <v>57</v>
      </c>
      <c r="DF8" s="14">
        <v>56</v>
      </c>
      <c r="DG8" s="14">
        <v>57</v>
      </c>
      <c r="DH8" s="14">
        <v>57</v>
      </c>
      <c r="DI8" s="14">
        <v>57</v>
      </c>
      <c r="DJ8" s="23">
        <v>1130.48100292</v>
      </c>
      <c r="DK8" s="16">
        <f t="shared" si="74"/>
        <v>3.4798283473258342</v>
      </c>
      <c r="DL8" s="16">
        <f t="shared" si="75"/>
        <v>3.5037553709513296</v>
      </c>
      <c r="DM8" s="16">
        <f t="shared" si="76"/>
        <v>3.5049978457882123</v>
      </c>
      <c r="DN8" s="16">
        <f t="shared" si="77"/>
        <v>3.5211637844782357</v>
      </c>
      <c r="DO8" s="16">
        <f t="shared" si="65"/>
        <v>8.6995708683145843</v>
      </c>
      <c r="DP8" s="16">
        <f t="shared" si="66"/>
        <v>8.7593884273783242</v>
      </c>
      <c r="DQ8" s="16">
        <f t="shared" si="67"/>
        <v>8.7624946144705298</v>
      </c>
      <c r="DR8" s="16">
        <f t="shared" si="68"/>
        <v>8.8029094611955898</v>
      </c>
      <c r="DS8" s="16">
        <f t="shared" si="69"/>
        <v>9.5792478935410958</v>
      </c>
      <c r="DT8" s="16">
        <f t="shared" si="70"/>
        <v>9.6542302550933137</v>
      </c>
      <c r="DU8" s="16">
        <f t="shared" si="71"/>
        <v>9.6545963216881603</v>
      </c>
      <c r="DV8" s="16">
        <f t="shared" si="72"/>
        <v>9.6928588535401499</v>
      </c>
    </row>
    <row r="9" spans="1:126" s="17" customFormat="1" ht="15.75" customHeight="1" x14ac:dyDescent="0.2">
      <c r="A9" s="12" t="s">
        <v>40</v>
      </c>
      <c r="B9" s="12" t="s">
        <v>115</v>
      </c>
      <c r="C9" s="19">
        <v>2672.284388</v>
      </c>
      <c r="D9" s="19">
        <v>2102.7469999999998</v>
      </c>
      <c r="E9" s="20">
        <f t="shared" si="0"/>
        <v>78.687246366534552</v>
      </c>
      <c r="F9" s="19">
        <v>2092.6260000000002</v>
      </c>
      <c r="G9" s="20">
        <f t="shared" si="1"/>
        <v>78.308506736671475</v>
      </c>
      <c r="H9" s="18">
        <f t="shared" si="2"/>
        <v>24.330295464100125</v>
      </c>
      <c r="I9" s="19">
        <v>1836.211</v>
      </c>
      <c r="J9" s="19">
        <v>1699.7929999999999</v>
      </c>
      <c r="K9" s="19">
        <v>1694.7550000000001</v>
      </c>
      <c r="L9" s="18">
        <f t="shared" si="3"/>
        <v>8.0123116450285767</v>
      </c>
      <c r="M9" s="18">
        <v>61405241.5267772</v>
      </c>
      <c r="N9" s="18">
        <v>62125711.292159803</v>
      </c>
      <c r="O9" s="18">
        <v>64952586.6105057</v>
      </c>
      <c r="P9" s="18">
        <v>68489257.752710193</v>
      </c>
      <c r="Q9" s="19">
        <v>50036969.523115702</v>
      </c>
      <c r="R9" s="19">
        <v>50490026.879516497</v>
      </c>
      <c r="S9" s="19">
        <v>52767067.4879926</v>
      </c>
      <c r="T9" s="19">
        <v>55583873.666510001</v>
      </c>
      <c r="U9" s="19">
        <v>46222075.067765497</v>
      </c>
      <c r="V9" s="19">
        <v>46464293.347833097</v>
      </c>
      <c r="W9" s="19">
        <v>48550019.678924203</v>
      </c>
      <c r="X9" s="19">
        <v>51127674.445432603</v>
      </c>
      <c r="Y9" s="19">
        <v>45736836.495845601</v>
      </c>
      <c r="Z9" s="19">
        <v>45949234.842052802</v>
      </c>
      <c r="AA9" s="19">
        <v>48005166.480397403</v>
      </c>
      <c r="AB9" s="19">
        <v>50550748.147503696</v>
      </c>
      <c r="AC9" s="18">
        <f t="shared" si="4"/>
        <v>10.907338286420696</v>
      </c>
      <c r="AD9" s="21">
        <f t="shared" si="5"/>
        <v>81.486479458428491</v>
      </c>
      <c r="AE9" s="21">
        <f t="shared" si="6"/>
        <v>81.270742546634295</v>
      </c>
      <c r="AF9" s="21">
        <f t="shared" si="7"/>
        <v>81.239362805387998</v>
      </c>
      <c r="AG9" s="21">
        <f t="shared" si="8"/>
        <v>81.157068262008565</v>
      </c>
      <c r="AH9" s="21">
        <f t="shared" si="9"/>
        <v>74.483603286375768</v>
      </c>
      <c r="AI9" s="21">
        <f t="shared" si="10"/>
        <v>73.961704238630659</v>
      </c>
      <c r="AJ9" s="21">
        <f t="shared" si="11"/>
        <v>73.908013499546826</v>
      </c>
      <c r="AK9" s="21">
        <f t="shared" si="12"/>
        <v>73.808287322990225</v>
      </c>
      <c r="AL9" s="22">
        <f t="shared" si="13"/>
        <v>22.978557896951347</v>
      </c>
      <c r="AM9" s="22">
        <f t="shared" si="14"/>
        <v>23.248166090083</v>
      </c>
      <c r="AN9" s="22">
        <f t="shared" si="15"/>
        <v>24.306015820089318</v>
      </c>
      <c r="AO9" s="22">
        <f t="shared" si="16"/>
        <v>25.62947942975828</v>
      </c>
      <c r="AP9" s="22">
        <f t="shared" si="73"/>
        <v>18.724417860542356</v>
      </c>
      <c r="AQ9" s="22">
        <f t="shared" si="17"/>
        <v>18.89395720988529</v>
      </c>
      <c r="AR9" s="22">
        <f t="shared" si="18"/>
        <v>19.746052375617367</v>
      </c>
      <c r="AS9" s="22">
        <f t="shared" si="19"/>
        <v>20.800134116006369</v>
      </c>
      <c r="AT9" s="22">
        <f t="shared" si="20"/>
        <v>17.296839840597645</v>
      </c>
      <c r="AU9" s="22">
        <f t="shared" si="21"/>
        <v>17.387480747364638</v>
      </c>
      <c r="AV9" s="22">
        <f t="shared" si="22"/>
        <v>18.16798387811567</v>
      </c>
      <c r="AW9" s="22">
        <f t="shared" si="23"/>
        <v>19.132572369551486</v>
      </c>
      <c r="AX9" s="22">
        <f t="shared" si="24"/>
        <v>21.981757704453031</v>
      </c>
      <c r="AY9" s="22">
        <f t="shared" si="25"/>
        <v>22.09694906131508</v>
      </c>
      <c r="AZ9" s="22">
        <f t="shared" si="26"/>
        <v>23.088854569248799</v>
      </c>
      <c r="BA9" s="22">
        <f t="shared" si="27"/>
        <v>24.314705689953477</v>
      </c>
      <c r="BB9" s="22">
        <f t="shared" si="28"/>
        <v>21.856192408889882</v>
      </c>
      <c r="BC9" s="22">
        <f t="shared" si="29"/>
        <v>21.957690883154847</v>
      </c>
      <c r="BD9" s="22">
        <f t="shared" si="30"/>
        <v>22.940155804428215</v>
      </c>
      <c r="BE9" s="22">
        <f t="shared" si="31"/>
        <v>24.156609039314095</v>
      </c>
      <c r="BF9" s="22">
        <f t="shared" si="32"/>
        <v>7.4897671442169429</v>
      </c>
      <c r="BG9" s="22">
        <f t="shared" si="33"/>
        <v>7.5575828839541161</v>
      </c>
      <c r="BH9" s="22">
        <f t="shared" si="34"/>
        <v>7.8984209502469476</v>
      </c>
      <c r="BI9" s="22">
        <f t="shared" si="35"/>
        <v>8.3200536464025472</v>
      </c>
      <c r="BJ9" s="23">
        <f t="shared" si="36"/>
        <v>18488830.027106199</v>
      </c>
      <c r="BK9" s="23">
        <f t="shared" si="37"/>
        <v>18585717.33913324</v>
      </c>
      <c r="BL9" s="23">
        <f t="shared" si="38"/>
        <v>19420007.871569682</v>
      </c>
      <c r="BM9" s="23">
        <f t="shared" si="39"/>
        <v>20451069.778173044</v>
      </c>
      <c r="BN9" s="22">
        <f t="shared" si="40"/>
        <v>8.7927030817812142</v>
      </c>
      <c r="BO9" s="22">
        <f t="shared" si="41"/>
        <v>8.8387796245260333</v>
      </c>
      <c r="BP9" s="22">
        <f t="shared" si="42"/>
        <v>9.2355418276995209</v>
      </c>
      <c r="BQ9" s="22">
        <f t="shared" si="43"/>
        <v>9.7258822759813928</v>
      </c>
      <c r="BR9" s="23">
        <f t="shared" si="44"/>
        <v>18294734.598338243</v>
      </c>
      <c r="BS9" s="23">
        <f t="shared" si="45"/>
        <v>18379693.936821122</v>
      </c>
      <c r="BT9" s="23">
        <f t="shared" si="46"/>
        <v>19202066.592158962</v>
      </c>
      <c r="BU9" s="23">
        <f t="shared" si="47"/>
        <v>20220299.259001479</v>
      </c>
      <c r="BV9" s="22">
        <f t="shared" si="48"/>
        <v>8.7424769635559549</v>
      </c>
      <c r="BW9" s="22">
        <f t="shared" si="49"/>
        <v>8.78307635326194</v>
      </c>
      <c r="BX9" s="22">
        <f t="shared" si="50"/>
        <v>9.1760623217712851</v>
      </c>
      <c r="BY9" s="22">
        <f t="shared" si="51"/>
        <v>9.6626436157256368</v>
      </c>
      <c r="BZ9" s="14">
        <v>45</v>
      </c>
      <c r="CA9" s="14">
        <v>45</v>
      </c>
      <c r="CB9" s="14">
        <v>45</v>
      </c>
      <c r="CC9" s="14">
        <v>44</v>
      </c>
      <c r="CD9" s="14">
        <v>44</v>
      </c>
      <c r="CE9" s="14">
        <v>43</v>
      </c>
      <c r="CF9" s="14">
        <v>43</v>
      </c>
      <c r="CG9" s="14">
        <v>43</v>
      </c>
      <c r="CH9" s="14">
        <v>44</v>
      </c>
      <c r="CI9" s="14">
        <v>43</v>
      </c>
      <c r="CJ9" s="14">
        <v>43</v>
      </c>
      <c r="CK9" s="14">
        <v>43</v>
      </c>
      <c r="CL9" s="15">
        <f t="shared" si="52"/>
        <v>10.900047875351079</v>
      </c>
      <c r="CM9" s="15">
        <f t="shared" si="53"/>
        <v>10.99874183947629</v>
      </c>
      <c r="CN9" s="15">
        <f t="shared" si="54"/>
        <v>11.494772112353669</v>
      </c>
      <c r="CO9" s="15">
        <f t="shared" si="55"/>
        <v>12.108384856971231</v>
      </c>
      <c r="CP9" s="15">
        <f t="shared" si="56"/>
        <v>10.877106816598374</v>
      </c>
      <c r="CQ9" s="15">
        <f t="shared" si="57"/>
        <v>10.934106293609423</v>
      </c>
      <c r="CR9" s="15">
        <f t="shared" si="58"/>
        <v>11.424925194755881</v>
      </c>
      <c r="CS9" s="15">
        <f t="shared" si="59"/>
        <v>12.031506058780714</v>
      </c>
      <c r="CT9" s="15">
        <f t="shared" si="60"/>
        <v>10.794914072145083</v>
      </c>
      <c r="CU9" s="15">
        <f t="shared" si="61"/>
        <v>10.845044821712353</v>
      </c>
      <c r="CV9" s="15">
        <f t="shared" si="62"/>
        <v>11.330290568347024</v>
      </c>
      <c r="CW9" s="15">
        <f t="shared" si="63"/>
        <v>11.931104648755413</v>
      </c>
      <c r="CX9" s="14">
        <v>44</v>
      </c>
      <c r="CY9" s="14">
        <v>46</v>
      </c>
      <c r="CZ9" s="14">
        <v>46</v>
      </c>
      <c r="DA9" s="14">
        <v>45</v>
      </c>
      <c r="DB9" s="14">
        <v>45</v>
      </c>
      <c r="DC9" s="14">
        <v>46</v>
      </c>
      <c r="DD9" s="14">
        <v>46</v>
      </c>
      <c r="DE9" s="14">
        <v>45</v>
      </c>
      <c r="DF9" s="14">
        <v>45</v>
      </c>
      <c r="DG9" s="14">
        <v>46</v>
      </c>
      <c r="DH9" s="14">
        <v>46</v>
      </c>
      <c r="DI9" s="14">
        <v>45</v>
      </c>
      <c r="DJ9" s="23">
        <v>1660.6736104900001</v>
      </c>
      <c r="DK9" s="16">
        <f t="shared" si="74"/>
        <v>2.7044492769657524</v>
      </c>
      <c r="DL9" s="16">
        <f t="shared" si="75"/>
        <v>2.673085870486565</v>
      </c>
      <c r="DM9" s="16">
        <f t="shared" si="76"/>
        <v>2.5567474632663756</v>
      </c>
      <c r="DN9" s="16">
        <f t="shared" si="77"/>
        <v>2.4247212847394093</v>
      </c>
      <c r="DO9" s="16">
        <f t="shared" si="65"/>
        <v>6.7611231924143809</v>
      </c>
      <c r="DP9" s="16">
        <f t="shared" si="66"/>
        <v>6.6827146762164125</v>
      </c>
      <c r="DQ9" s="16">
        <f t="shared" si="67"/>
        <v>6.3918686581659392</v>
      </c>
      <c r="DR9" s="16">
        <f t="shared" si="68"/>
        <v>6.0618032118485221</v>
      </c>
      <c r="DS9" s="16">
        <f t="shared" si="69"/>
        <v>9.0773309750054718</v>
      </c>
      <c r="DT9" s="16">
        <f t="shared" si="70"/>
        <v>9.0353714060660995</v>
      </c>
      <c r="DU9" s="16">
        <f t="shared" si="71"/>
        <v>8.6484108495286911</v>
      </c>
      <c r="DV9" s="16">
        <f t="shared" si="72"/>
        <v>8.212903227684512</v>
      </c>
    </row>
    <row r="10" spans="1:126" s="17" customFormat="1" ht="15.75" customHeight="1" x14ac:dyDescent="0.2">
      <c r="A10" s="12" t="s">
        <v>65</v>
      </c>
      <c r="B10" s="12" t="s">
        <v>115</v>
      </c>
      <c r="C10" s="19">
        <v>4793.8862669999999</v>
      </c>
      <c r="D10" s="19">
        <v>4412.7139999999999</v>
      </c>
      <c r="E10" s="20">
        <f t="shared" si="0"/>
        <v>92.048783684671434</v>
      </c>
      <c r="F10" s="19">
        <v>4282.1980000000003</v>
      </c>
      <c r="G10" s="20">
        <f t="shared" si="1"/>
        <v>89.32623265340392</v>
      </c>
      <c r="H10" s="18">
        <f t="shared" si="2"/>
        <v>11.275529224876456</v>
      </c>
      <c r="I10" s="19">
        <v>3312.3539999999998</v>
      </c>
      <c r="J10" s="19">
        <v>3286.9549999999999</v>
      </c>
      <c r="K10" s="19">
        <v>3250.0369999999998</v>
      </c>
      <c r="L10" s="18">
        <f t="shared" si="3"/>
        <v>1.8992163069832326</v>
      </c>
      <c r="M10" s="18">
        <v>108123527.476697</v>
      </c>
      <c r="N10" s="18">
        <v>114126465.3</v>
      </c>
      <c r="O10" s="18">
        <v>117245899.894582</v>
      </c>
      <c r="P10" s="18">
        <v>119530475.340193</v>
      </c>
      <c r="Q10" s="19">
        <v>90102743.595681906</v>
      </c>
      <c r="R10" s="19">
        <v>95076281.276959598</v>
      </c>
      <c r="S10" s="19">
        <v>97604998.613277197</v>
      </c>
      <c r="T10" s="19">
        <v>99424085.876156196</v>
      </c>
      <c r="U10" s="19">
        <v>88383131.010545</v>
      </c>
      <c r="V10" s="19">
        <v>93268217.228179097</v>
      </c>
      <c r="W10" s="19">
        <v>95755809.196120396</v>
      </c>
      <c r="X10" s="19">
        <v>97536561.155225202</v>
      </c>
      <c r="Y10" s="19">
        <v>86532915.356290504</v>
      </c>
      <c r="Z10" s="19">
        <v>91293276.695638597</v>
      </c>
      <c r="AA10" s="19">
        <v>93720593.766314507</v>
      </c>
      <c r="AB10" s="19">
        <v>95472258.2775013</v>
      </c>
      <c r="AC10" s="18">
        <f t="shared" si="4"/>
        <v>10.021302258999599</v>
      </c>
      <c r="AD10" s="21">
        <f t="shared" si="5"/>
        <v>83.333152088569278</v>
      </c>
      <c r="AE10" s="21">
        <f t="shared" si="6"/>
        <v>83.307829631835276</v>
      </c>
      <c r="AF10" s="21">
        <f t="shared" si="7"/>
        <v>83.248112472193654</v>
      </c>
      <c r="AG10" s="21">
        <f t="shared" si="8"/>
        <v>83.178859276839262</v>
      </c>
      <c r="AH10" s="21">
        <f t="shared" si="9"/>
        <v>80.031531874448191</v>
      </c>
      <c r="AI10" s="21">
        <f t="shared" si="10"/>
        <v>79.993081758608184</v>
      </c>
      <c r="AJ10" s="21">
        <f t="shared" si="11"/>
        <v>79.935071376125265</v>
      </c>
      <c r="AK10" s="21">
        <f t="shared" si="12"/>
        <v>79.87273371563181</v>
      </c>
      <c r="AL10" s="22">
        <f t="shared" si="13"/>
        <v>22.554462382846722</v>
      </c>
      <c r="AM10" s="22">
        <f t="shared" si="14"/>
        <v>23.806669358349215</v>
      </c>
      <c r="AN10" s="22">
        <f t="shared" si="15"/>
        <v>24.45738037251229</v>
      </c>
      <c r="AO10" s="22">
        <f t="shared" si="16"/>
        <v>24.933940582406606</v>
      </c>
      <c r="AP10" s="22">
        <f t="shared" si="73"/>
        <v>18.795344440256809</v>
      </c>
      <c r="AQ10" s="22">
        <f t="shared" si="17"/>
        <v>19.832819550067892</v>
      </c>
      <c r="AR10" s="22">
        <f t="shared" si="18"/>
        <v>20.360307520261244</v>
      </c>
      <c r="AS10" s="22">
        <f t="shared" si="19"/>
        <v>20.739767349210705</v>
      </c>
      <c r="AT10" s="22">
        <f t="shared" si="20"/>
        <v>18.436634932070447</v>
      </c>
      <c r="AU10" s="22">
        <f t="shared" si="21"/>
        <v>19.455659152828854</v>
      </c>
      <c r="AV10" s="22">
        <f t="shared" si="22"/>
        <v>19.974568411286924</v>
      </c>
      <c r="AW10" s="22">
        <f t="shared" si="23"/>
        <v>20.346031533256067</v>
      </c>
      <c r="AX10" s="22">
        <f t="shared" si="24"/>
        <v>20.02919994600715</v>
      </c>
      <c r="AY10" s="22">
        <f t="shared" si="25"/>
        <v>21.136247948128769</v>
      </c>
      <c r="AZ10" s="22">
        <f t="shared" si="26"/>
        <v>21.699980827246087</v>
      </c>
      <c r="BA10" s="22">
        <f t="shared" si="27"/>
        <v>22.10353110471814</v>
      </c>
      <c r="BB10" s="22">
        <f t="shared" si="28"/>
        <v>20.207593239801263</v>
      </c>
      <c r="BC10" s="22">
        <f t="shared" si="29"/>
        <v>21.319256301469153</v>
      </c>
      <c r="BD10" s="22">
        <f t="shared" si="30"/>
        <v>21.886095357177435</v>
      </c>
      <c r="BE10" s="22">
        <f t="shared" si="31"/>
        <v>22.295152694364273</v>
      </c>
      <c r="BF10" s="22">
        <f t="shared" si="32"/>
        <v>7.5181377761027237</v>
      </c>
      <c r="BG10" s="22">
        <f t="shared" si="33"/>
        <v>7.9331278200271571</v>
      </c>
      <c r="BH10" s="22">
        <f t="shared" si="34"/>
        <v>8.1441230081044989</v>
      </c>
      <c r="BI10" s="22">
        <f t="shared" si="35"/>
        <v>8.2959069396842828</v>
      </c>
      <c r="BJ10" s="23">
        <f t="shared" si="36"/>
        <v>35353252.404218003</v>
      </c>
      <c r="BK10" s="23">
        <f t="shared" si="37"/>
        <v>37307286.891271643</v>
      </c>
      <c r="BL10" s="23">
        <f t="shared" si="38"/>
        <v>38302323.678448163</v>
      </c>
      <c r="BM10" s="23">
        <f t="shared" si="39"/>
        <v>39014624.462090082</v>
      </c>
      <c r="BN10" s="22">
        <f t="shared" si="40"/>
        <v>8.0116799784028601</v>
      </c>
      <c r="BO10" s="22">
        <f t="shared" si="41"/>
        <v>8.4544991792515098</v>
      </c>
      <c r="BP10" s="22">
        <f t="shared" si="42"/>
        <v>8.6799923308984361</v>
      </c>
      <c r="BQ10" s="22">
        <f t="shared" si="43"/>
        <v>8.8414124418872575</v>
      </c>
      <c r="BR10" s="23">
        <f t="shared" si="44"/>
        <v>34613166.142516203</v>
      </c>
      <c r="BS10" s="23">
        <f t="shared" si="45"/>
        <v>36517310.678255439</v>
      </c>
      <c r="BT10" s="23">
        <f t="shared" si="46"/>
        <v>37488237.506525807</v>
      </c>
      <c r="BU10" s="23">
        <f t="shared" si="47"/>
        <v>38188903.311000519</v>
      </c>
      <c r="BV10" s="22">
        <f t="shared" si="48"/>
        <v>8.0830372959205068</v>
      </c>
      <c r="BW10" s="22">
        <f t="shared" si="49"/>
        <v>8.5277025205876598</v>
      </c>
      <c r="BX10" s="22">
        <f t="shared" si="50"/>
        <v>8.7544381428709759</v>
      </c>
      <c r="BY10" s="22">
        <f t="shared" si="51"/>
        <v>8.9180610777457083</v>
      </c>
      <c r="BZ10" s="14">
        <v>44</v>
      </c>
      <c r="CA10" s="14">
        <v>44</v>
      </c>
      <c r="CB10" s="14">
        <v>44</v>
      </c>
      <c r="CC10" s="14">
        <v>45</v>
      </c>
      <c r="CD10" s="14">
        <v>45</v>
      </c>
      <c r="CE10" s="14">
        <v>45</v>
      </c>
      <c r="CF10" s="14">
        <v>45</v>
      </c>
      <c r="CG10" s="14">
        <v>45</v>
      </c>
      <c r="CH10" s="14">
        <v>45</v>
      </c>
      <c r="CI10" s="14">
        <v>45</v>
      </c>
      <c r="CJ10" s="14">
        <v>45</v>
      </c>
      <c r="CK10" s="14">
        <v>45</v>
      </c>
      <c r="CL10" s="15">
        <f t="shared" si="52"/>
        <v>10.88081087899203</v>
      </c>
      <c r="CM10" s="15">
        <f t="shared" si="53"/>
        <v>11.481415486021071</v>
      </c>
      <c r="CN10" s="15">
        <f t="shared" si="54"/>
        <v>11.786783491532271</v>
      </c>
      <c r="CO10" s="15">
        <f t="shared" si="55"/>
        <v>12.006456541318496</v>
      </c>
      <c r="CP10" s="15">
        <f t="shared" si="56"/>
        <v>10.755624097140972</v>
      </c>
      <c r="CQ10" s="15">
        <f t="shared" si="57"/>
        <v>11.350105763927903</v>
      </c>
      <c r="CR10" s="15">
        <f t="shared" si="58"/>
        <v>11.652828736154939</v>
      </c>
      <c r="CS10" s="15">
        <f t="shared" si="59"/>
        <v>11.869534101346105</v>
      </c>
      <c r="CT10" s="15">
        <f t="shared" si="60"/>
        <v>10.650083719821097</v>
      </c>
      <c r="CU10" s="15">
        <f t="shared" si="61"/>
        <v>11.235967676138902</v>
      </c>
      <c r="CV10" s="15">
        <f t="shared" si="62"/>
        <v>11.534710991452037</v>
      </c>
      <c r="CW10" s="15">
        <f t="shared" si="63"/>
        <v>11.7502980153766</v>
      </c>
      <c r="CX10" s="14">
        <v>45</v>
      </c>
      <c r="CY10" s="14">
        <v>45</v>
      </c>
      <c r="CZ10" s="14">
        <v>44</v>
      </c>
      <c r="DA10" s="14">
        <v>46</v>
      </c>
      <c r="DB10" s="14">
        <v>46</v>
      </c>
      <c r="DC10" s="14">
        <v>45</v>
      </c>
      <c r="DD10" s="14">
        <v>44</v>
      </c>
      <c r="DE10" s="14">
        <v>46</v>
      </c>
      <c r="DF10" s="14">
        <v>46</v>
      </c>
      <c r="DG10" s="14">
        <v>45</v>
      </c>
      <c r="DH10" s="14">
        <v>45</v>
      </c>
      <c r="DI10" s="14">
        <v>46</v>
      </c>
      <c r="DJ10" s="23">
        <v>3125.9738550400002</v>
      </c>
      <c r="DK10" s="16">
        <f t="shared" si="74"/>
        <v>2.8911134588295009</v>
      </c>
      <c r="DL10" s="16">
        <f t="shared" si="75"/>
        <v>2.7390437851753919</v>
      </c>
      <c r="DM10" s="16">
        <f t="shared" si="76"/>
        <v>2.6661690155908415</v>
      </c>
      <c r="DN10" s="16">
        <f t="shared" si="77"/>
        <v>2.6152107620615048</v>
      </c>
      <c r="DO10" s="16">
        <f t="shared" si="65"/>
        <v>7.2277836470737515</v>
      </c>
      <c r="DP10" s="16">
        <f t="shared" si="66"/>
        <v>6.8476094629384798</v>
      </c>
      <c r="DQ10" s="16">
        <f t="shared" si="67"/>
        <v>6.6654225389771016</v>
      </c>
      <c r="DR10" s="16">
        <f t="shared" si="68"/>
        <v>6.5380269051537612</v>
      </c>
      <c r="DS10" s="16">
        <f t="shared" si="69"/>
        <v>9.0311699373848668</v>
      </c>
      <c r="DT10" s="16">
        <f t="shared" si="70"/>
        <v>8.5602521023033304</v>
      </c>
      <c r="DU10" s="16">
        <f t="shared" si="71"/>
        <v>8.3385458025223063</v>
      </c>
      <c r="DV10" s="16">
        <f t="shared" si="72"/>
        <v>8.1855554467822245</v>
      </c>
    </row>
    <row r="11" spans="1:126" s="17" customFormat="1" ht="15.75" customHeight="1" x14ac:dyDescent="0.2">
      <c r="A11" s="12" t="s">
        <v>105</v>
      </c>
      <c r="B11" s="12" t="s">
        <v>115</v>
      </c>
      <c r="C11" s="19">
        <v>7140.7819289999998</v>
      </c>
      <c r="D11" s="19">
        <v>5710.7740000000003</v>
      </c>
      <c r="E11" s="20">
        <f t="shared" si="0"/>
        <v>79.9740708620091</v>
      </c>
      <c r="F11" s="19">
        <v>5494.5519999999997</v>
      </c>
      <c r="G11" s="20">
        <f t="shared" si="1"/>
        <v>76.946083140918162</v>
      </c>
      <c r="H11" s="18">
        <f t="shared" si="2"/>
        <v>26.057561094157609</v>
      </c>
      <c r="I11" s="19">
        <v>4810.9930000000004</v>
      </c>
      <c r="J11" s="19">
        <v>4497.7190000000001</v>
      </c>
      <c r="K11" s="19">
        <v>4398.0600000000004</v>
      </c>
      <c r="L11" s="18">
        <f t="shared" si="3"/>
        <v>8.9679796608836977</v>
      </c>
      <c r="M11" s="18">
        <v>191461919.83965901</v>
      </c>
      <c r="N11" s="18">
        <v>204330449.205562</v>
      </c>
      <c r="O11" s="18">
        <v>208077458.90983799</v>
      </c>
      <c r="P11" s="18">
        <v>212980943.868029</v>
      </c>
      <c r="Q11" s="19">
        <v>164873984.55330801</v>
      </c>
      <c r="R11" s="19">
        <v>175216570.60533401</v>
      </c>
      <c r="S11" s="19">
        <v>178388628.55103999</v>
      </c>
      <c r="T11" s="19">
        <v>182358391.81650299</v>
      </c>
      <c r="U11" s="19">
        <v>149185257.85582799</v>
      </c>
      <c r="V11" s="19">
        <v>158875119.90496099</v>
      </c>
      <c r="W11" s="19">
        <v>161627019.167725</v>
      </c>
      <c r="X11" s="19">
        <v>165125882.558263</v>
      </c>
      <c r="Y11" s="19">
        <v>143619914.44170099</v>
      </c>
      <c r="Z11" s="19">
        <v>153017393.063701</v>
      </c>
      <c r="AA11" s="19">
        <v>155635660.80454299</v>
      </c>
      <c r="AB11" s="19">
        <v>158976757.72075</v>
      </c>
      <c r="AC11" s="18">
        <f t="shared" si="4"/>
        <v>10.641317209109131</v>
      </c>
      <c r="AD11" s="21">
        <f t="shared" si="5"/>
        <v>86.113199267709618</v>
      </c>
      <c r="AE11" s="21">
        <f t="shared" si="6"/>
        <v>85.751571186074855</v>
      </c>
      <c r="AF11" s="21">
        <f t="shared" si="7"/>
        <v>85.731837309844096</v>
      </c>
      <c r="AG11" s="21">
        <f t="shared" si="8"/>
        <v>85.621928659260291</v>
      </c>
      <c r="AH11" s="21">
        <f t="shared" si="9"/>
        <v>75.012260694960332</v>
      </c>
      <c r="AI11" s="21">
        <f t="shared" si="10"/>
        <v>74.887220019646378</v>
      </c>
      <c r="AJ11" s="21">
        <f t="shared" si="11"/>
        <v>74.796982633270943</v>
      </c>
      <c r="AK11" s="21">
        <f t="shared" si="12"/>
        <v>74.643653480687917</v>
      </c>
      <c r="AL11" s="22">
        <f t="shared" si="13"/>
        <v>26.812458599540438</v>
      </c>
      <c r="AM11" s="22">
        <f t="shared" si="14"/>
        <v>28.614576279908409</v>
      </c>
      <c r="AN11" s="22">
        <f t="shared" si="15"/>
        <v>29.13931008938923</v>
      </c>
      <c r="AO11" s="22">
        <f t="shared" si="16"/>
        <v>29.825997486784335</v>
      </c>
      <c r="AP11" s="22">
        <f t="shared" si="73"/>
        <v>23.089065902394402</v>
      </c>
      <c r="AQ11" s="22">
        <f t="shared" si="17"/>
        <v>24.537448748259347</v>
      </c>
      <c r="AR11" s="22">
        <f t="shared" si="18"/>
        <v>24.981665919046161</v>
      </c>
      <c r="AS11" s="22">
        <f t="shared" si="19"/>
        <v>25.537594290047252</v>
      </c>
      <c r="AT11" s="22">
        <f t="shared" si="20"/>
        <v>20.892005853022876</v>
      </c>
      <c r="AU11" s="22">
        <f t="shared" si="21"/>
        <v>22.248980781746123</v>
      </c>
      <c r="AV11" s="22">
        <f t="shared" si="22"/>
        <v>22.634358642339798</v>
      </c>
      <c r="AW11" s="22">
        <f t="shared" si="23"/>
        <v>23.124341871813378</v>
      </c>
      <c r="AX11" s="22">
        <f t="shared" si="24"/>
        <v>26.123474305904587</v>
      </c>
      <c r="AY11" s="22">
        <f t="shared" si="25"/>
        <v>27.820242913650759</v>
      </c>
      <c r="AZ11" s="22">
        <f t="shared" si="26"/>
        <v>28.302121423072421</v>
      </c>
      <c r="BA11" s="22">
        <f t="shared" si="27"/>
        <v>28.914799037444485</v>
      </c>
      <c r="BB11" s="22">
        <f t="shared" si="28"/>
        <v>26.138603191252173</v>
      </c>
      <c r="BC11" s="22">
        <f t="shared" si="29"/>
        <v>27.848929824251549</v>
      </c>
      <c r="BD11" s="22">
        <f t="shared" si="30"/>
        <v>28.325450519813625</v>
      </c>
      <c r="BE11" s="22">
        <f t="shared" si="31"/>
        <v>28.933525011820802</v>
      </c>
      <c r="BF11" s="22">
        <f t="shared" si="32"/>
        <v>9.2356263609577613</v>
      </c>
      <c r="BG11" s="22">
        <f t="shared" si="33"/>
        <v>9.8149794993037389</v>
      </c>
      <c r="BH11" s="22">
        <f t="shared" si="34"/>
        <v>9.9926663676184653</v>
      </c>
      <c r="BI11" s="22">
        <f t="shared" si="35"/>
        <v>10.215037716018902</v>
      </c>
      <c r="BJ11" s="23">
        <f t="shared" si="36"/>
        <v>59674103.142331198</v>
      </c>
      <c r="BK11" s="23">
        <f t="shared" si="37"/>
        <v>63550047.961984396</v>
      </c>
      <c r="BL11" s="23">
        <f t="shared" si="38"/>
        <v>64650807.667089999</v>
      </c>
      <c r="BM11" s="23">
        <f t="shared" si="39"/>
        <v>66050353.023305207</v>
      </c>
      <c r="BN11" s="22">
        <f t="shared" si="40"/>
        <v>10.449389722361836</v>
      </c>
      <c r="BO11" s="22">
        <f t="shared" si="41"/>
        <v>11.128097165460302</v>
      </c>
      <c r="BP11" s="22">
        <f t="shared" si="42"/>
        <v>11.320848569228968</v>
      </c>
      <c r="BQ11" s="22">
        <f t="shared" si="43"/>
        <v>11.565919614977794</v>
      </c>
      <c r="BR11" s="23">
        <f t="shared" si="44"/>
        <v>57447965.776680402</v>
      </c>
      <c r="BS11" s="23">
        <f t="shared" si="45"/>
        <v>61206957.225480407</v>
      </c>
      <c r="BT11" s="23">
        <f t="shared" si="46"/>
        <v>62254264.321817197</v>
      </c>
      <c r="BU11" s="23">
        <f t="shared" si="47"/>
        <v>63590703.088300005</v>
      </c>
      <c r="BV11" s="22">
        <f t="shared" si="48"/>
        <v>10.455441276500869</v>
      </c>
      <c r="BW11" s="22">
        <f t="shared" si="49"/>
        <v>11.139571929700622</v>
      </c>
      <c r="BX11" s="22">
        <f t="shared" si="50"/>
        <v>11.33018020792545</v>
      </c>
      <c r="BY11" s="22">
        <f t="shared" si="51"/>
        <v>11.573410004728322</v>
      </c>
      <c r="BZ11" s="14">
        <v>40</v>
      </c>
      <c r="CA11" s="14">
        <v>41</v>
      </c>
      <c r="CB11" s="14">
        <v>40</v>
      </c>
      <c r="CC11" s="14">
        <v>41</v>
      </c>
      <c r="CD11" s="14">
        <v>38</v>
      </c>
      <c r="CE11" s="14">
        <v>38</v>
      </c>
      <c r="CF11" s="14">
        <v>39</v>
      </c>
      <c r="CG11" s="14">
        <v>40</v>
      </c>
      <c r="CH11" s="14">
        <v>38</v>
      </c>
      <c r="CI11" s="14">
        <v>38</v>
      </c>
      <c r="CJ11" s="14">
        <v>39</v>
      </c>
      <c r="CK11" s="14">
        <v>40</v>
      </c>
      <c r="CL11" s="15">
        <f t="shared" si="52"/>
        <v>13.708104298078007</v>
      </c>
      <c r="CM11" s="15">
        <f t="shared" si="53"/>
        <v>14.568017089639</v>
      </c>
      <c r="CN11" s="15">
        <f t="shared" si="54"/>
        <v>14.831751245619353</v>
      </c>
      <c r="CO11" s="15">
        <f t="shared" si="55"/>
        <v>15.161808950169164</v>
      </c>
      <c r="CP11" s="15">
        <f t="shared" si="56"/>
        <v>13.26763702719783</v>
      </c>
      <c r="CQ11" s="15">
        <f t="shared" si="57"/>
        <v>14.12939491372947</v>
      </c>
      <c r="CR11" s="15">
        <f t="shared" si="58"/>
        <v>14.37413223616015</v>
      </c>
      <c r="CS11" s="15">
        <f t="shared" si="59"/>
        <v>14.685300042822863</v>
      </c>
      <c r="CT11" s="15">
        <f t="shared" si="60"/>
        <v>13.062115063614502</v>
      </c>
      <c r="CU11" s="15">
        <f t="shared" si="61"/>
        <v>13.916808143927184</v>
      </c>
      <c r="CV11" s="15">
        <f t="shared" si="62"/>
        <v>14.154937477391664</v>
      </c>
      <c r="CW11" s="15">
        <f t="shared" si="63"/>
        <v>14.458807539756165</v>
      </c>
      <c r="CX11" s="14">
        <v>41</v>
      </c>
      <c r="CY11" s="14">
        <v>40</v>
      </c>
      <c r="CZ11" s="14">
        <v>39</v>
      </c>
      <c r="DA11" s="14">
        <v>39</v>
      </c>
      <c r="DB11" s="14">
        <v>40</v>
      </c>
      <c r="DC11" s="14">
        <v>40</v>
      </c>
      <c r="DD11" s="14">
        <v>39</v>
      </c>
      <c r="DE11" s="14">
        <v>39</v>
      </c>
      <c r="DF11" s="14">
        <v>39</v>
      </c>
      <c r="DG11" s="14">
        <v>40</v>
      </c>
      <c r="DH11" s="14">
        <v>39</v>
      </c>
      <c r="DI11" s="14">
        <v>39</v>
      </c>
      <c r="DJ11" s="23">
        <v>4029.7620974800002</v>
      </c>
      <c r="DK11" s="16">
        <f t="shared" si="74"/>
        <v>2.1047329415973421</v>
      </c>
      <c r="DL11" s="16">
        <f t="shared" si="75"/>
        <v>1.9721789450117391</v>
      </c>
      <c r="DM11" s="16">
        <f t="shared" si="76"/>
        <v>1.9366644126628516</v>
      </c>
      <c r="DN11" s="16">
        <f t="shared" si="77"/>
        <v>1.8920763634031939</v>
      </c>
      <c r="DO11" s="16">
        <f t="shared" si="65"/>
        <v>5.2618323539933547</v>
      </c>
      <c r="DP11" s="16">
        <f t="shared" si="66"/>
        <v>4.930447362529347</v>
      </c>
      <c r="DQ11" s="16">
        <f t="shared" si="67"/>
        <v>4.8416610316571278</v>
      </c>
      <c r="DR11" s="16">
        <f t="shared" si="68"/>
        <v>4.7301909085079838</v>
      </c>
      <c r="DS11" s="16">
        <f t="shared" si="69"/>
        <v>7.0146297488496687</v>
      </c>
      <c r="DT11" s="16">
        <f t="shared" si="70"/>
        <v>6.5838301398234087</v>
      </c>
      <c r="DU11" s="16">
        <f t="shared" si="71"/>
        <v>6.473069983846484</v>
      </c>
      <c r="DV11" s="16">
        <f t="shared" si="72"/>
        <v>6.3370302603580315</v>
      </c>
    </row>
    <row r="12" spans="1:126" s="17" customFormat="1" ht="15.75" customHeight="1" x14ac:dyDescent="0.2">
      <c r="A12" s="12" t="s">
        <v>36</v>
      </c>
      <c r="B12" s="12" t="s">
        <v>113</v>
      </c>
      <c r="C12" s="19">
        <v>123.699629</v>
      </c>
      <c r="D12" s="19">
        <v>96.153999999999996</v>
      </c>
      <c r="E12" s="20">
        <f t="shared" si="0"/>
        <v>77.731841863486906</v>
      </c>
      <c r="F12" s="19">
        <v>94.332999999999998</v>
      </c>
      <c r="G12" s="20">
        <f t="shared" si="1"/>
        <v>76.259727504922424</v>
      </c>
      <c r="H12" s="18">
        <f t="shared" si="2"/>
        <v>26.937829566784711</v>
      </c>
      <c r="I12" s="19">
        <v>81.921000000000006</v>
      </c>
      <c r="J12" s="19">
        <v>72.772000000000006</v>
      </c>
      <c r="K12" s="19">
        <v>72.772000000000006</v>
      </c>
      <c r="L12" s="18">
        <f t="shared" si="3"/>
        <v>11.828589528937961</v>
      </c>
      <c r="M12" s="18">
        <v>3850434.8934845598</v>
      </c>
      <c r="N12" s="18">
        <v>4299648.9185412098</v>
      </c>
      <c r="O12" s="18">
        <v>4293547.8568720203</v>
      </c>
      <c r="P12" s="18">
        <v>4427888.5305145802</v>
      </c>
      <c r="Q12" s="19">
        <v>3620624.51688059</v>
      </c>
      <c r="R12" s="19">
        <v>4037284.45754071</v>
      </c>
      <c r="S12" s="19">
        <v>4030118.8123113001</v>
      </c>
      <c r="T12" s="19">
        <v>4150069.3431077399</v>
      </c>
      <c r="U12" s="19">
        <v>3058863.59901141</v>
      </c>
      <c r="V12" s="19">
        <v>3411143.5576227899</v>
      </c>
      <c r="W12" s="19">
        <v>3408686.7630952401</v>
      </c>
      <c r="X12" s="19">
        <v>3515784.26783039</v>
      </c>
      <c r="Y12" s="19">
        <v>3056339.3087387099</v>
      </c>
      <c r="Z12" s="19">
        <v>3408284.7991658598</v>
      </c>
      <c r="AA12" s="19">
        <v>3405820.6887545702</v>
      </c>
      <c r="AB12" s="19">
        <v>3512830.63563918</v>
      </c>
      <c r="AC12" s="18">
        <f t="shared" si="4"/>
        <v>13.950980348411193</v>
      </c>
      <c r="AD12" s="21">
        <f t="shared" si="5"/>
        <v>94.031573498545868</v>
      </c>
      <c r="AE12" s="21">
        <f t="shared" si="6"/>
        <v>93.898002698101337</v>
      </c>
      <c r="AF12" s="21">
        <f t="shared" si="7"/>
        <v>93.864536897170254</v>
      </c>
      <c r="AG12" s="21">
        <f t="shared" si="8"/>
        <v>93.725695995003875</v>
      </c>
      <c r="AH12" s="21">
        <f t="shared" si="9"/>
        <v>79.376470276394912</v>
      </c>
      <c r="AI12" s="21">
        <f t="shared" si="10"/>
        <v>79.268909246716518</v>
      </c>
      <c r="AJ12" s="21">
        <f t="shared" si="11"/>
        <v>79.324158069029039</v>
      </c>
      <c r="AK12" s="21">
        <f t="shared" si="12"/>
        <v>79.334215652238697</v>
      </c>
      <c r="AL12" s="22">
        <f t="shared" si="13"/>
        <v>31.127295405910715</v>
      </c>
      <c r="AM12" s="22">
        <f t="shared" si="14"/>
        <v>34.758785885616604</v>
      </c>
      <c r="AN12" s="22">
        <f t="shared" si="15"/>
        <v>34.709464301400772</v>
      </c>
      <c r="AO12" s="22">
        <f t="shared" si="16"/>
        <v>35.795487555703019</v>
      </c>
      <c r="AP12" s="22">
        <f t="shared" si="73"/>
        <v>29.269485657718423</v>
      </c>
      <c r="AQ12" s="22">
        <f t="shared" si="17"/>
        <v>32.637805708703539</v>
      </c>
      <c r="AR12" s="22">
        <f t="shared" si="18"/>
        <v>32.579877925998467</v>
      </c>
      <c r="AS12" s="22">
        <f t="shared" si="19"/>
        <v>33.549569846387655</v>
      </c>
      <c r="AT12" s="22">
        <f t="shared" si="20"/>
        <v>24.728154997226465</v>
      </c>
      <c r="AU12" s="22">
        <f t="shared" si="21"/>
        <v>27.576020924224355</v>
      </c>
      <c r="AV12" s="22">
        <f t="shared" si="22"/>
        <v>27.556159954976422</v>
      </c>
      <c r="AW12" s="22">
        <f t="shared" si="23"/>
        <v>28.421946745130416</v>
      </c>
      <c r="AX12" s="22">
        <f t="shared" si="24"/>
        <v>31.812130530309815</v>
      </c>
      <c r="AY12" s="22">
        <f t="shared" si="25"/>
        <v>35.475836237939035</v>
      </c>
      <c r="AZ12" s="22">
        <f t="shared" si="26"/>
        <v>35.450285615733513</v>
      </c>
      <c r="BA12" s="22">
        <f t="shared" si="27"/>
        <v>36.564097882879445</v>
      </c>
      <c r="BB12" s="22">
        <f t="shared" si="28"/>
        <v>32.399471115502635</v>
      </c>
      <c r="BC12" s="22">
        <f t="shared" si="29"/>
        <v>36.130355222094707</v>
      </c>
      <c r="BD12" s="22">
        <f t="shared" si="30"/>
        <v>36.104233818012467</v>
      </c>
      <c r="BE12" s="22">
        <f t="shared" si="31"/>
        <v>37.2386188888213</v>
      </c>
      <c r="BF12" s="22">
        <f t="shared" si="32"/>
        <v>11.70779426308737</v>
      </c>
      <c r="BG12" s="22">
        <f t="shared" si="33"/>
        <v>13.055122283481417</v>
      </c>
      <c r="BH12" s="22">
        <f t="shared" si="34"/>
        <v>13.031951170399388</v>
      </c>
      <c r="BI12" s="22">
        <f t="shared" si="35"/>
        <v>13.419827938555063</v>
      </c>
      <c r="BJ12" s="23">
        <f t="shared" si="36"/>
        <v>1223545.4396045641</v>
      </c>
      <c r="BK12" s="23">
        <f t="shared" si="37"/>
        <v>1364457.423049116</v>
      </c>
      <c r="BL12" s="23">
        <f t="shared" si="38"/>
        <v>1363474.7052380962</v>
      </c>
      <c r="BM12" s="23">
        <f t="shared" si="39"/>
        <v>1406313.707132156</v>
      </c>
      <c r="BN12" s="22">
        <f t="shared" si="40"/>
        <v>12.724852212123928</v>
      </c>
      <c r="BO12" s="22">
        <f t="shared" si="41"/>
        <v>14.190334495175614</v>
      </c>
      <c r="BP12" s="22">
        <f t="shared" si="42"/>
        <v>14.180114246293407</v>
      </c>
      <c r="BQ12" s="22">
        <f t="shared" si="43"/>
        <v>14.625639153151777</v>
      </c>
      <c r="BR12" s="23">
        <f t="shared" si="44"/>
        <v>1222535.7234954841</v>
      </c>
      <c r="BS12" s="23">
        <f t="shared" si="45"/>
        <v>1363313.9196663441</v>
      </c>
      <c r="BT12" s="23">
        <f t="shared" si="46"/>
        <v>1362328.2755018282</v>
      </c>
      <c r="BU12" s="23">
        <f t="shared" si="47"/>
        <v>1405132.254255672</v>
      </c>
      <c r="BV12" s="22">
        <f t="shared" si="48"/>
        <v>12.959788446201054</v>
      </c>
      <c r="BW12" s="22">
        <f t="shared" si="49"/>
        <v>14.452142088837883</v>
      </c>
      <c r="BX12" s="22">
        <f t="shared" si="50"/>
        <v>14.441693527204988</v>
      </c>
      <c r="BY12" s="22">
        <f t="shared" si="51"/>
        <v>14.895447555528522</v>
      </c>
      <c r="BZ12" s="14">
        <v>33</v>
      </c>
      <c r="CA12" s="14">
        <v>31</v>
      </c>
      <c r="CB12" s="14">
        <v>33</v>
      </c>
      <c r="CC12" s="14">
        <v>33</v>
      </c>
      <c r="CD12" s="14">
        <v>34</v>
      </c>
      <c r="CE12" s="14">
        <v>32</v>
      </c>
      <c r="CF12" s="14">
        <v>33</v>
      </c>
      <c r="CG12" s="14">
        <v>33</v>
      </c>
      <c r="CH12" s="14">
        <v>34</v>
      </c>
      <c r="CI12" s="14">
        <v>32</v>
      </c>
      <c r="CJ12" s="14">
        <v>32</v>
      </c>
      <c r="CK12" s="14">
        <v>34</v>
      </c>
      <c r="CL12" s="15">
        <f t="shared" si="52"/>
        <v>17.678614845427131</v>
      </c>
      <c r="CM12" s="15">
        <f t="shared" si="53"/>
        <v>19.713062377367024</v>
      </c>
      <c r="CN12" s="15">
        <f t="shared" si="54"/>
        <v>19.67807430237082</v>
      </c>
      <c r="CO12" s="15">
        <f t="shared" si="55"/>
        <v>20.263763104003807</v>
      </c>
      <c r="CP12" s="15">
        <f t="shared" si="56"/>
        <v>16.813409547690924</v>
      </c>
      <c r="CQ12" s="15">
        <f t="shared" si="57"/>
        <v>18.749758465469082</v>
      </c>
      <c r="CR12" s="15">
        <f t="shared" si="58"/>
        <v>18.736254400567471</v>
      </c>
      <c r="CS12" s="15">
        <f t="shared" si="59"/>
        <v>19.324928641952344</v>
      </c>
      <c r="CT12" s="15">
        <f t="shared" si="60"/>
        <v>16.799534484355025</v>
      </c>
      <c r="CU12" s="15">
        <f t="shared" si="61"/>
        <v>18.734044957763206</v>
      </c>
      <c r="CV12" s="15">
        <f t="shared" si="62"/>
        <v>18.72050068023179</v>
      </c>
      <c r="CW12" s="15">
        <f t="shared" si="63"/>
        <v>19.308693649421095</v>
      </c>
      <c r="CX12" s="14">
        <v>33</v>
      </c>
      <c r="CY12" s="14">
        <v>32</v>
      </c>
      <c r="CZ12" s="14">
        <v>33</v>
      </c>
      <c r="DA12" s="14">
        <v>34</v>
      </c>
      <c r="DB12" s="14">
        <v>34</v>
      </c>
      <c r="DC12" s="14">
        <v>33</v>
      </c>
      <c r="DD12" s="14">
        <v>34</v>
      </c>
      <c r="DE12" s="14">
        <v>34</v>
      </c>
      <c r="DF12" s="14">
        <v>33</v>
      </c>
      <c r="DG12" s="14">
        <v>32</v>
      </c>
      <c r="DH12" s="14">
        <v>33</v>
      </c>
      <c r="DI12" s="14">
        <v>33</v>
      </c>
      <c r="DJ12" s="23">
        <v>76.061386740000003</v>
      </c>
      <c r="DK12" s="16">
        <f t="shared" si="74"/>
        <v>1.9753972952173748</v>
      </c>
      <c r="DL12" s="16">
        <f t="shared" si="75"/>
        <v>1.7690138934833357</v>
      </c>
      <c r="DM12" s="16">
        <f t="shared" si="76"/>
        <v>1.7715276334526064</v>
      </c>
      <c r="DN12" s="16">
        <f t="shared" si="77"/>
        <v>1.7177800709260547</v>
      </c>
      <c r="DO12" s="16">
        <f t="shared" si="65"/>
        <v>4.9384932380434368</v>
      </c>
      <c r="DP12" s="16">
        <f t="shared" si="66"/>
        <v>4.4225347337083392</v>
      </c>
      <c r="DQ12" s="16">
        <f t="shared" si="67"/>
        <v>4.4288190836315158</v>
      </c>
      <c r="DR12" s="16">
        <f t="shared" si="68"/>
        <v>4.2944501773151362</v>
      </c>
      <c r="DS12" s="16">
        <f t="shared" si="69"/>
        <v>6.2216085205694167</v>
      </c>
      <c r="DT12" s="16">
        <f t="shared" si="70"/>
        <v>5.5791542683445332</v>
      </c>
      <c r="DU12" s="16">
        <f t="shared" si="71"/>
        <v>5.5831907850537705</v>
      </c>
      <c r="DV12" s="16">
        <f t="shared" si="72"/>
        <v>5.4131122895824006</v>
      </c>
    </row>
    <row r="13" spans="1:126" s="17" customFormat="1" ht="15.75" customHeight="1" x14ac:dyDescent="0.2">
      <c r="A13" s="12" t="s">
        <v>92</v>
      </c>
      <c r="B13" s="12" t="s">
        <v>115</v>
      </c>
      <c r="C13" s="19">
        <v>3036.0546060000001</v>
      </c>
      <c r="D13" s="19">
        <v>2894.683</v>
      </c>
      <c r="E13" s="20">
        <f t="shared" si="0"/>
        <v>95.343574989704905</v>
      </c>
      <c r="F13" s="19">
        <v>2884.6210000000001</v>
      </c>
      <c r="G13" s="20">
        <f t="shared" si="1"/>
        <v>95.012158025724261</v>
      </c>
      <c r="H13" s="18">
        <f t="shared" si="2"/>
        <v>5.1154164179012795</v>
      </c>
      <c r="I13" s="19">
        <v>2176.1469999999999</v>
      </c>
      <c r="J13" s="19">
        <v>2147.08</v>
      </c>
      <c r="K13" s="19">
        <v>2143.703</v>
      </c>
      <c r="L13" s="18">
        <f t="shared" si="3"/>
        <v>1.502089192911789</v>
      </c>
      <c r="M13" s="18">
        <v>25484310.858765401</v>
      </c>
      <c r="N13" s="18">
        <v>25783216.325591099</v>
      </c>
      <c r="O13" s="18">
        <v>26501305.6714353</v>
      </c>
      <c r="P13" s="18">
        <v>27186698.254709501</v>
      </c>
      <c r="Q13" s="19">
        <v>22088447.382176299</v>
      </c>
      <c r="R13" s="19">
        <v>22344417.192828301</v>
      </c>
      <c r="S13" s="19">
        <v>22968562.239228901</v>
      </c>
      <c r="T13" s="19">
        <v>23564066.011845101</v>
      </c>
      <c r="U13" s="19">
        <v>21448699.012264598</v>
      </c>
      <c r="V13" s="19">
        <v>21673450.598885901</v>
      </c>
      <c r="W13" s="19">
        <v>22296395.651720699</v>
      </c>
      <c r="X13" s="19">
        <v>22864391.9015815</v>
      </c>
      <c r="Y13" s="19">
        <v>21310912.0999883</v>
      </c>
      <c r="Z13" s="19">
        <v>21528343.7329145</v>
      </c>
      <c r="AA13" s="19">
        <v>22150626.030189101</v>
      </c>
      <c r="AB13" s="19">
        <v>22713515.350068599</v>
      </c>
      <c r="AC13" s="18">
        <f t="shared" si="4"/>
        <v>6.4642292775384691</v>
      </c>
      <c r="AD13" s="21">
        <f t="shared" si="5"/>
        <v>86.674689790871525</v>
      </c>
      <c r="AE13" s="21">
        <f t="shared" si="6"/>
        <v>86.662644840978885</v>
      </c>
      <c r="AF13" s="21">
        <f t="shared" si="7"/>
        <v>86.669549508218367</v>
      </c>
      <c r="AG13" s="21">
        <f t="shared" si="8"/>
        <v>86.674982710572962</v>
      </c>
      <c r="AH13" s="21">
        <f t="shared" si="9"/>
        <v>83.623654640275873</v>
      </c>
      <c r="AI13" s="21">
        <f t="shared" si="10"/>
        <v>83.497510399998347</v>
      </c>
      <c r="AJ13" s="21">
        <f t="shared" si="11"/>
        <v>83.583149844818323</v>
      </c>
      <c r="AK13" s="21">
        <f t="shared" si="12"/>
        <v>83.546428246887174</v>
      </c>
      <c r="AL13" s="22">
        <f t="shared" si="13"/>
        <v>8.3938908109235104</v>
      </c>
      <c r="AM13" s="22">
        <f t="shared" si="14"/>
        <v>8.4923427512262268</v>
      </c>
      <c r="AN13" s="22">
        <f t="shared" si="15"/>
        <v>8.7288633145998489</v>
      </c>
      <c r="AO13" s="22">
        <f t="shared" si="16"/>
        <v>8.9546143870343471</v>
      </c>
      <c r="AP13" s="22">
        <f t="shared" si="73"/>
        <v>7.2753788217524233</v>
      </c>
      <c r="AQ13" s="22">
        <f t="shared" si="17"/>
        <v>7.3596888371738007</v>
      </c>
      <c r="AR13" s="22">
        <f t="shared" si="18"/>
        <v>7.565266511951827</v>
      </c>
      <c r="AS13" s="22">
        <f t="shared" si="19"/>
        <v>7.7614104717605006</v>
      </c>
      <c r="AT13" s="22">
        <f t="shared" si="20"/>
        <v>7.0646618047898828</v>
      </c>
      <c r="AU13" s="22">
        <f t="shared" si="21"/>
        <v>7.138689322666913</v>
      </c>
      <c r="AV13" s="22">
        <f t="shared" si="22"/>
        <v>7.3438717497562358</v>
      </c>
      <c r="AW13" s="22">
        <f t="shared" si="23"/>
        <v>7.5309554236593002</v>
      </c>
      <c r="AX13" s="22">
        <f t="shared" si="24"/>
        <v>7.4096883880772433</v>
      </c>
      <c r="AY13" s="22">
        <f t="shared" si="25"/>
        <v>7.4873312894316584</v>
      </c>
      <c r="AZ13" s="22">
        <f t="shared" si="26"/>
        <v>7.7025344922814352</v>
      </c>
      <c r="BA13" s="22">
        <f t="shared" si="27"/>
        <v>7.8987550282989538</v>
      </c>
      <c r="BB13" s="22">
        <f t="shared" si="28"/>
        <v>7.3877684798066365</v>
      </c>
      <c r="BC13" s="22">
        <f t="shared" si="29"/>
        <v>7.4631446324888095</v>
      </c>
      <c r="BD13" s="22">
        <f t="shared" si="30"/>
        <v>7.6788687422677366</v>
      </c>
      <c r="BE13" s="22">
        <f t="shared" si="31"/>
        <v>7.8740033266306382</v>
      </c>
      <c r="BF13" s="22">
        <f t="shared" si="32"/>
        <v>2.9101515287009696</v>
      </c>
      <c r="BG13" s="22">
        <f t="shared" si="33"/>
        <v>2.9438755348695205</v>
      </c>
      <c r="BH13" s="22">
        <f t="shared" si="34"/>
        <v>3.0261066047807308</v>
      </c>
      <c r="BI13" s="22">
        <f t="shared" si="35"/>
        <v>3.1045641887042006</v>
      </c>
      <c r="BJ13" s="23">
        <f t="shared" si="36"/>
        <v>8579479.60490584</v>
      </c>
      <c r="BK13" s="23">
        <f t="shared" si="37"/>
        <v>8669380.2395543605</v>
      </c>
      <c r="BL13" s="23">
        <f t="shared" si="38"/>
        <v>8918558.2606882807</v>
      </c>
      <c r="BM13" s="23">
        <f t="shared" si="39"/>
        <v>9145756.7606326006</v>
      </c>
      <c r="BN13" s="22">
        <f t="shared" si="40"/>
        <v>2.9638753552308978</v>
      </c>
      <c r="BO13" s="22">
        <f t="shared" si="41"/>
        <v>2.9949325157726636</v>
      </c>
      <c r="BP13" s="22">
        <f t="shared" si="42"/>
        <v>3.0810137969125737</v>
      </c>
      <c r="BQ13" s="22">
        <f t="shared" si="43"/>
        <v>3.159502011319582</v>
      </c>
      <c r="BR13" s="23">
        <f t="shared" si="44"/>
        <v>8524364.8399953209</v>
      </c>
      <c r="BS13" s="23">
        <f t="shared" si="45"/>
        <v>8611337.4931658003</v>
      </c>
      <c r="BT13" s="23">
        <f t="shared" si="46"/>
        <v>8860250.4120756406</v>
      </c>
      <c r="BU13" s="23">
        <f t="shared" si="47"/>
        <v>9085406.1400274392</v>
      </c>
      <c r="BV13" s="22">
        <f t="shared" si="48"/>
        <v>2.9551073919226551</v>
      </c>
      <c r="BW13" s="22">
        <f t="shared" si="49"/>
        <v>2.9852578529955234</v>
      </c>
      <c r="BX13" s="22">
        <f t="shared" si="50"/>
        <v>3.0715474969070944</v>
      </c>
      <c r="BY13" s="22">
        <f t="shared" si="51"/>
        <v>3.149601330652255</v>
      </c>
      <c r="BZ13" s="14">
        <v>62</v>
      </c>
      <c r="CA13" s="14">
        <v>61</v>
      </c>
      <c r="CB13" s="14">
        <v>61</v>
      </c>
      <c r="CC13" s="14">
        <v>60</v>
      </c>
      <c r="CD13" s="14">
        <v>61</v>
      </c>
      <c r="CE13" s="14">
        <v>61</v>
      </c>
      <c r="CF13" s="14">
        <v>61</v>
      </c>
      <c r="CG13" s="14">
        <v>60</v>
      </c>
      <c r="CH13" s="14">
        <v>61</v>
      </c>
      <c r="CI13" s="14">
        <v>61</v>
      </c>
      <c r="CJ13" s="14">
        <v>60</v>
      </c>
      <c r="CK13" s="14">
        <v>60</v>
      </c>
      <c r="CL13" s="15">
        <f t="shared" si="52"/>
        <v>4.0601020762248687</v>
      </c>
      <c r="CM13" s="15">
        <f t="shared" si="53"/>
        <v>4.1071521717656578</v>
      </c>
      <c r="CN13" s="15">
        <f t="shared" si="54"/>
        <v>4.2218769668094849</v>
      </c>
      <c r="CO13" s="15">
        <f t="shared" si="55"/>
        <v>4.3313371774691882</v>
      </c>
      <c r="CP13" s="15">
        <f t="shared" si="56"/>
        <v>3.9958825963195781</v>
      </c>
      <c r="CQ13" s="15">
        <f t="shared" si="57"/>
        <v>4.0377537118106268</v>
      </c>
      <c r="CR13" s="15">
        <f t="shared" si="58"/>
        <v>4.1538080838572764</v>
      </c>
      <c r="CS13" s="15">
        <f t="shared" si="59"/>
        <v>4.2596255196045796</v>
      </c>
      <c r="CT13" s="15">
        <f t="shared" si="60"/>
        <v>3.9764672811463719</v>
      </c>
      <c r="CU13" s="15">
        <f t="shared" si="61"/>
        <v>4.0170385044783732</v>
      </c>
      <c r="CV13" s="15">
        <f t="shared" si="62"/>
        <v>4.1331520327562359</v>
      </c>
      <c r="CW13" s="15">
        <f t="shared" si="63"/>
        <v>4.2381832464793119</v>
      </c>
      <c r="CX13" s="14">
        <v>61</v>
      </c>
      <c r="CY13" s="14">
        <v>61</v>
      </c>
      <c r="CZ13" s="14">
        <v>60</v>
      </c>
      <c r="DA13" s="14">
        <v>60</v>
      </c>
      <c r="DB13" s="14">
        <v>61</v>
      </c>
      <c r="DC13" s="14">
        <v>61</v>
      </c>
      <c r="DD13" s="14">
        <v>60</v>
      </c>
      <c r="DE13" s="14">
        <v>60</v>
      </c>
      <c r="DF13" s="14">
        <v>61</v>
      </c>
      <c r="DG13" s="14">
        <v>61</v>
      </c>
      <c r="DH13" s="14">
        <v>60</v>
      </c>
      <c r="DI13" s="14">
        <v>60</v>
      </c>
      <c r="DJ13" s="23">
        <v>308.71974618000002</v>
      </c>
      <c r="DK13" s="16">
        <f t="shared" si="74"/>
        <v>1.2114110045624991</v>
      </c>
      <c r="DL13" s="16">
        <f t="shared" si="75"/>
        <v>1.1973670867182717</v>
      </c>
      <c r="DM13" s="16">
        <f t="shared" si="76"/>
        <v>1.164922777796404</v>
      </c>
      <c r="DN13" s="16">
        <f t="shared" si="77"/>
        <v>1.1355543924004126</v>
      </c>
      <c r="DO13" s="16">
        <f t="shared" si="65"/>
        <v>3.028527511406248</v>
      </c>
      <c r="DP13" s="16">
        <f t="shared" si="66"/>
        <v>2.9934177167956793</v>
      </c>
      <c r="DQ13" s="16">
        <f t="shared" si="67"/>
        <v>2.9123069444910095</v>
      </c>
      <c r="DR13" s="16">
        <f t="shared" si="68"/>
        <v>2.8388859810010314</v>
      </c>
      <c r="DS13" s="16">
        <f t="shared" si="69"/>
        <v>3.6216158268065102</v>
      </c>
      <c r="DT13" s="16">
        <f t="shared" si="70"/>
        <v>3.5850382873160953</v>
      </c>
      <c r="DU13" s="16">
        <f t="shared" si="71"/>
        <v>3.4843230362794908</v>
      </c>
      <c r="DV13" s="16">
        <f t="shared" si="72"/>
        <v>3.3979740852737224</v>
      </c>
    </row>
    <row r="14" spans="1:126" s="17" customFormat="1" ht="15.75" customHeight="1" x14ac:dyDescent="0.2">
      <c r="A14" s="12" t="s">
        <v>42</v>
      </c>
      <c r="B14" s="12" t="s">
        <v>115</v>
      </c>
      <c r="C14" s="19">
        <v>2560.8234029999999</v>
      </c>
      <c r="D14" s="19">
        <v>2560.8229999999999</v>
      </c>
      <c r="E14" s="20">
        <f t="shared" si="0"/>
        <v>99.999984262874221</v>
      </c>
      <c r="F14" s="19">
        <v>2509.7809999999999</v>
      </c>
      <c r="G14" s="20">
        <f t="shared" si="1"/>
        <v>98.006797230132932</v>
      </c>
      <c r="H14" s="18">
        <f t="shared" si="2"/>
        <v>2.0132670168392912</v>
      </c>
      <c r="I14" s="19">
        <v>1827.4970000000001</v>
      </c>
      <c r="J14" s="19">
        <v>1827.4970000000001</v>
      </c>
      <c r="K14" s="19">
        <v>1819.808</v>
      </c>
      <c r="L14" s="18">
        <f t="shared" si="3"/>
        <v>0.42162637892910393</v>
      </c>
      <c r="M14" s="18">
        <v>18315903.863165401</v>
      </c>
      <c r="N14" s="18">
        <v>19285302.882458098</v>
      </c>
      <c r="O14" s="18">
        <v>19385828.917637501</v>
      </c>
      <c r="P14" s="18">
        <v>19138177.516798399</v>
      </c>
      <c r="Q14" s="19">
        <v>17065524.738734901</v>
      </c>
      <c r="R14" s="19">
        <v>17959907.163559601</v>
      </c>
      <c r="S14" s="19">
        <v>18054714.735967498</v>
      </c>
      <c r="T14" s="19">
        <v>17817591.119131099</v>
      </c>
      <c r="U14" s="19">
        <v>17065524.738734901</v>
      </c>
      <c r="V14" s="19">
        <v>17959907.163559601</v>
      </c>
      <c r="W14" s="19">
        <v>18054714.735967498</v>
      </c>
      <c r="X14" s="19">
        <v>17817591.119131099</v>
      </c>
      <c r="Y14" s="19">
        <v>16991789.456992902</v>
      </c>
      <c r="Z14" s="19">
        <v>17882545.293594301</v>
      </c>
      <c r="AA14" s="19">
        <v>17977356.219516899</v>
      </c>
      <c r="AB14" s="19">
        <v>17737394.911370099</v>
      </c>
      <c r="AC14" s="18">
        <f t="shared" si="4"/>
        <v>4.3908360495680281</v>
      </c>
      <c r="AD14" s="21">
        <f t="shared" si="5"/>
        <v>93.173260059826475</v>
      </c>
      <c r="AE14" s="21">
        <f t="shared" si="6"/>
        <v>93.127431148078685</v>
      </c>
      <c r="AF14" s="21">
        <f t="shared" si="7"/>
        <v>93.133570984633337</v>
      </c>
      <c r="AG14" s="21">
        <f t="shared" si="8"/>
        <v>93.099727513196257</v>
      </c>
      <c r="AH14" s="21">
        <f t="shared" si="9"/>
        <v>92.770684886398712</v>
      </c>
      <c r="AI14" s="21">
        <f t="shared" si="10"/>
        <v>92.72628696882046</v>
      </c>
      <c r="AJ14" s="21">
        <f t="shared" si="11"/>
        <v>92.734524254265168</v>
      </c>
      <c r="AK14" s="21">
        <f t="shared" si="12"/>
        <v>92.680689662331886</v>
      </c>
      <c r="AL14" s="22">
        <f t="shared" si="13"/>
        <v>7.1523494520193598</v>
      </c>
      <c r="AM14" s="22">
        <f t="shared" si="14"/>
        <v>7.5308991865137598</v>
      </c>
      <c r="AN14" s="22">
        <f t="shared" si="15"/>
        <v>7.570154542842368</v>
      </c>
      <c r="AO14" s="22">
        <f t="shared" si="16"/>
        <v>7.4734468196354573</v>
      </c>
      <c r="AP14" s="22">
        <f t="shared" si="73"/>
        <v>6.6640771553175711</v>
      </c>
      <c r="AQ14" s="22">
        <f t="shared" si="17"/>
        <v>7.0133329547518208</v>
      </c>
      <c r="AR14" s="22">
        <f t="shared" si="18"/>
        <v>7.0503552548045425</v>
      </c>
      <c r="AS14" s="22">
        <f t="shared" si="19"/>
        <v>6.9577586249242422</v>
      </c>
      <c r="AT14" s="22">
        <f t="shared" si="20"/>
        <v>6.6640771553175711</v>
      </c>
      <c r="AU14" s="22">
        <f t="shared" si="21"/>
        <v>7.0133329547518208</v>
      </c>
      <c r="AV14" s="22">
        <f t="shared" si="22"/>
        <v>7.0503552548045425</v>
      </c>
      <c r="AW14" s="22">
        <f t="shared" si="23"/>
        <v>6.9577586249242422</v>
      </c>
      <c r="AX14" s="22">
        <f t="shared" si="24"/>
        <v>6.6640782040519406</v>
      </c>
      <c r="AY14" s="22">
        <f t="shared" si="25"/>
        <v>7.0133340584490229</v>
      </c>
      <c r="AZ14" s="22">
        <f t="shared" si="26"/>
        <v>7.0503563643279916</v>
      </c>
      <c r="BA14" s="22">
        <f t="shared" si="27"/>
        <v>6.9577597198756411</v>
      </c>
      <c r="BB14" s="22">
        <f t="shared" si="28"/>
        <v>6.770227942992995</v>
      </c>
      <c r="BC14" s="22">
        <f t="shared" si="29"/>
        <v>7.1251417129997794</v>
      </c>
      <c r="BD14" s="22">
        <f t="shared" si="30"/>
        <v>7.1629182863034266</v>
      </c>
      <c r="BE14" s="22">
        <f t="shared" si="31"/>
        <v>7.0673078293963094</v>
      </c>
      <c r="BF14" s="22">
        <f t="shared" si="32"/>
        <v>2.6656308621270286</v>
      </c>
      <c r="BG14" s="22">
        <f t="shared" si="33"/>
        <v>2.8053331819007283</v>
      </c>
      <c r="BH14" s="22">
        <f t="shared" si="34"/>
        <v>2.8201421019218174</v>
      </c>
      <c r="BI14" s="22">
        <f t="shared" si="35"/>
        <v>2.7831034499696972</v>
      </c>
      <c r="BJ14" s="23">
        <f t="shared" si="36"/>
        <v>6826209.8954939609</v>
      </c>
      <c r="BK14" s="23">
        <f t="shared" si="37"/>
        <v>7183962.8654238405</v>
      </c>
      <c r="BL14" s="23">
        <f t="shared" si="38"/>
        <v>7221885.8943869993</v>
      </c>
      <c r="BM14" s="23">
        <f t="shared" si="39"/>
        <v>7127036.4476524405</v>
      </c>
      <c r="BN14" s="22">
        <f t="shared" si="40"/>
        <v>2.6656312816207763</v>
      </c>
      <c r="BO14" s="22">
        <f t="shared" si="41"/>
        <v>2.8053336233796093</v>
      </c>
      <c r="BP14" s="22">
        <f t="shared" si="42"/>
        <v>2.8201425457311964</v>
      </c>
      <c r="BQ14" s="22">
        <f t="shared" si="43"/>
        <v>2.783103887950257</v>
      </c>
      <c r="BR14" s="23">
        <f t="shared" si="44"/>
        <v>6796715.7827971615</v>
      </c>
      <c r="BS14" s="23">
        <f t="shared" si="45"/>
        <v>7153018.1174377203</v>
      </c>
      <c r="BT14" s="23">
        <f t="shared" si="46"/>
        <v>7190942.4878067598</v>
      </c>
      <c r="BU14" s="23">
        <f t="shared" si="47"/>
        <v>7094957.9645480402</v>
      </c>
      <c r="BV14" s="22">
        <f t="shared" si="48"/>
        <v>2.7080911771971983</v>
      </c>
      <c r="BW14" s="22">
        <f t="shared" si="49"/>
        <v>2.8500566851999118</v>
      </c>
      <c r="BX14" s="22">
        <f t="shared" si="50"/>
        <v>2.8651673145213703</v>
      </c>
      <c r="BY14" s="22">
        <f t="shared" si="51"/>
        <v>2.8269231317585239</v>
      </c>
      <c r="BZ14" s="14">
        <v>63</v>
      </c>
      <c r="CA14" s="14">
        <v>63</v>
      </c>
      <c r="CB14" s="14">
        <v>63</v>
      </c>
      <c r="CC14" s="14">
        <v>63</v>
      </c>
      <c r="CD14" s="14">
        <v>63</v>
      </c>
      <c r="CE14" s="14">
        <v>63</v>
      </c>
      <c r="CF14" s="14">
        <v>63</v>
      </c>
      <c r="CG14" s="14">
        <v>63</v>
      </c>
      <c r="CH14" s="14">
        <v>63</v>
      </c>
      <c r="CI14" s="14">
        <v>63</v>
      </c>
      <c r="CJ14" s="14">
        <v>63</v>
      </c>
      <c r="CK14" s="14">
        <v>63</v>
      </c>
      <c r="CL14" s="15">
        <f t="shared" si="52"/>
        <v>3.7352783044207243</v>
      </c>
      <c r="CM14" s="15">
        <f t="shared" si="53"/>
        <v>3.9310394848384647</v>
      </c>
      <c r="CN14" s="15">
        <f t="shared" si="54"/>
        <v>3.9517908343417254</v>
      </c>
      <c r="CO14" s="15">
        <f t="shared" si="55"/>
        <v>3.8998895470977182</v>
      </c>
      <c r="CP14" s="15">
        <f t="shared" si="56"/>
        <v>3.7352783044207243</v>
      </c>
      <c r="CQ14" s="15">
        <f t="shared" si="57"/>
        <v>3.9310394848384647</v>
      </c>
      <c r="CR14" s="15">
        <f t="shared" si="58"/>
        <v>3.9517908343417254</v>
      </c>
      <c r="CS14" s="15">
        <f t="shared" si="59"/>
        <v>3.8998895470977182</v>
      </c>
      <c r="CT14" s="15">
        <f t="shared" si="60"/>
        <v>3.7348532278114841</v>
      </c>
      <c r="CU14" s="15">
        <f t="shared" si="61"/>
        <v>3.9306443962427466</v>
      </c>
      <c r="CV14" s="15">
        <f t="shared" si="62"/>
        <v>3.9514841608602449</v>
      </c>
      <c r="CW14" s="15">
        <f t="shared" si="63"/>
        <v>3.8987398475817443</v>
      </c>
      <c r="CX14" s="14">
        <v>63</v>
      </c>
      <c r="CY14" s="14">
        <v>62</v>
      </c>
      <c r="CZ14" s="14">
        <v>62</v>
      </c>
      <c r="DA14" s="14">
        <v>64</v>
      </c>
      <c r="DB14" s="14">
        <v>63</v>
      </c>
      <c r="DC14" s="14">
        <v>62</v>
      </c>
      <c r="DD14" s="14">
        <v>62</v>
      </c>
      <c r="DE14" s="14">
        <v>64</v>
      </c>
      <c r="DF14" s="14">
        <v>63</v>
      </c>
      <c r="DG14" s="14">
        <v>62</v>
      </c>
      <c r="DH14" s="14">
        <v>62</v>
      </c>
      <c r="DI14" s="14">
        <v>63</v>
      </c>
      <c r="DJ14" s="23">
        <v>246.08095710000001</v>
      </c>
      <c r="DK14" s="16">
        <f t="shared" si="74"/>
        <v>1.3435370645010127</v>
      </c>
      <c r="DL14" s="16">
        <f t="shared" si="75"/>
        <v>1.27600255282397</v>
      </c>
      <c r="DM14" s="16">
        <f t="shared" si="76"/>
        <v>1.2693857876570451</v>
      </c>
      <c r="DN14" s="16">
        <f t="shared" si="77"/>
        <v>1.2858118641861493</v>
      </c>
      <c r="DO14" s="16">
        <f t="shared" si="65"/>
        <v>3.3588426612525311</v>
      </c>
      <c r="DP14" s="16">
        <f t="shared" si="66"/>
        <v>3.1900063820599249</v>
      </c>
      <c r="DQ14" s="16">
        <f t="shared" si="67"/>
        <v>3.1734644691426133</v>
      </c>
      <c r="DR14" s="16">
        <f t="shared" si="68"/>
        <v>3.2145296604653733</v>
      </c>
      <c r="DS14" s="16">
        <f t="shared" si="69"/>
        <v>3.6205862502422663</v>
      </c>
      <c r="DT14" s="16">
        <f t="shared" si="70"/>
        <v>3.44023953329715</v>
      </c>
      <c r="DU14" s="16">
        <f t="shared" si="71"/>
        <v>3.4220960259001427</v>
      </c>
      <c r="DV14" s="16">
        <f t="shared" si="72"/>
        <v>3.4683920374104114</v>
      </c>
    </row>
    <row r="15" spans="1:126" s="17" customFormat="1" ht="15.75" customHeight="1" x14ac:dyDescent="0.2">
      <c r="A15" s="12" t="s">
        <v>101</v>
      </c>
      <c r="B15" s="12" t="s">
        <v>115</v>
      </c>
      <c r="C15" s="19">
        <v>3563.3131880000001</v>
      </c>
      <c r="D15" s="19">
        <v>3563.3130000000001</v>
      </c>
      <c r="E15" s="20">
        <f t="shared" si="0"/>
        <v>99.99999472401133</v>
      </c>
      <c r="F15" s="19">
        <v>3553.6</v>
      </c>
      <c r="G15" s="20">
        <f t="shared" si="1"/>
        <v>99.727411330760631</v>
      </c>
      <c r="H15" s="18">
        <f t="shared" si="2"/>
        <v>0.27296069920812899</v>
      </c>
      <c r="I15" s="19">
        <v>2656.0230000000001</v>
      </c>
      <c r="J15" s="19">
        <v>2656.0230000000001</v>
      </c>
      <c r="K15" s="19">
        <v>2652.7750000000001</v>
      </c>
      <c r="L15" s="18">
        <f t="shared" si="3"/>
        <v>0.12236291529645871</v>
      </c>
      <c r="M15" s="18">
        <v>20164459.3694718</v>
      </c>
      <c r="N15" s="18">
        <v>21547756.005801201</v>
      </c>
      <c r="O15" s="18">
        <v>21401972.938983701</v>
      </c>
      <c r="P15" s="18">
        <v>20987381.608897898</v>
      </c>
      <c r="Q15" s="19">
        <v>18501969.101908099</v>
      </c>
      <c r="R15" s="19">
        <v>19753939.066777699</v>
      </c>
      <c r="S15" s="19">
        <v>19628076.170808699</v>
      </c>
      <c r="T15" s="19">
        <v>19248897.5029727</v>
      </c>
      <c r="U15" s="19">
        <v>18501969.101908099</v>
      </c>
      <c r="V15" s="19">
        <v>19753939.066777699</v>
      </c>
      <c r="W15" s="19">
        <v>19628076.170808699</v>
      </c>
      <c r="X15" s="19">
        <v>19248897.5029727</v>
      </c>
      <c r="Y15" s="19">
        <v>18311179.906592701</v>
      </c>
      <c r="Z15" s="19">
        <v>19547380.5545322</v>
      </c>
      <c r="AA15" s="19">
        <v>19426477.103743099</v>
      </c>
      <c r="AB15" s="19">
        <v>19053612.650742501</v>
      </c>
      <c r="AC15" s="18">
        <f t="shared" si="4"/>
        <v>3.9994431347975152</v>
      </c>
      <c r="AD15" s="21">
        <f t="shared" si="5"/>
        <v>91.755344206844214</v>
      </c>
      <c r="AE15" s="21">
        <f t="shared" si="6"/>
        <v>91.67515662168924</v>
      </c>
      <c r="AF15" s="21">
        <f t="shared" si="7"/>
        <v>91.711526908139163</v>
      </c>
      <c r="AG15" s="21">
        <f t="shared" si="8"/>
        <v>91.716526919260176</v>
      </c>
      <c r="AH15" s="21">
        <f t="shared" si="9"/>
        <v>90.809178520873758</v>
      </c>
      <c r="AI15" s="21">
        <f t="shared" si="10"/>
        <v>90.716548624689977</v>
      </c>
      <c r="AJ15" s="21">
        <f t="shared" si="11"/>
        <v>90.769562035833445</v>
      </c>
      <c r="AK15" s="21">
        <f t="shared" si="12"/>
        <v>90.786039944422853</v>
      </c>
      <c r="AL15" s="22">
        <f t="shared" si="13"/>
        <v>5.6589074003875623</v>
      </c>
      <c r="AM15" s="22">
        <f t="shared" si="14"/>
        <v>6.0471125800467256</v>
      </c>
      <c r="AN15" s="22">
        <f t="shared" si="15"/>
        <v>6.0062003561904422</v>
      </c>
      <c r="AO15" s="22">
        <f t="shared" si="16"/>
        <v>5.889850400906691</v>
      </c>
      <c r="AP15" s="22">
        <f t="shared" si="73"/>
        <v>5.1923499635721884</v>
      </c>
      <c r="AQ15" s="22">
        <f t="shared" si="17"/>
        <v>5.5436999288477073</v>
      </c>
      <c r="AR15" s="22">
        <f t="shared" si="18"/>
        <v>5.5083780558243474</v>
      </c>
      <c r="AS15" s="22">
        <f t="shared" si="19"/>
        <v>5.4019662284517382</v>
      </c>
      <c r="AT15" s="22">
        <f t="shared" si="20"/>
        <v>5.1923499635721884</v>
      </c>
      <c r="AU15" s="22">
        <f t="shared" si="21"/>
        <v>5.5436999288477073</v>
      </c>
      <c r="AV15" s="22">
        <f t="shared" si="22"/>
        <v>5.5083780558243474</v>
      </c>
      <c r="AW15" s="22">
        <f t="shared" si="23"/>
        <v>5.4019662284517382</v>
      </c>
      <c r="AX15" s="22">
        <f t="shared" si="24"/>
        <v>5.1923502375199986</v>
      </c>
      <c r="AY15" s="22">
        <f t="shared" si="25"/>
        <v>5.5437002213327027</v>
      </c>
      <c r="AZ15" s="22">
        <f t="shared" si="26"/>
        <v>5.508378346445765</v>
      </c>
      <c r="BA15" s="22">
        <f t="shared" si="27"/>
        <v>5.4019665134588797</v>
      </c>
      <c r="BB15" s="22">
        <f t="shared" si="28"/>
        <v>5.1528534181091574</v>
      </c>
      <c r="BC15" s="22">
        <f t="shared" si="29"/>
        <v>5.5007261803613803</v>
      </c>
      <c r="BD15" s="22">
        <f t="shared" si="30"/>
        <v>5.4667033722825016</v>
      </c>
      <c r="BE15" s="22">
        <f t="shared" si="31"/>
        <v>5.3617775356659445</v>
      </c>
      <c r="BF15" s="22">
        <f t="shared" si="32"/>
        <v>2.0769399854288753</v>
      </c>
      <c r="BG15" s="22">
        <f t="shared" si="33"/>
        <v>2.2174799715390829</v>
      </c>
      <c r="BH15" s="22">
        <f t="shared" si="34"/>
        <v>2.2033512223297391</v>
      </c>
      <c r="BI15" s="22">
        <f t="shared" si="35"/>
        <v>2.1607864913806956</v>
      </c>
      <c r="BJ15" s="23">
        <f t="shared" si="36"/>
        <v>7400787.6407632399</v>
      </c>
      <c r="BK15" s="23">
        <f t="shared" si="37"/>
        <v>7901575.6267110799</v>
      </c>
      <c r="BL15" s="23">
        <f t="shared" si="38"/>
        <v>7851230.4683234803</v>
      </c>
      <c r="BM15" s="23">
        <f t="shared" si="39"/>
        <v>7699559.0011890801</v>
      </c>
      <c r="BN15" s="22">
        <f t="shared" si="40"/>
        <v>2.0769400950079997</v>
      </c>
      <c r="BO15" s="22">
        <f t="shared" si="41"/>
        <v>2.2174800885330814</v>
      </c>
      <c r="BP15" s="22">
        <f t="shared" si="42"/>
        <v>2.2033513385783063</v>
      </c>
      <c r="BQ15" s="22">
        <f t="shared" si="43"/>
        <v>2.1607866053835516</v>
      </c>
      <c r="BR15" s="23">
        <f t="shared" si="44"/>
        <v>7324471.9626370808</v>
      </c>
      <c r="BS15" s="23">
        <f t="shared" si="45"/>
        <v>7818952.2218128806</v>
      </c>
      <c r="BT15" s="23">
        <f t="shared" si="46"/>
        <v>7770590.8414972397</v>
      </c>
      <c r="BU15" s="23">
        <f t="shared" si="47"/>
        <v>7621445.0602970012</v>
      </c>
      <c r="BV15" s="22">
        <f t="shared" si="48"/>
        <v>2.0611413672436631</v>
      </c>
      <c r="BW15" s="22">
        <f t="shared" si="49"/>
        <v>2.2002904721445522</v>
      </c>
      <c r="BX15" s="22">
        <f t="shared" si="50"/>
        <v>2.1866813489130008</v>
      </c>
      <c r="BY15" s="22">
        <f t="shared" si="51"/>
        <v>2.1447110142663779</v>
      </c>
      <c r="BZ15" s="14">
        <v>67</v>
      </c>
      <c r="CA15" s="14">
        <v>68</v>
      </c>
      <c r="CB15" s="14">
        <v>68</v>
      </c>
      <c r="CC15" s="14">
        <v>67</v>
      </c>
      <c r="CD15" s="14">
        <v>67</v>
      </c>
      <c r="CE15" s="14">
        <v>68</v>
      </c>
      <c r="CF15" s="14">
        <v>68</v>
      </c>
      <c r="CG15" s="14">
        <v>67</v>
      </c>
      <c r="CH15" s="14">
        <v>68</v>
      </c>
      <c r="CI15" s="14">
        <v>68</v>
      </c>
      <c r="CJ15" s="14">
        <v>68</v>
      </c>
      <c r="CK15" s="14">
        <v>67</v>
      </c>
      <c r="CL15" s="15">
        <f t="shared" si="52"/>
        <v>2.786417000441352</v>
      </c>
      <c r="CM15" s="15">
        <f t="shared" si="53"/>
        <v>2.9749650611877527</v>
      </c>
      <c r="CN15" s="15">
        <f t="shared" si="54"/>
        <v>2.956009969914974</v>
      </c>
      <c r="CO15" s="15">
        <f t="shared" si="55"/>
        <v>2.8989052433616278</v>
      </c>
      <c r="CP15" s="15">
        <f t="shared" si="56"/>
        <v>2.786417000441352</v>
      </c>
      <c r="CQ15" s="15">
        <f t="shared" si="57"/>
        <v>2.9749650611877527</v>
      </c>
      <c r="CR15" s="15">
        <f t="shared" si="58"/>
        <v>2.956009969914974</v>
      </c>
      <c r="CS15" s="15">
        <f t="shared" si="59"/>
        <v>2.8989052433616278</v>
      </c>
      <c r="CT15" s="15">
        <f t="shared" si="60"/>
        <v>2.7610603849316586</v>
      </c>
      <c r="CU15" s="15">
        <f t="shared" si="61"/>
        <v>2.9474615155122015</v>
      </c>
      <c r="CV15" s="15">
        <f t="shared" si="62"/>
        <v>2.9292310284502978</v>
      </c>
      <c r="CW15" s="15">
        <f t="shared" si="63"/>
        <v>2.8730084761417762</v>
      </c>
      <c r="CX15" s="14">
        <v>67</v>
      </c>
      <c r="CY15" s="14">
        <v>69</v>
      </c>
      <c r="CZ15" s="14">
        <v>68</v>
      </c>
      <c r="DA15" s="14">
        <v>68</v>
      </c>
      <c r="DB15" s="14">
        <v>67</v>
      </c>
      <c r="DC15" s="14">
        <v>69</v>
      </c>
      <c r="DD15" s="14">
        <v>68</v>
      </c>
      <c r="DE15" s="14">
        <v>68</v>
      </c>
      <c r="DF15" s="14">
        <v>67</v>
      </c>
      <c r="DG15" s="14">
        <v>68</v>
      </c>
      <c r="DH15" s="14">
        <v>68</v>
      </c>
      <c r="DI15" s="14">
        <v>68</v>
      </c>
      <c r="DJ15" s="23">
        <v>259.50355476000004</v>
      </c>
      <c r="DK15" s="16">
        <f t="shared" si="74"/>
        <v>1.2869353450302676</v>
      </c>
      <c r="DL15" s="16">
        <f t="shared" si="75"/>
        <v>1.2043182347625205</v>
      </c>
      <c r="DM15" s="16">
        <f t="shared" si="76"/>
        <v>1.2125216469520632</v>
      </c>
      <c r="DN15" s="16">
        <f t="shared" si="77"/>
        <v>1.236474180514161</v>
      </c>
      <c r="DO15" s="16">
        <f t="shared" si="65"/>
        <v>3.2173383625756689</v>
      </c>
      <c r="DP15" s="16">
        <f t="shared" si="66"/>
        <v>3.0107955869063017</v>
      </c>
      <c r="DQ15" s="16">
        <f t="shared" si="67"/>
        <v>3.0313041173801571</v>
      </c>
      <c r="DR15" s="16">
        <f t="shared" si="68"/>
        <v>3.0911854512854027</v>
      </c>
      <c r="DS15" s="16">
        <f t="shared" si="69"/>
        <v>3.5429660470236706</v>
      </c>
      <c r="DT15" s="16">
        <f t="shared" si="70"/>
        <v>3.3189044695279168</v>
      </c>
      <c r="DU15" s="16">
        <f t="shared" si="71"/>
        <v>3.3395601448241843</v>
      </c>
      <c r="DV15" s="16">
        <f t="shared" si="72"/>
        <v>3.4049127522004001</v>
      </c>
    </row>
    <row r="16" spans="1:126" s="17" customFormat="1" ht="15.75" customHeight="1" x14ac:dyDescent="0.2">
      <c r="A16" s="12" t="s">
        <v>48</v>
      </c>
      <c r="B16" s="12" t="s">
        <v>115</v>
      </c>
      <c r="C16" s="19">
        <v>3978.2581879999998</v>
      </c>
      <c r="D16" s="19">
        <v>3978.2579999999998</v>
      </c>
      <c r="E16" s="20">
        <f t="shared" si="0"/>
        <v>99.999995274313761</v>
      </c>
      <c r="F16" s="19">
        <v>3930.9340000000002</v>
      </c>
      <c r="G16" s="20">
        <f t="shared" si="1"/>
        <v>98.810429445158988</v>
      </c>
      <c r="H16" s="18">
        <f t="shared" si="2"/>
        <v>1.1966882805503423</v>
      </c>
      <c r="I16" s="19">
        <v>2406.8939999999998</v>
      </c>
      <c r="J16" s="19">
        <v>2406.8939999999998</v>
      </c>
      <c r="K16" s="19">
        <v>2394.3870000000002</v>
      </c>
      <c r="L16" s="18">
        <f t="shared" si="3"/>
        <v>0.52098596187140922</v>
      </c>
      <c r="M16" s="18">
        <v>4950466.4216098199</v>
      </c>
      <c r="N16" s="18">
        <v>4469894.7268095398</v>
      </c>
      <c r="O16" s="18">
        <v>4113062.5156808002</v>
      </c>
      <c r="P16" s="18">
        <v>3907961.2465119902</v>
      </c>
      <c r="Q16" s="19">
        <v>4051464.1291188798</v>
      </c>
      <c r="R16" s="19">
        <v>3647025.0784160299</v>
      </c>
      <c r="S16" s="19">
        <v>3334309.8370394902</v>
      </c>
      <c r="T16" s="19">
        <v>3139759.1979380199</v>
      </c>
      <c r="U16" s="19">
        <v>4051464.1291188798</v>
      </c>
      <c r="V16" s="19">
        <v>3647025.0784160299</v>
      </c>
      <c r="W16" s="19">
        <v>3334309.8370394902</v>
      </c>
      <c r="X16" s="19">
        <v>3139759.1979380199</v>
      </c>
      <c r="Y16" s="19">
        <v>4038641.0791313201</v>
      </c>
      <c r="Z16" s="19">
        <v>3635815.9268203499</v>
      </c>
      <c r="AA16" s="19">
        <v>3324433.5614095498</v>
      </c>
      <c r="AB16" s="19">
        <v>3130468.9064228302</v>
      </c>
      <c r="AC16" s="18">
        <f t="shared" si="4"/>
        <v>23.537025173201297</v>
      </c>
      <c r="AD16" s="21">
        <f t="shared" si="5"/>
        <v>81.84004867568423</v>
      </c>
      <c r="AE16" s="21">
        <f t="shared" si="6"/>
        <v>81.590849478890377</v>
      </c>
      <c r="AF16" s="21">
        <f t="shared" si="7"/>
        <v>81.066354433652236</v>
      </c>
      <c r="AG16" s="21">
        <f t="shared" si="8"/>
        <v>80.342639035644964</v>
      </c>
      <c r="AH16" s="21">
        <f t="shared" si="9"/>
        <v>81.581021568024553</v>
      </c>
      <c r="AI16" s="21">
        <f t="shared" si="10"/>
        <v>81.340079555195089</v>
      </c>
      <c r="AJ16" s="21">
        <f t="shared" si="11"/>
        <v>80.826234678791025</v>
      </c>
      <c r="AK16" s="21">
        <f t="shared" si="12"/>
        <v>80.104911716227917</v>
      </c>
      <c r="AL16" s="22">
        <f t="shared" si="13"/>
        <v>1.2443803764527865</v>
      </c>
      <c r="AM16" s="22">
        <f t="shared" si="14"/>
        <v>1.1235808526184927</v>
      </c>
      <c r="AN16" s="22">
        <f t="shared" si="15"/>
        <v>1.0338852636783162</v>
      </c>
      <c r="AO16" s="22">
        <f t="shared" si="16"/>
        <v>0.98232971864419139</v>
      </c>
      <c r="AP16" s="22">
        <f t="shared" si="73"/>
        <v>1.0184015057996232</v>
      </c>
      <c r="AQ16" s="22">
        <f t="shared" si="17"/>
        <v>0.91673916223358753</v>
      </c>
      <c r="AR16" s="22">
        <f t="shared" si="18"/>
        <v>0.83813309229076371</v>
      </c>
      <c r="AS16" s="22">
        <f t="shared" si="19"/>
        <v>0.7892296199901695</v>
      </c>
      <c r="AT16" s="22">
        <f t="shared" si="20"/>
        <v>1.0184015057996232</v>
      </c>
      <c r="AU16" s="22">
        <f t="shared" si="21"/>
        <v>0.91673916223358753</v>
      </c>
      <c r="AV16" s="22">
        <f t="shared" si="22"/>
        <v>0.83813309229076371</v>
      </c>
      <c r="AW16" s="22">
        <f t="shared" si="23"/>
        <v>0.7892296199901695</v>
      </c>
      <c r="AX16" s="22">
        <f t="shared" si="24"/>
        <v>1.0184015539260853</v>
      </c>
      <c r="AY16" s="22">
        <f t="shared" si="25"/>
        <v>0.91673920555580612</v>
      </c>
      <c r="AZ16" s="22">
        <f t="shared" si="26"/>
        <v>0.83813313189830574</v>
      </c>
      <c r="BA16" s="22">
        <f t="shared" si="27"/>
        <v>0.78922965728668681</v>
      </c>
      <c r="BB16" s="22">
        <f t="shared" si="28"/>
        <v>1.0273998696318278</v>
      </c>
      <c r="BC16" s="22">
        <f t="shared" si="29"/>
        <v>0.92492418514794439</v>
      </c>
      <c r="BD16" s="22">
        <f t="shared" si="30"/>
        <v>0.8457108568624021</v>
      </c>
      <c r="BE16" s="22">
        <f t="shared" si="31"/>
        <v>0.79636770966463188</v>
      </c>
      <c r="BF16" s="22">
        <f t="shared" si="32"/>
        <v>0.40736060231984927</v>
      </c>
      <c r="BG16" s="22">
        <f t="shared" si="33"/>
        <v>0.36669566489343502</v>
      </c>
      <c r="BH16" s="22">
        <f t="shared" si="34"/>
        <v>0.33525323691630549</v>
      </c>
      <c r="BI16" s="22">
        <f t="shared" si="35"/>
        <v>0.31569184799606781</v>
      </c>
      <c r="BJ16" s="23">
        <f t="shared" si="36"/>
        <v>1620585.6516475519</v>
      </c>
      <c r="BK16" s="23">
        <f t="shared" si="37"/>
        <v>1458810.0313664121</v>
      </c>
      <c r="BL16" s="23">
        <f t="shared" si="38"/>
        <v>1333723.9348157961</v>
      </c>
      <c r="BM16" s="23">
        <f t="shared" si="39"/>
        <v>1255903.6791752081</v>
      </c>
      <c r="BN16" s="22">
        <f t="shared" si="40"/>
        <v>0.40736062157043407</v>
      </c>
      <c r="BO16" s="22">
        <f t="shared" si="41"/>
        <v>0.36669568222232246</v>
      </c>
      <c r="BP16" s="22">
        <f t="shared" si="42"/>
        <v>0.33525325275932233</v>
      </c>
      <c r="BQ16" s="22">
        <f t="shared" si="43"/>
        <v>0.31569186291467471</v>
      </c>
      <c r="BR16" s="23">
        <f t="shared" si="44"/>
        <v>1615456.4316525282</v>
      </c>
      <c r="BS16" s="23">
        <f t="shared" si="45"/>
        <v>1454326.37072814</v>
      </c>
      <c r="BT16" s="23">
        <f t="shared" si="46"/>
        <v>1329773.42456382</v>
      </c>
      <c r="BU16" s="23">
        <f t="shared" si="47"/>
        <v>1252187.5625691321</v>
      </c>
      <c r="BV16" s="22">
        <f t="shared" si="48"/>
        <v>0.41095994785273121</v>
      </c>
      <c r="BW16" s="22">
        <f t="shared" si="49"/>
        <v>0.3699696740591778</v>
      </c>
      <c r="BX16" s="22">
        <f t="shared" si="50"/>
        <v>0.33828434274496089</v>
      </c>
      <c r="BY16" s="22">
        <f t="shared" si="51"/>
        <v>0.31854708386585273</v>
      </c>
      <c r="BZ16" s="14">
        <v>85</v>
      </c>
      <c r="CA16" s="14">
        <v>85</v>
      </c>
      <c r="CB16" s="14">
        <v>85</v>
      </c>
      <c r="CC16" s="14">
        <v>85</v>
      </c>
      <c r="CD16" s="14">
        <v>85</v>
      </c>
      <c r="CE16" s="14">
        <v>85</v>
      </c>
      <c r="CF16" s="14">
        <v>85</v>
      </c>
      <c r="CG16" s="14">
        <v>85</v>
      </c>
      <c r="CH16" s="14">
        <v>85</v>
      </c>
      <c r="CI16" s="14">
        <v>84</v>
      </c>
      <c r="CJ16" s="14">
        <v>84</v>
      </c>
      <c r="CK16" s="14">
        <v>85</v>
      </c>
      <c r="CL16" s="15">
        <f t="shared" si="52"/>
        <v>0.67330993872083778</v>
      </c>
      <c r="CM16" s="15">
        <f t="shared" si="53"/>
        <v>0.60609650087058764</v>
      </c>
      <c r="CN16" s="15">
        <f t="shared" si="54"/>
        <v>0.55412657757915229</v>
      </c>
      <c r="CO16" s="15">
        <f t="shared" si="55"/>
        <v>0.52179434539917757</v>
      </c>
      <c r="CP16" s="15">
        <f t="shared" si="56"/>
        <v>0.67330993872083778</v>
      </c>
      <c r="CQ16" s="15">
        <f t="shared" si="57"/>
        <v>0.60609650087058764</v>
      </c>
      <c r="CR16" s="15">
        <f t="shared" si="58"/>
        <v>0.55412657757915229</v>
      </c>
      <c r="CS16" s="15">
        <f t="shared" si="59"/>
        <v>0.52179434539917757</v>
      </c>
      <c r="CT16" s="15">
        <f t="shared" si="60"/>
        <v>0.6746847655172401</v>
      </c>
      <c r="CU16" s="15">
        <f t="shared" si="61"/>
        <v>0.60738985415813729</v>
      </c>
      <c r="CV16" s="15">
        <f t="shared" si="62"/>
        <v>0.55537113447567987</v>
      </c>
      <c r="CW16" s="15">
        <f t="shared" si="63"/>
        <v>0.52296790893415801</v>
      </c>
      <c r="CX16" s="14">
        <v>83</v>
      </c>
      <c r="CY16" s="14">
        <v>83</v>
      </c>
      <c r="CZ16" s="14">
        <v>83</v>
      </c>
      <c r="DA16" s="14">
        <v>83</v>
      </c>
      <c r="DB16" s="14">
        <v>83</v>
      </c>
      <c r="DC16" s="14">
        <v>83</v>
      </c>
      <c r="DD16" s="14">
        <v>83</v>
      </c>
      <c r="DE16" s="14">
        <v>83</v>
      </c>
      <c r="DF16" s="14">
        <v>83</v>
      </c>
      <c r="DG16" s="14">
        <v>83</v>
      </c>
      <c r="DH16" s="14">
        <v>83</v>
      </c>
      <c r="DI16" s="14">
        <v>83</v>
      </c>
      <c r="DJ16" s="23">
        <v>46.97909181</v>
      </c>
      <c r="DK16" s="16">
        <f t="shared" si="74"/>
        <v>0.94898314237475589</v>
      </c>
      <c r="DL16" s="16">
        <f t="shared" si="75"/>
        <v>1.0510111463750755</v>
      </c>
      <c r="DM16" s="16">
        <f t="shared" si="76"/>
        <v>1.1421925057276683</v>
      </c>
      <c r="DN16" s="16">
        <f t="shared" si="77"/>
        <v>1.2021381187423672</v>
      </c>
      <c r="DO16" s="16">
        <f t="shared" si="65"/>
        <v>2.3724578559368896</v>
      </c>
      <c r="DP16" s="16">
        <f t="shared" si="66"/>
        <v>2.6275278659376888</v>
      </c>
      <c r="DQ16" s="16">
        <f t="shared" si="67"/>
        <v>2.8554812643191707</v>
      </c>
      <c r="DR16" s="16">
        <f t="shared" si="68"/>
        <v>3.0053452968559173</v>
      </c>
      <c r="DS16" s="16">
        <f t="shared" si="69"/>
        <v>2.9081002055835592</v>
      </c>
      <c r="DT16" s="16">
        <f t="shared" si="70"/>
        <v>3.2302991099913081</v>
      </c>
      <c r="DU16" s="16">
        <f t="shared" si="71"/>
        <v>3.5328643919477973</v>
      </c>
      <c r="DV16" s="16">
        <f t="shared" si="72"/>
        <v>3.7517615742494912</v>
      </c>
    </row>
    <row r="17" spans="1:126" s="17" customFormat="1" ht="15.75" customHeight="1" x14ac:dyDescent="0.2">
      <c r="A17" s="12" t="s">
        <v>43</v>
      </c>
      <c r="B17" s="12" t="s">
        <v>113</v>
      </c>
      <c r="C17" s="19">
        <v>703.17394200000001</v>
      </c>
      <c r="D17" s="19">
        <v>563.37400000000002</v>
      </c>
      <c r="E17" s="20">
        <f t="shared" si="0"/>
        <v>80.118725446171325</v>
      </c>
      <c r="F17" s="19">
        <v>497.15699999999998</v>
      </c>
      <c r="G17" s="20">
        <f t="shared" si="1"/>
        <v>70.701852031940049</v>
      </c>
      <c r="H17" s="18">
        <f t="shared" si="2"/>
        <v>34.326690213739411</v>
      </c>
      <c r="I17" s="19">
        <v>344.39</v>
      </c>
      <c r="J17" s="19">
        <v>332.39400000000001</v>
      </c>
      <c r="K17" s="19">
        <v>309.08300000000003</v>
      </c>
      <c r="L17" s="18">
        <f t="shared" si="3"/>
        <v>10.805955257524017</v>
      </c>
      <c r="M17" s="18">
        <v>24156214.135035999</v>
      </c>
      <c r="N17" s="18">
        <v>24355052.870999999</v>
      </c>
      <c r="O17" s="18">
        <v>26550322.884282101</v>
      </c>
      <c r="P17" s="18">
        <v>33452085.306276001</v>
      </c>
      <c r="Q17" s="19">
        <v>21102630.824207202</v>
      </c>
      <c r="R17" s="19">
        <v>21265126.441011399</v>
      </c>
      <c r="S17" s="19">
        <v>23180870.769628</v>
      </c>
      <c r="T17" s="19">
        <v>29094965.294877399</v>
      </c>
      <c r="U17" s="19">
        <v>19245910.939343799</v>
      </c>
      <c r="V17" s="19">
        <v>19311246.8723098</v>
      </c>
      <c r="W17" s="19">
        <v>21049268.6093137</v>
      </c>
      <c r="X17" s="19">
        <v>26764811.343810301</v>
      </c>
      <c r="Y17" s="19">
        <v>14328595.0353506</v>
      </c>
      <c r="Z17" s="19">
        <v>14185988.6682263</v>
      </c>
      <c r="AA17" s="19">
        <v>15443602.768776501</v>
      </c>
      <c r="AB17" s="19">
        <v>19782046.291998498</v>
      </c>
      <c r="AC17" s="18">
        <f t="shared" si="4"/>
        <v>32.272680365127243</v>
      </c>
      <c r="AD17" s="21">
        <f t="shared" si="5"/>
        <v>87.359015391406459</v>
      </c>
      <c r="AE17" s="21">
        <f t="shared" si="6"/>
        <v>87.31299641862887</v>
      </c>
      <c r="AF17" s="21">
        <f t="shared" si="7"/>
        <v>87.309185920865644</v>
      </c>
      <c r="AG17" s="21">
        <f t="shared" si="8"/>
        <v>86.975042149072976</v>
      </c>
      <c r="AH17" s="21">
        <f t="shared" si="9"/>
        <v>59.3163935178423</v>
      </c>
      <c r="AI17" s="21">
        <f t="shared" si="10"/>
        <v>58.246593605706408</v>
      </c>
      <c r="AJ17" s="21">
        <f t="shared" si="11"/>
        <v>58.167287968912703</v>
      </c>
      <c r="AK17" s="21">
        <f t="shared" si="12"/>
        <v>59.135465280806145</v>
      </c>
      <c r="AL17" s="22">
        <f t="shared" si="13"/>
        <v>34.353113351057594</v>
      </c>
      <c r="AM17" s="22">
        <f t="shared" si="14"/>
        <v>34.635886537160673</v>
      </c>
      <c r="AN17" s="22">
        <f t="shared" si="15"/>
        <v>37.757831026511646</v>
      </c>
      <c r="AO17" s="22">
        <f t="shared" si="16"/>
        <v>47.572987717846914</v>
      </c>
      <c r="AP17" s="22">
        <f t="shared" si="73"/>
        <v>30.010541579777712</v>
      </c>
      <c r="AQ17" s="22">
        <f t="shared" si="17"/>
        <v>30.241630371751459</v>
      </c>
      <c r="AR17" s="22">
        <f t="shared" si="18"/>
        <v>32.966054890623347</v>
      </c>
      <c r="AS17" s="22">
        <f t="shared" si="19"/>
        <v>41.376626119170666</v>
      </c>
      <c r="AT17" s="22">
        <f t="shared" si="20"/>
        <v>27.370057093702425</v>
      </c>
      <c r="AU17" s="22">
        <f t="shared" si="21"/>
        <v>27.462972841945554</v>
      </c>
      <c r="AV17" s="22">
        <f t="shared" si="22"/>
        <v>29.934653934194991</v>
      </c>
      <c r="AW17" s="22">
        <f t="shared" si="23"/>
        <v>38.062860048090776</v>
      </c>
      <c r="AX17" s="22">
        <f t="shared" si="24"/>
        <v>34.161872822217205</v>
      </c>
      <c r="AY17" s="22">
        <f t="shared" si="25"/>
        <v>34.277845396326057</v>
      </c>
      <c r="AZ17" s="22">
        <f t="shared" si="26"/>
        <v>37.362868377514225</v>
      </c>
      <c r="BA17" s="22">
        <f t="shared" si="27"/>
        <v>47.508069850242116</v>
      </c>
      <c r="BB17" s="22">
        <f t="shared" si="28"/>
        <v>28.821066655705543</v>
      </c>
      <c r="BC17" s="22">
        <f t="shared" si="29"/>
        <v>28.534222928021332</v>
      </c>
      <c r="BD17" s="22">
        <f t="shared" si="30"/>
        <v>31.063834500522976</v>
      </c>
      <c r="BE17" s="22">
        <f t="shared" si="31"/>
        <v>39.790340459851713</v>
      </c>
      <c r="BF17" s="22">
        <f t="shared" si="32"/>
        <v>12.004216631911085</v>
      </c>
      <c r="BG17" s="22">
        <f t="shared" si="33"/>
        <v>12.096652148700585</v>
      </c>
      <c r="BH17" s="22">
        <f t="shared" si="34"/>
        <v>13.18642195624934</v>
      </c>
      <c r="BI17" s="22">
        <f t="shared" si="35"/>
        <v>16.550650447668268</v>
      </c>
      <c r="BJ17" s="23">
        <f t="shared" si="36"/>
        <v>7698364.3757375199</v>
      </c>
      <c r="BK17" s="23">
        <f t="shared" si="37"/>
        <v>7724498.7489239201</v>
      </c>
      <c r="BL17" s="23">
        <f t="shared" si="38"/>
        <v>8419707.4437254798</v>
      </c>
      <c r="BM17" s="23">
        <f t="shared" si="39"/>
        <v>10705924.537524121</v>
      </c>
      <c r="BN17" s="22">
        <f t="shared" si="40"/>
        <v>13.664749128886886</v>
      </c>
      <c r="BO17" s="22">
        <f t="shared" si="41"/>
        <v>13.711138158530426</v>
      </c>
      <c r="BP17" s="22">
        <f t="shared" si="42"/>
        <v>14.945147351005689</v>
      </c>
      <c r="BQ17" s="22">
        <f t="shared" si="43"/>
        <v>19.003227940096846</v>
      </c>
      <c r="BR17" s="23">
        <f t="shared" si="44"/>
        <v>5731438.0141402408</v>
      </c>
      <c r="BS17" s="23">
        <f t="shared" si="45"/>
        <v>5674395.4672905207</v>
      </c>
      <c r="BT17" s="23">
        <f t="shared" si="46"/>
        <v>6177441.1075106002</v>
      </c>
      <c r="BU17" s="23">
        <f t="shared" si="47"/>
        <v>7912818.5167993996</v>
      </c>
      <c r="BV17" s="22">
        <f t="shared" si="48"/>
        <v>11.528426662282218</v>
      </c>
      <c r="BW17" s="22">
        <f t="shared" si="49"/>
        <v>11.413689171208535</v>
      </c>
      <c r="BX17" s="22">
        <f t="shared" si="50"/>
        <v>12.425533800209189</v>
      </c>
      <c r="BY17" s="22">
        <f t="shared" si="51"/>
        <v>15.916136183940687</v>
      </c>
      <c r="BZ17" s="14">
        <v>32</v>
      </c>
      <c r="CA17" s="14">
        <v>33</v>
      </c>
      <c r="CB17" s="14">
        <v>32</v>
      </c>
      <c r="CC17" s="14">
        <v>26</v>
      </c>
      <c r="CD17" s="14">
        <v>32</v>
      </c>
      <c r="CE17" s="14">
        <v>33</v>
      </c>
      <c r="CF17" s="14">
        <v>32</v>
      </c>
      <c r="CG17" s="14">
        <v>26</v>
      </c>
      <c r="CH17" s="14">
        <v>36</v>
      </c>
      <c r="CI17" s="14">
        <v>36</v>
      </c>
      <c r="CJ17" s="14">
        <v>36</v>
      </c>
      <c r="CK17" s="14">
        <v>32</v>
      </c>
      <c r="CL17" s="15">
        <f t="shared" si="52"/>
        <v>24.510155142956766</v>
      </c>
      <c r="CM17" s="15">
        <f t="shared" si="53"/>
        <v>24.698889562427947</v>
      </c>
      <c r="CN17" s="15">
        <f t="shared" si="54"/>
        <v>26.92397661909812</v>
      </c>
      <c r="CO17" s="15">
        <f t="shared" si="55"/>
        <v>33.793043113769158</v>
      </c>
      <c r="CP17" s="15">
        <f t="shared" si="56"/>
        <v>23.160359018927895</v>
      </c>
      <c r="CQ17" s="15">
        <f t="shared" si="57"/>
        <v>23.238983702846383</v>
      </c>
      <c r="CR17" s="15">
        <f t="shared" si="58"/>
        <v>25.330503690576489</v>
      </c>
      <c r="CS17" s="15">
        <f t="shared" si="59"/>
        <v>32.208537270600914</v>
      </c>
      <c r="CT17" s="15">
        <f t="shared" si="60"/>
        <v>18.543362184721385</v>
      </c>
      <c r="CU17" s="15">
        <f t="shared" si="61"/>
        <v>18.358808046028155</v>
      </c>
      <c r="CV17" s="15">
        <f t="shared" si="62"/>
        <v>19.986350292674135</v>
      </c>
      <c r="CW17" s="15">
        <f t="shared" si="63"/>
        <v>25.600950284549455</v>
      </c>
      <c r="CX17" s="14">
        <v>21</v>
      </c>
      <c r="CY17" s="14">
        <v>22</v>
      </c>
      <c r="CZ17" s="14">
        <v>18</v>
      </c>
      <c r="DA17" s="14">
        <v>12</v>
      </c>
      <c r="DB17" s="14">
        <v>23</v>
      </c>
      <c r="DC17" s="14">
        <v>24</v>
      </c>
      <c r="DD17" s="14">
        <v>20</v>
      </c>
      <c r="DE17" s="14">
        <v>12</v>
      </c>
      <c r="DF17" s="14">
        <v>30</v>
      </c>
      <c r="DG17" s="14">
        <v>33</v>
      </c>
      <c r="DH17" s="14">
        <v>32</v>
      </c>
      <c r="DI17" s="14">
        <v>22</v>
      </c>
      <c r="DJ17" s="23">
        <v>180.45936854000001</v>
      </c>
      <c r="DK17" s="16">
        <f t="shared" si="74"/>
        <v>0.74705153519177925</v>
      </c>
      <c r="DL17" s="16">
        <f t="shared" si="75"/>
        <v>0.74095248117845902</v>
      </c>
      <c r="DM17" s="16">
        <f t="shared" si="76"/>
        <v>0.67968803741679806</v>
      </c>
      <c r="DN17" s="16">
        <f t="shared" si="77"/>
        <v>0.53945626076154873</v>
      </c>
      <c r="DO17" s="16">
        <f t="shared" si="65"/>
        <v>1.8676288379794479</v>
      </c>
      <c r="DP17" s="16">
        <f t="shared" si="66"/>
        <v>1.8523812029461473</v>
      </c>
      <c r="DQ17" s="16">
        <f t="shared" si="67"/>
        <v>1.699220093541995</v>
      </c>
      <c r="DR17" s="16">
        <f t="shared" si="68"/>
        <v>1.3486406519038718</v>
      </c>
      <c r="DS17" s="16">
        <f t="shared" si="69"/>
        <v>3.1485879825408931</v>
      </c>
      <c r="DT17" s="16">
        <f t="shared" si="70"/>
        <v>3.180239544110731</v>
      </c>
      <c r="DU17" s="16">
        <f t="shared" si="71"/>
        <v>2.9212640865259818</v>
      </c>
      <c r="DV17" s="16">
        <f t="shared" si="72"/>
        <v>2.2805953170399866</v>
      </c>
    </row>
    <row r="18" spans="1:126" s="17" customFormat="1" ht="15.75" customHeight="1" x14ac:dyDescent="0.2">
      <c r="A18" s="12" t="s">
        <v>50</v>
      </c>
      <c r="B18" s="12" t="s">
        <v>114</v>
      </c>
      <c r="C18" s="19">
        <v>644.55626299999994</v>
      </c>
      <c r="D18" s="19">
        <v>617.46799999999996</v>
      </c>
      <c r="E18" s="20">
        <f t="shared" si="0"/>
        <v>95.797378048283747</v>
      </c>
      <c r="F18" s="19">
        <v>610.18700000000001</v>
      </c>
      <c r="G18" s="20">
        <f t="shared" si="1"/>
        <v>94.667763704593781</v>
      </c>
      <c r="H18" s="18">
        <f t="shared" si="2"/>
        <v>5.47829408827835</v>
      </c>
      <c r="I18" s="19">
        <v>452.05799999999999</v>
      </c>
      <c r="J18" s="19">
        <v>451.99400000000003</v>
      </c>
      <c r="K18" s="19">
        <v>448.10700000000003</v>
      </c>
      <c r="L18" s="18">
        <f t="shared" si="3"/>
        <v>0.8778390628384718</v>
      </c>
      <c r="M18" s="18">
        <v>9944488.9600742608</v>
      </c>
      <c r="N18" s="18">
        <v>9947101.4885744192</v>
      </c>
      <c r="O18" s="18">
        <v>10201752.947700599</v>
      </c>
      <c r="P18" s="18">
        <v>10555463.485633601</v>
      </c>
      <c r="Q18" s="19">
        <v>9215362.7098393403</v>
      </c>
      <c r="R18" s="19">
        <v>9243855.5814656205</v>
      </c>
      <c r="S18" s="19">
        <v>9475737.0806619693</v>
      </c>
      <c r="T18" s="19">
        <v>9796787.2865936309</v>
      </c>
      <c r="U18" s="19">
        <v>9214887.5144374706</v>
      </c>
      <c r="V18" s="19">
        <v>9243338.19211182</v>
      </c>
      <c r="W18" s="19">
        <v>9475213.4234440103</v>
      </c>
      <c r="X18" s="19">
        <v>9796243.3719696496</v>
      </c>
      <c r="Y18" s="19">
        <v>9214320.9920021594</v>
      </c>
      <c r="Z18" s="19">
        <v>9242768.6556353103</v>
      </c>
      <c r="AA18" s="19">
        <v>9474651.4152236897</v>
      </c>
      <c r="AB18" s="19">
        <v>9793515.0794634297</v>
      </c>
      <c r="AC18" s="18">
        <f t="shared" si="4"/>
        <v>5.9607409058869427</v>
      </c>
      <c r="AD18" s="21">
        <f t="shared" si="5"/>
        <v>92.668037008615926</v>
      </c>
      <c r="AE18" s="21">
        <f t="shared" si="6"/>
        <v>92.930142434792984</v>
      </c>
      <c r="AF18" s="21">
        <f t="shared" si="7"/>
        <v>92.883420420386983</v>
      </c>
      <c r="AG18" s="21">
        <f t="shared" si="8"/>
        <v>92.812478579717904</v>
      </c>
      <c r="AH18" s="21">
        <f t="shared" si="9"/>
        <v>92.657561680608993</v>
      </c>
      <c r="AI18" s="21">
        <f t="shared" si="10"/>
        <v>92.919215373964676</v>
      </c>
      <c r="AJ18" s="21">
        <f t="shared" si="11"/>
        <v>92.872778470480483</v>
      </c>
      <c r="AK18" s="21">
        <f t="shared" si="12"/>
        <v>92.781478452299012</v>
      </c>
      <c r="AL18" s="22">
        <f t="shared" si="13"/>
        <v>15.428426548504831</v>
      </c>
      <c r="AM18" s="22">
        <f t="shared" si="14"/>
        <v>15.432479768759023</v>
      </c>
      <c r="AN18" s="22">
        <f t="shared" si="15"/>
        <v>15.827560033654658</v>
      </c>
      <c r="AO18" s="22">
        <f t="shared" si="16"/>
        <v>16.376325995972209</v>
      </c>
      <c r="AP18" s="22">
        <f t="shared" si="73"/>
        <v>14.29722002381558</v>
      </c>
      <c r="AQ18" s="22">
        <f t="shared" si="17"/>
        <v>14.341425430328371</v>
      </c>
      <c r="AR18" s="22">
        <f t="shared" si="18"/>
        <v>14.701179128348599</v>
      </c>
      <c r="AS18" s="22">
        <f t="shared" si="19"/>
        <v>15.199274057156485</v>
      </c>
      <c r="AT18" s="22">
        <f t="shared" si="20"/>
        <v>14.296482779560659</v>
      </c>
      <c r="AU18" s="22">
        <f t="shared" si="21"/>
        <v>14.34062272405818</v>
      </c>
      <c r="AV18" s="22">
        <f t="shared" si="22"/>
        <v>14.700366697769581</v>
      </c>
      <c r="AW18" s="22">
        <f t="shared" si="23"/>
        <v>15.198430198124768</v>
      </c>
      <c r="AX18" s="22">
        <f t="shared" si="24"/>
        <v>14.923668132498317</v>
      </c>
      <c r="AY18" s="22">
        <f t="shared" si="25"/>
        <v>14.969744492203354</v>
      </c>
      <c r="AZ18" s="22">
        <f t="shared" si="26"/>
        <v>15.345270400156789</v>
      </c>
      <c r="BA18" s="22">
        <f t="shared" si="27"/>
        <v>15.865183899359399</v>
      </c>
      <c r="BB18" s="22">
        <f t="shared" si="28"/>
        <v>15.100814982951389</v>
      </c>
      <c r="BC18" s="22">
        <f t="shared" si="29"/>
        <v>15.147436205024542</v>
      </c>
      <c r="BD18" s="22">
        <f t="shared" si="30"/>
        <v>15.527455378799761</v>
      </c>
      <c r="BE18" s="22">
        <f t="shared" si="31"/>
        <v>16.050022500419427</v>
      </c>
      <c r="BF18" s="22">
        <f t="shared" si="32"/>
        <v>5.718888009526232</v>
      </c>
      <c r="BG18" s="22">
        <f t="shared" si="33"/>
        <v>5.7365701721313487</v>
      </c>
      <c r="BH18" s="22">
        <f t="shared" si="34"/>
        <v>5.8804716513394402</v>
      </c>
      <c r="BI18" s="22">
        <f t="shared" si="35"/>
        <v>6.0797096228625946</v>
      </c>
      <c r="BJ18" s="23">
        <f t="shared" si="36"/>
        <v>3685955.0057749883</v>
      </c>
      <c r="BK18" s="23">
        <f t="shared" si="37"/>
        <v>3697335.2768447283</v>
      </c>
      <c r="BL18" s="23">
        <f t="shared" si="38"/>
        <v>3790085.3693776042</v>
      </c>
      <c r="BM18" s="23">
        <f t="shared" si="39"/>
        <v>3918497.34878786</v>
      </c>
      <c r="BN18" s="22">
        <f t="shared" si="40"/>
        <v>5.9694672529993271</v>
      </c>
      <c r="BO18" s="22">
        <f t="shared" si="41"/>
        <v>5.9878977968813425</v>
      </c>
      <c r="BP18" s="22">
        <f t="shared" si="42"/>
        <v>6.138108160062715</v>
      </c>
      <c r="BQ18" s="22">
        <f t="shared" si="43"/>
        <v>6.3460735597437603</v>
      </c>
      <c r="BR18" s="23">
        <f t="shared" si="44"/>
        <v>3685728.396800864</v>
      </c>
      <c r="BS18" s="23">
        <f t="shared" si="45"/>
        <v>3697107.4622541242</v>
      </c>
      <c r="BT18" s="23">
        <f t="shared" si="46"/>
        <v>3789860.566089476</v>
      </c>
      <c r="BU18" s="23">
        <f t="shared" si="47"/>
        <v>3917406.0317853722</v>
      </c>
      <c r="BV18" s="22">
        <f t="shared" si="48"/>
        <v>6.0403259931805566</v>
      </c>
      <c r="BW18" s="22">
        <f t="shared" si="49"/>
        <v>6.058974482009817</v>
      </c>
      <c r="BX18" s="22">
        <f t="shared" si="50"/>
        <v>6.2109821515199046</v>
      </c>
      <c r="BY18" s="22">
        <f t="shared" si="51"/>
        <v>6.4200090001677719</v>
      </c>
      <c r="BZ18" s="14">
        <v>47</v>
      </c>
      <c r="CA18" s="14">
        <v>48</v>
      </c>
      <c r="CB18" s="14">
        <v>49</v>
      </c>
      <c r="CC18" s="14">
        <v>49</v>
      </c>
      <c r="CD18" s="14">
        <v>47</v>
      </c>
      <c r="CE18" s="14">
        <v>48</v>
      </c>
      <c r="CF18" s="14">
        <v>48</v>
      </c>
      <c r="CG18" s="14">
        <v>49</v>
      </c>
      <c r="CH18" s="14">
        <v>47</v>
      </c>
      <c r="CI18" s="14">
        <v>47</v>
      </c>
      <c r="CJ18" s="14">
        <v>49</v>
      </c>
      <c r="CK18" s="14">
        <v>49</v>
      </c>
      <c r="CL18" s="15">
        <f t="shared" si="52"/>
        <v>8.154141910851564</v>
      </c>
      <c r="CM18" s="15">
        <f t="shared" si="53"/>
        <v>8.1793536063652201</v>
      </c>
      <c r="CN18" s="15">
        <f t="shared" si="54"/>
        <v>8.3845321446911409</v>
      </c>
      <c r="CO18" s="15">
        <f t="shared" si="55"/>
        <v>8.6686109185933073</v>
      </c>
      <c r="CP18" s="15">
        <f t="shared" si="56"/>
        <v>8.1548759624574405</v>
      </c>
      <c r="CQ18" s="15">
        <f t="shared" si="57"/>
        <v>8.1800538875399393</v>
      </c>
      <c r="CR18" s="15">
        <f t="shared" si="58"/>
        <v>8.3852559312238757</v>
      </c>
      <c r="CS18" s="15">
        <f t="shared" si="59"/>
        <v>8.6693570020572377</v>
      </c>
      <c r="CT18" s="15">
        <f t="shared" si="60"/>
        <v>8.2251078354073108</v>
      </c>
      <c r="CU18" s="15">
        <f t="shared" si="61"/>
        <v>8.2505014700821988</v>
      </c>
      <c r="CV18" s="15">
        <f t="shared" si="62"/>
        <v>8.4574902112430195</v>
      </c>
      <c r="CW18" s="15">
        <f t="shared" si="63"/>
        <v>8.7421219302206215</v>
      </c>
      <c r="CX18" s="14">
        <v>49</v>
      </c>
      <c r="CY18" s="14">
        <v>50</v>
      </c>
      <c r="CZ18" s="14">
        <v>51</v>
      </c>
      <c r="DA18" s="14">
        <v>51</v>
      </c>
      <c r="DB18" s="14">
        <v>49</v>
      </c>
      <c r="DC18" s="14">
        <v>50</v>
      </c>
      <c r="DD18" s="14">
        <v>51</v>
      </c>
      <c r="DE18" s="14">
        <v>51</v>
      </c>
      <c r="DF18" s="14">
        <v>48</v>
      </c>
      <c r="DG18" s="14">
        <v>50</v>
      </c>
      <c r="DH18" s="14">
        <v>51</v>
      </c>
      <c r="DI18" s="14">
        <v>51</v>
      </c>
      <c r="DJ18" s="23">
        <v>104.39798180000001</v>
      </c>
      <c r="DK18" s="16">
        <f t="shared" si="74"/>
        <v>1.0498074080945072</v>
      </c>
      <c r="DL18" s="16">
        <f t="shared" si="75"/>
        <v>1.0495316843797673</v>
      </c>
      <c r="DM18" s="16">
        <f t="shared" si="76"/>
        <v>1.0233337577884647</v>
      </c>
      <c r="DN18" s="16">
        <f t="shared" si="77"/>
        <v>0.98904213862413304</v>
      </c>
      <c r="DO18" s="16">
        <f t="shared" si="65"/>
        <v>2.624518520236268</v>
      </c>
      <c r="DP18" s="16">
        <f t="shared" si="66"/>
        <v>2.6238292109494186</v>
      </c>
      <c r="DQ18" s="16">
        <f t="shared" si="67"/>
        <v>2.5583343944711614</v>
      </c>
      <c r="DR18" s="16">
        <f t="shared" si="68"/>
        <v>2.4726053465603326</v>
      </c>
      <c r="DS18" s="16">
        <f t="shared" si="69"/>
        <v>2.8324925377196895</v>
      </c>
      <c r="DT18" s="16">
        <f t="shared" si="70"/>
        <v>2.8237746093630891</v>
      </c>
      <c r="DU18" s="16">
        <f t="shared" si="71"/>
        <v>2.7546655075946993</v>
      </c>
      <c r="DV18" s="16">
        <f t="shared" si="72"/>
        <v>2.6649773077625105</v>
      </c>
    </row>
    <row r="19" spans="1:126" s="17" customFormat="1" ht="15.75" customHeight="1" x14ac:dyDescent="0.2">
      <c r="A19" s="12" t="s">
        <v>91</v>
      </c>
      <c r="B19" s="12" t="s">
        <v>115</v>
      </c>
      <c r="C19" s="19">
        <v>4221.0860570000004</v>
      </c>
      <c r="D19" s="19">
        <v>3924.6869999999999</v>
      </c>
      <c r="E19" s="20">
        <f t="shared" si="0"/>
        <v>92.978132807587045</v>
      </c>
      <c r="F19" s="19">
        <v>3867.6170000000002</v>
      </c>
      <c r="G19" s="20">
        <f t="shared" si="1"/>
        <v>91.626111094943724</v>
      </c>
      <c r="H19" s="18">
        <f t="shared" si="2"/>
        <v>8.7398203274159378</v>
      </c>
      <c r="I19" s="19">
        <v>3126.0149999999999</v>
      </c>
      <c r="J19" s="19">
        <v>3063.2429999999999</v>
      </c>
      <c r="K19" s="19">
        <v>3041.9009999999998</v>
      </c>
      <c r="L19" s="18">
        <f t="shared" si="3"/>
        <v>2.7274690511349391</v>
      </c>
      <c r="M19" s="18">
        <v>46579720.133171402</v>
      </c>
      <c r="N19" s="18">
        <v>47275146.994534299</v>
      </c>
      <c r="O19" s="18">
        <v>47132797.496323802</v>
      </c>
      <c r="P19" s="18">
        <v>48008283.058337197</v>
      </c>
      <c r="Q19" s="19">
        <v>41488360.206182703</v>
      </c>
      <c r="R19" s="19">
        <v>42111468.595766596</v>
      </c>
      <c r="S19" s="19">
        <v>42022699.493817002</v>
      </c>
      <c r="T19" s="19">
        <v>42815834.231305398</v>
      </c>
      <c r="U19" s="19">
        <v>39606044.565758303</v>
      </c>
      <c r="V19" s="19">
        <v>40212450.882618196</v>
      </c>
      <c r="W19" s="19">
        <v>40048664.0645971</v>
      </c>
      <c r="X19" s="19">
        <v>40775231.142618701</v>
      </c>
      <c r="Y19" s="19">
        <v>39374923.9656858</v>
      </c>
      <c r="Z19" s="19">
        <v>39968278.739791602</v>
      </c>
      <c r="AA19" s="19">
        <v>39801351.4789799</v>
      </c>
      <c r="AB19" s="19">
        <v>40496272.166270003</v>
      </c>
      <c r="AC19" s="18">
        <f t="shared" si="4"/>
        <v>3.0206006617423564</v>
      </c>
      <c r="AD19" s="21">
        <f t="shared" si="5"/>
        <v>89.06957810731258</v>
      </c>
      <c r="AE19" s="21">
        <f t="shared" si="6"/>
        <v>89.077393245620797</v>
      </c>
      <c r="AF19" s="21">
        <f t="shared" si="7"/>
        <v>89.158084658765759</v>
      </c>
      <c r="AG19" s="21">
        <f t="shared" si="8"/>
        <v>89.184264680488155</v>
      </c>
      <c r="AH19" s="21">
        <f t="shared" si="9"/>
        <v>84.532332639854658</v>
      </c>
      <c r="AI19" s="21">
        <f t="shared" si="10"/>
        <v>84.543954446958196</v>
      </c>
      <c r="AJ19" s="21">
        <f t="shared" si="11"/>
        <v>84.445128643349193</v>
      </c>
      <c r="AK19" s="21">
        <f t="shared" si="12"/>
        <v>84.352677468304833</v>
      </c>
      <c r="AL19" s="22">
        <f t="shared" si="13"/>
        <v>11.035008408778195</v>
      </c>
      <c r="AM19" s="22">
        <f t="shared" si="14"/>
        <v>11.199759103734921</v>
      </c>
      <c r="AN19" s="22">
        <f t="shared" si="15"/>
        <v>11.166035674198479</v>
      </c>
      <c r="AO19" s="22">
        <f t="shared" si="16"/>
        <v>11.373443329524896</v>
      </c>
      <c r="AP19" s="22">
        <f t="shared" si="73"/>
        <v>9.8288354338052049</v>
      </c>
      <c r="AQ19" s="22">
        <f t="shared" si="17"/>
        <v>9.9764534593961702</v>
      </c>
      <c r="AR19" s="22">
        <f t="shared" si="18"/>
        <v>9.9554235394298658</v>
      </c>
      <c r="AS19" s="22">
        <f t="shared" si="19"/>
        <v>10.143321802288806</v>
      </c>
      <c r="AT19" s="22">
        <f t="shared" si="20"/>
        <v>9.3829038382380219</v>
      </c>
      <c r="AU19" s="22">
        <f t="shared" si="21"/>
        <v>9.5265650450154276</v>
      </c>
      <c r="AV19" s="22">
        <f t="shared" si="22"/>
        <v>9.4877629889072637</v>
      </c>
      <c r="AW19" s="22">
        <f t="shared" si="23"/>
        <v>9.6598909835063562</v>
      </c>
      <c r="AX19" s="22">
        <f t="shared" si="24"/>
        <v>10.091516741528256</v>
      </c>
      <c r="AY19" s="22">
        <f t="shared" si="25"/>
        <v>10.246027487699834</v>
      </c>
      <c r="AZ19" s="22">
        <f t="shared" si="26"/>
        <v>10.204295034125549</v>
      </c>
      <c r="BA19" s="22">
        <f t="shared" si="27"/>
        <v>10.389422428493967</v>
      </c>
      <c r="BB19" s="22">
        <f t="shared" si="28"/>
        <v>10.180667828713597</v>
      </c>
      <c r="BC19" s="22">
        <f t="shared" si="29"/>
        <v>10.334083943625131</v>
      </c>
      <c r="BD19" s="22">
        <f t="shared" si="30"/>
        <v>10.290923708055864</v>
      </c>
      <c r="BE19" s="22">
        <f t="shared" si="31"/>
        <v>10.47060041526087</v>
      </c>
      <c r="BF19" s="22">
        <f t="shared" si="32"/>
        <v>3.9315341735220821</v>
      </c>
      <c r="BG19" s="22">
        <f t="shared" si="33"/>
        <v>3.9905813837584683</v>
      </c>
      <c r="BH19" s="22">
        <f t="shared" si="34"/>
        <v>3.9821694157719465</v>
      </c>
      <c r="BI19" s="22">
        <f t="shared" si="35"/>
        <v>4.0573287209155229</v>
      </c>
      <c r="BJ19" s="23">
        <f t="shared" si="36"/>
        <v>15842417.826303322</v>
      </c>
      <c r="BK19" s="23">
        <f t="shared" si="37"/>
        <v>16084980.35304728</v>
      </c>
      <c r="BL19" s="23">
        <f t="shared" si="38"/>
        <v>16019465.62583884</v>
      </c>
      <c r="BM19" s="23">
        <f t="shared" si="39"/>
        <v>16310092.457047481</v>
      </c>
      <c r="BN19" s="22">
        <f t="shared" si="40"/>
        <v>4.0366066966113028</v>
      </c>
      <c r="BO19" s="22">
        <f t="shared" si="41"/>
        <v>4.0984109950799334</v>
      </c>
      <c r="BP19" s="22">
        <f t="shared" si="42"/>
        <v>4.08171801365022</v>
      </c>
      <c r="BQ19" s="22">
        <f t="shared" si="43"/>
        <v>4.1557689713975874</v>
      </c>
      <c r="BR19" s="23">
        <f t="shared" si="44"/>
        <v>15749969.58627432</v>
      </c>
      <c r="BS19" s="23">
        <f t="shared" si="45"/>
        <v>15987311.495916642</v>
      </c>
      <c r="BT19" s="23">
        <f t="shared" si="46"/>
        <v>15920540.591591962</v>
      </c>
      <c r="BU19" s="23">
        <f t="shared" si="47"/>
        <v>16198508.866508001</v>
      </c>
      <c r="BV19" s="22">
        <f t="shared" si="48"/>
        <v>4.0722671314854395</v>
      </c>
      <c r="BW19" s="22">
        <f t="shared" si="49"/>
        <v>4.1336335774500528</v>
      </c>
      <c r="BX19" s="22">
        <f t="shared" si="50"/>
        <v>4.1163694832223463</v>
      </c>
      <c r="BY19" s="22">
        <f t="shared" si="51"/>
        <v>4.1882401661043485</v>
      </c>
      <c r="BZ19" s="14">
        <v>55</v>
      </c>
      <c r="CA19" s="14">
        <v>55</v>
      </c>
      <c r="CB19" s="14">
        <v>55</v>
      </c>
      <c r="CC19" s="14">
        <v>56</v>
      </c>
      <c r="CD19" s="14">
        <v>55</v>
      </c>
      <c r="CE19" s="14">
        <v>55</v>
      </c>
      <c r="CF19" s="14">
        <v>55</v>
      </c>
      <c r="CG19" s="14">
        <v>56</v>
      </c>
      <c r="CH19" s="14">
        <v>55</v>
      </c>
      <c r="CI19" s="14">
        <v>55</v>
      </c>
      <c r="CJ19" s="14">
        <v>55</v>
      </c>
      <c r="CK19" s="14">
        <v>56</v>
      </c>
      <c r="CL19" s="15">
        <f t="shared" si="52"/>
        <v>5.3087858127594023</v>
      </c>
      <c r="CM19" s="15">
        <f t="shared" si="53"/>
        <v>5.3885177896800371</v>
      </c>
      <c r="CN19" s="15">
        <f t="shared" si="54"/>
        <v>5.3771590339543485</v>
      </c>
      <c r="CO19" s="15">
        <f t="shared" si="55"/>
        <v>5.4786473169585435</v>
      </c>
      <c r="CP19" s="15">
        <f t="shared" si="56"/>
        <v>5.171779655190047</v>
      </c>
      <c r="CQ19" s="15">
        <f t="shared" si="57"/>
        <v>5.2509645343341296</v>
      </c>
      <c r="CR19" s="15">
        <f t="shared" si="58"/>
        <v>5.2295771591867961</v>
      </c>
      <c r="CS19" s="15">
        <f t="shared" si="59"/>
        <v>5.3244526983486073</v>
      </c>
      <c r="CT19" s="15">
        <f t="shared" si="60"/>
        <v>5.1776732991225956</v>
      </c>
      <c r="CU19" s="15">
        <f t="shared" si="61"/>
        <v>5.2556975049209829</v>
      </c>
      <c r="CV19" s="15">
        <f t="shared" si="62"/>
        <v>5.2337471178687149</v>
      </c>
      <c r="CW19" s="15">
        <f t="shared" si="63"/>
        <v>5.3251269079789267</v>
      </c>
      <c r="CX19" s="14">
        <v>55</v>
      </c>
      <c r="CY19" s="14">
        <v>55</v>
      </c>
      <c r="CZ19" s="14">
        <v>56</v>
      </c>
      <c r="DA19" s="14">
        <v>56</v>
      </c>
      <c r="DB19" s="14">
        <v>56</v>
      </c>
      <c r="DC19" s="14">
        <v>55</v>
      </c>
      <c r="DD19" s="14">
        <v>56</v>
      </c>
      <c r="DE19" s="14">
        <v>56</v>
      </c>
      <c r="DF19" s="14">
        <v>55</v>
      </c>
      <c r="DG19" s="14">
        <v>55</v>
      </c>
      <c r="DH19" s="14">
        <v>56</v>
      </c>
      <c r="DI19" s="14">
        <v>56</v>
      </c>
      <c r="DJ19" s="23">
        <v>384.78113292</v>
      </c>
      <c r="DK19" s="16">
        <f t="shared" si="74"/>
        <v>0.82607008333221177</v>
      </c>
      <c r="DL19" s="16">
        <f t="shared" si="75"/>
        <v>0.81391842729645314</v>
      </c>
      <c r="DM19" s="16">
        <f t="shared" si="76"/>
        <v>0.81637660686279356</v>
      </c>
      <c r="DN19" s="16">
        <f t="shared" si="77"/>
        <v>0.8014890523213124</v>
      </c>
      <c r="DO19" s="16">
        <f t="shared" si="65"/>
        <v>2.0651752083305293</v>
      </c>
      <c r="DP19" s="16">
        <f t="shared" si="66"/>
        <v>2.0347960682411332</v>
      </c>
      <c r="DQ19" s="16">
        <f t="shared" si="67"/>
        <v>2.040941517156984</v>
      </c>
      <c r="DR19" s="16">
        <f t="shared" si="68"/>
        <v>2.0037226308032809</v>
      </c>
      <c r="DS19" s="16">
        <f t="shared" si="69"/>
        <v>2.4430595298122135</v>
      </c>
      <c r="DT19" s="16">
        <f t="shared" si="70"/>
        <v>2.406790741634564</v>
      </c>
      <c r="DU19" s="16">
        <f t="shared" si="71"/>
        <v>2.4168848457521137</v>
      </c>
      <c r="DV19" s="16">
        <f t="shared" si="72"/>
        <v>2.375410823866464</v>
      </c>
    </row>
    <row r="20" spans="1:126" s="17" customFormat="1" ht="15.75" customHeight="1" x14ac:dyDescent="0.2">
      <c r="A20" s="12" t="s">
        <v>57</v>
      </c>
      <c r="B20" s="12" t="s">
        <v>115</v>
      </c>
      <c r="C20" s="19">
        <v>1637.6087339999999</v>
      </c>
      <c r="D20" s="19">
        <v>1637.6089999999999</v>
      </c>
      <c r="E20" s="20">
        <f t="shared" si="0"/>
        <v>100.00001624319623</v>
      </c>
      <c r="F20" s="19">
        <v>1637.52</v>
      </c>
      <c r="G20" s="20">
        <f t="shared" si="1"/>
        <v>99.994581489573321</v>
      </c>
      <c r="H20" s="18">
        <f t="shared" si="2"/>
        <v>5.4186572319285973E-3</v>
      </c>
      <c r="I20" s="19">
        <v>1147.6569999999999</v>
      </c>
      <c r="J20" s="19">
        <v>1147.6569999999999</v>
      </c>
      <c r="K20" s="19">
        <v>1147.6569999999999</v>
      </c>
      <c r="L20" s="18">
        <f t="shared" si="3"/>
        <v>0</v>
      </c>
      <c r="M20" s="18">
        <v>5239150.2921195896</v>
      </c>
      <c r="N20" s="18">
        <v>5105694.13472044</v>
      </c>
      <c r="O20" s="18">
        <v>4923657.4558846997</v>
      </c>
      <c r="P20" s="18">
        <v>5054870.19786279</v>
      </c>
      <c r="Q20" s="19">
        <v>4256719.9909681296</v>
      </c>
      <c r="R20" s="19">
        <v>4140660.4404508001</v>
      </c>
      <c r="S20" s="19">
        <v>3994350.2890051901</v>
      </c>
      <c r="T20" s="19">
        <v>4102594.04392228</v>
      </c>
      <c r="U20" s="19">
        <v>4256719.9909681296</v>
      </c>
      <c r="V20" s="19">
        <v>4140660.4404508001</v>
      </c>
      <c r="W20" s="19">
        <v>3994350.2890051901</v>
      </c>
      <c r="X20" s="19">
        <v>4102594.04392228</v>
      </c>
      <c r="Y20" s="19">
        <v>4256719.9909681296</v>
      </c>
      <c r="Z20" s="19">
        <v>4140660.4404508001</v>
      </c>
      <c r="AA20" s="19">
        <v>3994350.2890051901</v>
      </c>
      <c r="AB20" s="19">
        <v>4102594.04392228</v>
      </c>
      <c r="AC20" s="18">
        <f t="shared" si="4"/>
        <v>3.5803327657280599</v>
      </c>
      <c r="AD20" s="21">
        <f t="shared" si="5"/>
        <v>81.248289390950063</v>
      </c>
      <c r="AE20" s="21">
        <f t="shared" si="6"/>
        <v>81.098873751424208</v>
      </c>
      <c r="AF20" s="21">
        <f t="shared" si="7"/>
        <v>81.12567384701363</v>
      </c>
      <c r="AG20" s="21">
        <f t="shared" si="8"/>
        <v>81.161214498779131</v>
      </c>
      <c r="AH20" s="21">
        <f t="shared" si="9"/>
        <v>81.248289390950063</v>
      </c>
      <c r="AI20" s="21">
        <f t="shared" si="10"/>
        <v>81.098873751424208</v>
      </c>
      <c r="AJ20" s="21">
        <f t="shared" si="11"/>
        <v>81.12567384701363</v>
      </c>
      <c r="AK20" s="21">
        <f t="shared" si="12"/>
        <v>81.161214498779131</v>
      </c>
      <c r="AL20" s="22">
        <f t="shared" si="13"/>
        <v>3.1992686551704663</v>
      </c>
      <c r="AM20" s="22">
        <f t="shared" si="14"/>
        <v>3.1177741231566003</v>
      </c>
      <c r="AN20" s="22">
        <f t="shared" si="15"/>
        <v>3.0066140669989245</v>
      </c>
      <c r="AO20" s="22">
        <f t="shared" si="16"/>
        <v>3.086738665295119</v>
      </c>
      <c r="AP20" s="22">
        <f t="shared" si="73"/>
        <v>2.5993510553468564</v>
      </c>
      <c r="AQ20" s="22">
        <f t="shared" si="17"/>
        <v>2.5284796999933441</v>
      </c>
      <c r="AR20" s="22">
        <f t="shared" si="18"/>
        <v>2.439135921831979</v>
      </c>
      <c r="AS20" s="22">
        <f t="shared" si="19"/>
        <v>2.5052345891569234</v>
      </c>
      <c r="AT20" s="22">
        <f t="shared" si="20"/>
        <v>2.5993510553468564</v>
      </c>
      <c r="AU20" s="22">
        <f t="shared" si="21"/>
        <v>2.5284796999933441</v>
      </c>
      <c r="AV20" s="22">
        <f t="shared" si="22"/>
        <v>2.439135921831979</v>
      </c>
      <c r="AW20" s="22">
        <f t="shared" si="23"/>
        <v>2.5052345891569234</v>
      </c>
      <c r="AX20" s="22">
        <f t="shared" si="24"/>
        <v>2.5993506331292329</v>
      </c>
      <c r="AY20" s="22">
        <f t="shared" si="25"/>
        <v>2.5284792892874917</v>
      </c>
      <c r="AZ20" s="22">
        <f t="shared" si="26"/>
        <v>2.4391355256384095</v>
      </c>
      <c r="BA20" s="22">
        <f t="shared" si="27"/>
        <v>2.5052341822268196</v>
      </c>
      <c r="BB20" s="22">
        <f t="shared" si="28"/>
        <v>2.599491909086991</v>
      </c>
      <c r="BC20" s="22">
        <f t="shared" si="29"/>
        <v>2.5286167133536077</v>
      </c>
      <c r="BD20" s="22">
        <f t="shared" si="30"/>
        <v>2.4392680938279776</v>
      </c>
      <c r="BE20" s="22">
        <f t="shared" si="31"/>
        <v>2.5053703429101808</v>
      </c>
      <c r="BF20" s="22">
        <f t="shared" si="32"/>
        <v>1.0397404221387425</v>
      </c>
      <c r="BG20" s="22">
        <f t="shared" si="33"/>
        <v>1.0113918799973376</v>
      </c>
      <c r="BH20" s="22">
        <f t="shared" si="34"/>
        <v>0.97565436873279165</v>
      </c>
      <c r="BI20" s="22">
        <f t="shared" si="35"/>
        <v>1.0020938356627693</v>
      </c>
      <c r="BJ20" s="23">
        <f t="shared" si="36"/>
        <v>1702687.9963872519</v>
      </c>
      <c r="BK20" s="23">
        <f t="shared" si="37"/>
        <v>1656264.1761803201</v>
      </c>
      <c r="BL20" s="23">
        <f t="shared" si="38"/>
        <v>1597740.1156020761</v>
      </c>
      <c r="BM20" s="23">
        <f t="shared" si="39"/>
        <v>1641037.617568912</v>
      </c>
      <c r="BN20" s="22">
        <f t="shared" si="40"/>
        <v>1.0397402532516931</v>
      </c>
      <c r="BO20" s="22">
        <f t="shared" si="41"/>
        <v>1.0113917157149968</v>
      </c>
      <c r="BP20" s="22">
        <f t="shared" si="42"/>
        <v>0.97565421025536381</v>
      </c>
      <c r="BQ20" s="22">
        <f t="shared" si="43"/>
        <v>1.0020936728907279</v>
      </c>
      <c r="BR20" s="23">
        <f t="shared" si="44"/>
        <v>1702687.9963872519</v>
      </c>
      <c r="BS20" s="23">
        <f t="shared" si="45"/>
        <v>1656264.1761803201</v>
      </c>
      <c r="BT20" s="23">
        <f t="shared" si="46"/>
        <v>1597740.1156020761</v>
      </c>
      <c r="BU20" s="23">
        <f t="shared" si="47"/>
        <v>1641037.617568912</v>
      </c>
      <c r="BV20" s="22">
        <f t="shared" si="48"/>
        <v>1.0397967636347965</v>
      </c>
      <c r="BW20" s="22">
        <f t="shared" si="49"/>
        <v>1.0114466853414432</v>
      </c>
      <c r="BX20" s="22">
        <f t="shared" si="50"/>
        <v>0.97570723753119104</v>
      </c>
      <c r="BY20" s="22">
        <f t="shared" si="51"/>
        <v>1.0021481371640726</v>
      </c>
      <c r="BZ20" s="14">
        <v>77</v>
      </c>
      <c r="CA20" s="14">
        <v>76</v>
      </c>
      <c r="CB20" s="14">
        <v>76</v>
      </c>
      <c r="CC20" s="14">
        <v>76</v>
      </c>
      <c r="CD20" s="14">
        <v>77</v>
      </c>
      <c r="CE20" s="14">
        <v>76</v>
      </c>
      <c r="CF20" s="14">
        <v>76</v>
      </c>
      <c r="CG20" s="14">
        <v>76</v>
      </c>
      <c r="CH20" s="14">
        <v>77</v>
      </c>
      <c r="CI20" s="14">
        <v>76</v>
      </c>
      <c r="CJ20" s="14">
        <v>76</v>
      </c>
      <c r="CK20" s="14">
        <v>76</v>
      </c>
      <c r="CL20" s="15">
        <f t="shared" si="52"/>
        <v>1.4836209741998279</v>
      </c>
      <c r="CM20" s="15">
        <f t="shared" si="53"/>
        <v>1.4431700204680666</v>
      </c>
      <c r="CN20" s="15">
        <f t="shared" si="54"/>
        <v>1.3921756374962868</v>
      </c>
      <c r="CO20" s="15">
        <f t="shared" si="55"/>
        <v>1.4299025035955097</v>
      </c>
      <c r="CP20" s="15">
        <f t="shared" si="56"/>
        <v>1.4836209741998279</v>
      </c>
      <c r="CQ20" s="15">
        <f t="shared" si="57"/>
        <v>1.4431700204680666</v>
      </c>
      <c r="CR20" s="15">
        <f t="shared" si="58"/>
        <v>1.3921756374962868</v>
      </c>
      <c r="CS20" s="15">
        <f t="shared" si="59"/>
        <v>1.4299025035955097</v>
      </c>
      <c r="CT20" s="15">
        <f t="shared" si="60"/>
        <v>1.4836209741998279</v>
      </c>
      <c r="CU20" s="15">
        <f t="shared" si="61"/>
        <v>1.4431700204680666</v>
      </c>
      <c r="CV20" s="15">
        <f t="shared" si="62"/>
        <v>1.3921756374962868</v>
      </c>
      <c r="CW20" s="15">
        <f t="shared" si="63"/>
        <v>1.4299025035955097</v>
      </c>
      <c r="CX20" s="14">
        <v>78</v>
      </c>
      <c r="CY20" s="14">
        <v>77</v>
      </c>
      <c r="CZ20" s="14">
        <v>77</v>
      </c>
      <c r="DA20" s="14">
        <v>77</v>
      </c>
      <c r="DB20" s="14">
        <v>78</v>
      </c>
      <c r="DC20" s="14">
        <v>77</v>
      </c>
      <c r="DD20" s="14">
        <v>77</v>
      </c>
      <c r="DE20" s="14">
        <v>77</v>
      </c>
      <c r="DF20" s="14">
        <v>78</v>
      </c>
      <c r="DG20" s="14">
        <v>77</v>
      </c>
      <c r="DH20" s="14">
        <v>77</v>
      </c>
      <c r="DI20" s="14">
        <v>77</v>
      </c>
      <c r="DJ20" s="23">
        <v>38.776393240000004</v>
      </c>
      <c r="DK20" s="16">
        <f t="shared" si="74"/>
        <v>0.74012752217330147</v>
      </c>
      <c r="DL20" s="16">
        <f t="shared" si="75"/>
        <v>0.75947348620645849</v>
      </c>
      <c r="DM20" s="16">
        <f t="shared" si="76"/>
        <v>0.78755261891045847</v>
      </c>
      <c r="DN20" s="16">
        <f t="shared" si="77"/>
        <v>0.76710957397867008</v>
      </c>
      <c r="DO20" s="16">
        <f t="shared" si="65"/>
        <v>1.8503188054332536</v>
      </c>
      <c r="DP20" s="16">
        <f t="shared" si="66"/>
        <v>1.8986837155161462</v>
      </c>
      <c r="DQ20" s="16">
        <f t="shared" si="67"/>
        <v>1.9688815472761463</v>
      </c>
      <c r="DR20" s="16">
        <f t="shared" si="68"/>
        <v>1.9177739349466749</v>
      </c>
      <c r="DS20" s="16">
        <f t="shared" si="69"/>
        <v>2.2773633996525149</v>
      </c>
      <c r="DT20" s="16">
        <f t="shared" si="70"/>
        <v>2.3411961568489761</v>
      </c>
      <c r="DU20" s="16">
        <f t="shared" si="71"/>
        <v>2.4269524725169656</v>
      </c>
      <c r="DV20" s="16">
        <f t="shared" si="72"/>
        <v>2.3629192179911542</v>
      </c>
    </row>
    <row r="21" spans="1:126" s="17" customFormat="1" ht="15.75" customHeight="1" x14ac:dyDescent="0.2">
      <c r="A21" s="12" t="s">
        <v>80</v>
      </c>
      <c r="B21" s="12" t="s">
        <v>115</v>
      </c>
      <c r="C21" s="19">
        <v>1959.0809389999999</v>
      </c>
      <c r="D21" s="19">
        <v>1959.0809999999999</v>
      </c>
      <c r="E21" s="20">
        <f t="shared" si="0"/>
        <v>100.00000311370493</v>
      </c>
      <c r="F21" s="19">
        <v>1958.75</v>
      </c>
      <c r="G21" s="20">
        <f t="shared" si="1"/>
        <v>99.983107436073112</v>
      </c>
      <c r="H21" s="18">
        <f t="shared" si="2"/>
        <v>1.6893990840983756E-2</v>
      </c>
      <c r="I21" s="19">
        <v>1488.538</v>
      </c>
      <c r="J21" s="19">
        <v>1488.538</v>
      </c>
      <c r="K21" s="19">
        <v>1488.4169999999999</v>
      </c>
      <c r="L21" s="18">
        <f t="shared" si="3"/>
        <v>8.1291117937687743E-3</v>
      </c>
      <c r="M21" s="18">
        <v>12156181.8964066</v>
      </c>
      <c r="N21" s="18">
        <v>12475526.3543725</v>
      </c>
      <c r="O21" s="18">
        <v>12074427.231641101</v>
      </c>
      <c r="P21" s="18">
        <v>11372300.607502401</v>
      </c>
      <c r="Q21" s="19">
        <v>10997251.608931599</v>
      </c>
      <c r="R21" s="19">
        <v>11293110.6254333</v>
      </c>
      <c r="S21" s="19">
        <v>10936580.9911974</v>
      </c>
      <c r="T21" s="19">
        <v>10306444.4337743</v>
      </c>
      <c r="U21" s="19">
        <v>10997251.608931599</v>
      </c>
      <c r="V21" s="19">
        <v>11293110.6254333</v>
      </c>
      <c r="W21" s="19">
        <v>10936580.9911974</v>
      </c>
      <c r="X21" s="19">
        <v>10306444.4337743</v>
      </c>
      <c r="Y21" s="19">
        <v>10995851.101824701</v>
      </c>
      <c r="Z21" s="19">
        <v>11291693.6385116</v>
      </c>
      <c r="AA21" s="19">
        <v>10935209.6548221</v>
      </c>
      <c r="AB21" s="19">
        <v>10305159.4076409</v>
      </c>
      <c r="AC21" s="18">
        <f t="shared" si="4"/>
        <v>6.663254111470776</v>
      </c>
      <c r="AD21" s="21">
        <f t="shared" si="5"/>
        <v>90.466329828302548</v>
      </c>
      <c r="AE21" s="21">
        <f t="shared" si="6"/>
        <v>90.522117501480963</v>
      </c>
      <c r="AF21" s="21">
        <f t="shared" si="7"/>
        <v>90.576395727807537</v>
      </c>
      <c r="AG21" s="21">
        <f t="shared" si="8"/>
        <v>90.627611681096894</v>
      </c>
      <c r="AH21" s="21">
        <f t="shared" si="9"/>
        <v>90.454808882673134</v>
      </c>
      <c r="AI21" s="21">
        <f t="shared" si="10"/>
        <v>90.510759368112886</v>
      </c>
      <c r="AJ21" s="21">
        <f t="shared" si="11"/>
        <v>90.565038366095948</v>
      </c>
      <c r="AK21" s="21">
        <f t="shared" si="12"/>
        <v>90.616312066553192</v>
      </c>
      <c r="AL21" s="22">
        <f t="shared" si="13"/>
        <v>6.2050432192003484</v>
      </c>
      <c r="AM21" s="22">
        <f t="shared" si="14"/>
        <v>6.3680505006294181</v>
      </c>
      <c r="AN21" s="22">
        <f t="shared" si="15"/>
        <v>6.1633120874548517</v>
      </c>
      <c r="AO21" s="22">
        <f t="shared" si="16"/>
        <v>5.8049161630388362</v>
      </c>
      <c r="AP21" s="22">
        <f t="shared" si="73"/>
        <v>5.6134748646705095</v>
      </c>
      <c r="AQ21" s="22">
        <f t="shared" si="17"/>
        <v>5.7644941567334085</v>
      </c>
      <c r="AR21" s="22">
        <f t="shared" si="18"/>
        <v>5.5825059462729012</v>
      </c>
      <c r="AS21" s="22">
        <f t="shared" si="19"/>
        <v>5.2608568786520671</v>
      </c>
      <c r="AT21" s="22">
        <f t="shared" si="20"/>
        <v>5.6134748646705095</v>
      </c>
      <c r="AU21" s="22">
        <f t="shared" si="21"/>
        <v>5.7644941567334085</v>
      </c>
      <c r="AV21" s="22">
        <f t="shared" si="22"/>
        <v>5.5825059462729012</v>
      </c>
      <c r="AW21" s="22">
        <f t="shared" si="23"/>
        <v>5.2608568786520671</v>
      </c>
      <c r="AX21" s="22">
        <f t="shared" si="24"/>
        <v>5.6134746898834713</v>
      </c>
      <c r="AY21" s="22">
        <f t="shared" si="25"/>
        <v>5.7644939772440749</v>
      </c>
      <c r="AZ21" s="22">
        <f t="shared" si="26"/>
        <v>5.5825057724501432</v>
      </c>
      <c r="BA21" s="22">
        <f t="shared" si="27"/>
        <v>5.260856714844512</v>
      </c>
      <c r="BB21" s="22">
        <f t="shared" si="28"/>
        <v>5.6137082842755337</v>
      </c>
      <c r="BC21" s="22">
        <f t="shared" si="29"/>
        <v>5.764744678244595</v>
      </c>
      <c r="BD21" s="22">
        <f t="shared" si="30"/>
        <v>5.5827490260738228</v>
      </c>
      <c r="BE21" s="22">
        <f t="shared" si="31"/>
        <v>5.261089678438239</v>
      </c>
      <c r="BF21" s="22">
        <f t="shared" si="32"/>
        <v>2.2453899458682041</v>
      </c>
      <c r="BG21" s="22">
        <f t="shared" si="33"/>
        <v>2.3057976626933634</v>
      </c>
      <c r="BH21" s="22">
        <f t="shared" si="34"/>
        <v>2.2330023785091604</v>
      </c>
      <c r="BI21" s="22">
        <f t="shared" si="35"/>
        <v>2.1043427514608268</v>
      </c>
      <c r="BJ21" s="23">
        <f t="shared" si="36"/>
        <v>4398900.6435726397</v>
      </c>
      <c r="BK21" s="23">
        <f t="shared" si="37"/>
        <v>4517244.2501733201</v>
      </c>
      <c r="BL21" s="23">
        <f t="shared" si="38"/>
        <v>4374632.3964789603</v>
      </c>
      <c r="BM21" s="23">
        <f t="shared" si="39"/>
        <v>4122577.7735097203</v>
      </c>
      <c r="BN21" s="22">
        <f t="shared" si="40"/>
        <v>2.2453898759533883</v>
      </c>
      <c r="BO21" s="22">
        <f t="shared" si="41"/>
        <v>2.3057975908976305</v>
      </c>
      <c r="BP21" s="22">
        <f t="shared" si="42"/>
        <v>2.2330023089800575</v>
      </c>
      <c r="BQ21" s="22">
        <f t="shared" si="43"/>
        <v>2.1043426859378047</v>
      </c>
      <c r="BR21" s="23">
        <f t="shared" si="44"/>
        <v>4398340.4407298807</v>
      </c>
      <c r="BS21" s="23">
        <f t="shared" si="45"/>
        <v>4516677.4554046402</v>
      </c>
      <c r="BT21" s="23">
        <f t="shared" si="46"/>
        <v>4374083.8619288402</v>
      </c>
      <c r="BU21" s="23">
        <f t="shared" si="47"/>
        <v>4122063.7630563602</v>
      </c>
      <c r="BV21" s="22">
        <f t="shared" si="48"/>
        <v>2.2454833137102135</v>
      </c>
      <c r="BW21" s="22">
        <f t="shared" si="49"/>
        <v>2.3058978712978382</v>
      </c>
      <c r="BX21" s="22">
        <f t="shared" si="50"/>
        <v>2.2330996104295289</v>
      </c>
      <c r="BY21" s="22">
        <f t="shared" si="51"/>
        <v>2.104435871375296</v>
      </c>
      <c r="BZ21" s="14">
        <v>65</v>
      </c>
      <c r="CA21" s="14">
        <v>65</v>
      </c>
      <c r="CB21" s="14">
        <v>67</v>
      </c>
      <c r="CC21" s="14">
        <v>68</v>
      </c>
      <c r="CD21" s="14">
        <v>65</v>
      </c>
      <c r="CE21" s="14">
        <v>65</v>
      </c>
      <c r="CF21" s="14">
        <v>67</v>
      </c>
      <c r="CG21" s="14">
        <v>68</v>
      </c>
      <c r="CH21" s="14">
        <v>65</v>
      </c>
      <c r="CI21" s="14">
        <v>66</v>
      </c>
      <c r="CJ21" s="14">
        <v>67</v>
      </c>
      <c r="CK21" s="14">
        <v>68</v>
      </c>
      <c r="CL21" s="15">
        <f t="shared" si="52"/>
        <v>2.9551819594613238</v>
      </c>
      <c r="CM21" s="15">
        <f t="shared" si="53"/>
        <v>3.0346852080184181</v>
      </c>
      <c r="CN21" s="15">
        <f t="shared" si="54"/>
        <v>2.9388785482661244</v>
      </c>
      <c r="CO21" s="15">
        <f t="shared" si="55"/>
        <v>2.7695482234983055</v>
      </c>
      <c r="CP21" s="15">
        <f t="shared" si="56"/>
        <v>2.9551819594613238</v>
      </c>
      <c r="CQ21" s="15">
        <f t="shared" si="57"/>
        <v>3.0346852080184181</v>
      </c>
      <c r="CR21" s="15">
        <f t="shared" si="58"/>
        <v>2.9388785482661244</v>
      </c>
      <c r="CS21" s="15">
        <f t="shared" si="59"/>
        <v>2.7695482234983055</v>
      </c>
      <c r="CT21" s="15">
        <f t="shared" si="60"/>
        <v>2.9550458243421573</v>
      </c>
      <c r="CU21" s="15">
        <f t="shared" si="61"/>
        <v>3.0345511072533036</v>
      </c>
      <c r="CV21" s="15">
        <f t="shared" si="62"/>
        <v>2.9387489271681528</v>
      </c>
      <c r="CW21" s="15">
        <f t="shared" si="63"/>
        <v>2.7694280319670903</v>
      </c>
      <c r="CX21" s="14">
        <v>66</v>
      </c>
      <c r="CY21" s="14">
        <v>67</v>
      </c>
      <c r="CZ21" s="14">
        <v>69</v>
      </c>
      <c r="DA21" s="14">
        <v>69</v>
      </c>
      <c r="DB21" s="14">
        <v>66</v>
      </c>
      <c r="DC21" s="14">
        <v>67</v>
      </c>
      <c r="DD21" s="14">
        <v>69</v>
      </c>
      <c r="DE21" s="14">
        <v>69</v>
      </c>
      <c r="DF21" s="14">
        <v>66</v>
      </c>
      <c r="DG21" s="14">
        <v>67</v>
      </c>
      <c r="DH21" s="14">
        <v>67</v>
      </c>
      <c r="DI21" s="14">
        <v>69</v>
      </c>
      <c r="DJ21" s="23">
        <v>80.535585960000006</v>
      </c>
      <c r="DK21" s="16">
        <f t="shared" si="74"/>
        <v>0.66250724648836112</v>
      </c>
      <c r="DL21" s="16">
        <f t="shared" si="75"/>
        <v>0.64554860189745333</v>
      </c>
      <c r="DM21" s="16">
        <f t="shared" si="76"/>
        <v>0.66699301271165956</v>
      </c>
      <c r="DN21" s="16">
        <f t="shared" si="77"/>
        <v>0.70817320733563816</v>
      </c>
      <c r="DO21" s="16">
        <f t="shared" si="65"/>
        <v>1.6562681162209028</v>
      </c>
      <c r="DP21" s="16">
        <f t="shared" si="66"/>
        <v>1.6138715047436334</v>
      </c>
      <c r="DQ21" s="16">
        <f t="shared" si="67"/>
        <v>1.6674825317791488</v>
      </c>
      <c r="DR21" s="16">
        <f t="shared" si="68"/>
        <v>1.7704330183390953</v>
      </c>
      <c r="DS21" s="16">
        <f t="shared" si="69"/>
        <v>1.8310448462383135</v>
      </c>
      <c r="DT21" s="16">
        <f t="shared" si="70"/>
        <v>1.7830714447769878</v>
      </c>
      <c r="DU21" s="16">
        <f t="shared" si="71"/>
        <v>1.8411989459316453</v>
      </c>
      <c r="DV21" s="16">
        <f t="shared" si="72"/>
        <v>1.9537685632569106</v>
      </c>
    </row>
    <row r="22" spans="1:126" s="17" customFormat="1" ht="15.75" customHeight="1" x14ac:dyDescent="0.2">
      <c r="A22" s="12" t="s">
        <v>78</v>
      </c>
      <c r="B22" s="12" t="s">
        <v>115</v>
      </c>
      <c r="C22" s="19">
        <v>2188.0138740000002</v>
      </c>
      <c r="D22" s="19">
        <v>2188.0140000000001</v>
      </c>
      <c r="E22" s="20">
        <f t="shared" si="0"/>
        <v>100.00000575864721</v>
      </c>
      <c r="F22" s="19">
        <v>2184.1990000000001</v>
      </c>
      <c r="G22" s="20">
        <f t="shared" si="1"/>
        <v>99.825646717997003</v>
      </c>
      <c r="H22" s="18">
        <f t="shared" si="2"/>
        <v>0.17450540995777439</v>
      </c>
      <c r="I22" s="19">
        <v>1650.931</v>
      </c>
      <c r="J22" s="19">
        <v>1650.931</v>
      </c>
      <c r="K22" s="19">
        <v>1648.5250000000001</v>
      </c>
      <c r="L22" s="18">
        <f t="shared" si="3"/>
        <v>0.14584222368778058</v>
      </c>
      <c r="M22" s="18">
        <v>18938357.914878801</v>
      </c>
      <c r="N22" s="18">
        <v>18617259.907980699</v>
      </c>
      <c r="O22" s="18">
        <v>19015856.6634336</v>
      </c>
      <c r="P22" s="18">
        <v>19306709.558766201</v>
      </c>
      <c r="Q22" s="19">
        <v>16023114.850144699</v>
      </c>
      <c r="R22" s="19">
        <v>15755314.9065628</v>
      </c>
      <c r="S22" s="19">
        <v>16079628.454967501</v>
      </c>
      <c r="T22" s="19">
        <v>16315588.5175358</v>
      </c>
      <c r="U22" s="19">
        <v>16023114.850144699</v>
      </c>
      <c r="V22" s="19">
        <v>15755314.9065628</v>
      </c>
      <c r="W22" s="19">
        <v>16079628.454967501</v>
      </c>
      <c r="X22" s="19">
        <v>16315588.5175358</v>
      </c>
      <c r="Y22" s="19">
        <v>16019144.538719701</v>
      </c>
      <c r="Z22" s="19">
        <v>15751302.1341608</v>
      </c>
      <c r="AA22" s="19">
        <v>16075961.623365801</v>
      </c>
      <c r="AB22" s="19">
        <v>16312003.587957</v>
      </c>
      <c r="AC22" s="18">
        <f t="shared" si="4"/>
        <v>1.9262700694212913</v>
      </c>
      <c r="AD22" s="21">
        <f t="shared" si="5"/>
        <v>84.606674571063209</v>
      </c>
      <c r="AE22" s="21">
        <f t="shared" si="6"/>
        <v>84.627463893378504</v>
      </c>
      <c r="AF22" s="21">
        <f t="shared" si="7"/>
        <v>84.559053739018253</v>
      </c>
      <c r="AG22" s="21">
        <f t="shared" si="8"/>
        <v>84.507349467676207</v>
      </c>
      <c r="AH22" s="21">
        <f t="shared" si="9"/>
        <v>84.585710179943121</v>
      </c>
      <c r="AI22" s="21">
        <f t="shared" si="10"/>
        <v>84.60590984932567</v>
      </c>
      <c r="AJ22" s="21">
        <f t="shared" si="11"/>
        <v>84.53977071818673</v>
      </c>
      <c r="AK22" s="21">
        <f t="shared" si="12"/>
        <v>84.488781158209036</v>
      </c>
      <c r="AL22" s="22">
        <f t="shared" si="13"/>
        <v>8.6555017497474971</v>
      </c>
      <c r="AM22" s="22">
        <f t="shared" si="14"/>
        <v>8.5087485638039873</v>
      </c>
      <c r="AN22" s="22">
        <f t="shared" si="15"/>
        <v>8.6909214285144873</v>
      </c>
      <c r="AO22" s="22">
        <f t="shared" si="16"/>
        <v>8.8238515249772131</v>
      </c>
      <c r="AP22" s="22">
        <f t="shared" si="73"/>
        <v>7.323132197901546</v>
      </c>
      <c r="AQ22" s="22">
        <f t="shared" si="17"/>
        <v>7.2007381186115822</v>
      </c>
      <c r="AR22" s="22">
        <f t="shared" si="18"/>
        <v>7.3489609211534184</v>
      </c>
      <c r="AS22" s="22">
        <f t="shared" si="19"/>
        <v>7.4568030447213696</v>
      </c>
      <c r="AT22" s="22">
        <f t="shared" si="20"/>
        <v>7.323132197901546</v>
      </c>
      <c r="AU22" s="22">
        <f t="shared" si="21"/>
        <v>7.2007381186115822</v>
      </c>
      <c r="AV22" s="22">
        <f t="shared" si="22"/>
        <v>7.3489609211534184</v>
      </c>
      <c r="AW22" s="22">
        <f t="shared" si="23"/>
        <v>7.4568030447213696</v>
      </c>
      <c r="AX22" s="22">
        <f t="shared" si="24"/>
        <v>7.3231317761882231</v>
      </c>
      <c r="AY22" s="22">
        <f t="shared" si="25"/>
        <v>7.2007377039465013</v>
      </c>
      <c r="AZ22" s="22">
        <f t="shared" si="26"/>
        <v>7.3489604979527092</v>
      </c>
      <c r="BA22" s="22">
        <f t="shared" si="27"/>
        <v>7.456802615310413</v>
      </c>
      <c r="BB22" s="22">
        <f t="shared" si="28"/>
        <v>7.334104877220299</v>
      </c>
      <c r="BC22" s="22">
        <f t="shared" si="29"/>
        <v>7.2114775870517294</v>
      </c>
      <c r="BD22" s="22">
        <f t="shared" si="30"/>
        <v>7.3601176556558263</v>
      </c>
      <c r="BE22" s="22">
        <f t="shared" si="31"/>
        <v>7.4681856314177413</v>
      </c>
      <c r="BF22" s="22">
        <f t="shared" si="32"/>
        <v>2.9292528791606185</v>
      </c>
      <c r="BG22" s="22">
        <f t="shared" si="33"/>
        <v>2.8802952474446331</v>
      </c>
      <c r="BH22" s="22">
        <f t="shared" si="34"/>
        <v>2.9395843684613676</v>
      </c>
      <c r="BI22" s="22">
        <f t="shared" si="35"/>
        <v>2.9827212178885478</v>
      </c>
      <c r="BJ22" s="23">
        <f t="shared" si="36"/>
        <v>6409245.9400578802</v>
      </c>
      <c r="BK22" s="23">
        <f t="shared" si="37"/>
        <v>6302125.9626251198</v>
      </c>
      <c r="BL22" s="23">
        <f t="shared" si="38"/>
        <v>6431851.3819870008</v>
      </c>
      <c r="BM22" s="23">
        <f t="shared" si="39"/>
        <v>6526235.4070143206</v>
      </c>
      <c r="BN22" s="22">
        <f t="shared" si="40"/>
        <v>2.9292527104752892</v>
      </c>
      <c r="BO22" s="22">
        <f t="shared" si="41"/>
        <v>2.8802950815786001</v>
      </c>
      <c r="BP22" s="22">
        <f t="shared" si="42"/>
        <v>2.939584199181084</v>
      </c>
      <c r="BQ22" s="22">
        <f t="shared" si="43"/>
        <v>2.982721046124166</v>
      </c>
      <c r="BR22" s="23">
        <f t="shared" si="44"/>
        <v>6407657.8154878803</v>
      </c>
      <c r="BS22" s="23">
        <f t="shared" si="45"/>
        <v>6300520.85366432</v>
      </c>
      <c r="BT22" s="23">
        <f t="shared" si="46"/>
        <v>6430384.6493463209</v>
      </c>
      <c r="BU22" s="23">
        <f t="shared" si="47"/>
        <v>6524801.4351828005</v>
      </c>
      <c r="BV22" s="22">
        <f t="shared" si="48"/>
        <v>2.9336419508881195</v>
      </c>
      <c r="BW22" s="22">
        <f t="shared" si="49"/>
        <v>2.8845910348206916</v>
      </c>
      <c r="BX22" s="22">
        <f t="shared" si="50"/>
        <v>2.9440470622623307</v>
      </c>
      <c r="BY22" s="22">
        <f t="shared" si="51"/>
        <v>2.9872742525670968</v>
      </c>
      <c r="BZ22" s="14">
        <v>61</v>
      </c>
      <c r="CA22" s="14">
        <v>62</v>
      </c>
      <c r="CB22" s="14">
        <v>62</v>
      </c>
      <c r="CC22" s="14">
        <v>61</v>
      </c>
      <c r="CD22" s="14">
        <v>62</v>
      </c>
      <c r="CE22" s="14">
        <v>62</v>
      </c>
      <c r="CF22" s="14">
        <v>62</v>
      </c>
      <c r="CG22" s="14">
        <v>61</v>
      </c>
      <c r="CH22" s="14">
        <v>62</v>
      </c>
      <c r="CI22" s="14">
        <v>62</v>
      </c>
      <c r="CJ22" s="14">
        <v>62</v>
      </c>
      <c r="CK22" s="14">
        <v>61</v>
      </c>
      <c r="CL22" s="15">
        <f t="shared" si="52"/>
        <v>3.8822009763326748</v>
      </c>
      <c r="CM22" s="15">
        <f t="shared" si="53"/>
        <v>3.8173163885256987</v>
      </c>
      <c r="CN22" s="15">
        <f t="shared" si="54"/>
        <v>3.8958935182554573</v>
      </c>
      <c r="CO22" s="15">
        <f t="shared" si="55"/>
        <v>3.9530636998241118</v>
      </c>
      <c r="CP22" s="15">
        <f t="shared" si="56"/>
        <v>3.8822009763326748</v>
      </c>
      <c r="CQ22" s="15">
        <f t="shared" si="57"/>
        <v>3.8173163885256987</v>
      </c>
      <c r="CR22" s="15">
        <f t="shared" si="58"/>
        <v>3.8958935182554573</v>
      </c>
      <c r="CS22" s="15">
        <f t="shared" si="59"/>
        <v>3.9530636998241118</v>
      </c>
      <c r="CT22" s="15">
        <f t="shared" si="60"/>
        <v>3.886903635363661</v>
      </c>
      <c r="CU22" s="15">
        <f t="shared" si="61"/>
        <v>3.8219140465957873</v>
      </c>
      <c r="CV22" s="15">
        <f t="shared" si="62"/>
        <v>3.900689798059672</v>
      </c>
      <c r="CW22" s="15">
        <f t="shared" si="63"/>
        <v>3.9579632915380722</v>
      </c>
      <c r="CX22" s="14">
        <v>62</v>
      </c>
      <c r="CY22" s="14">
        <v>63</v>
      </c>
      <c r="CZ22" s="14">
        <v>63</v>
      </c>
      <c r="DA22" s="14">
        <v>62</v>
      </c>
      <c r="DB22" s="14">
        <v>62</v>
      </c>
      <c r="DC22" s="14">
        <v>63</v>
      </c>
      <c r="DD22" s="14">
        <v>63</v>
      </c>
      <c r="DE22" s="14">
        <v>62</v>
      </c>
      <c r="DF22" s="14">
        <v>62</v>
      </c>
      <c r="DG22" s="14">
        <v>63</v>
      </c>
      <c r="DH22" s="14">
        <v>63</v>
      </c>
      <c r="DI22" s="14">
        <v>61</v>
      </c>
      <c r="DJ22" s="23">
        <v>97.686682970000007</v>
      </c>
      <c r="DK22" s="16">
        <f t="shared" si="74"/>
        <v>0.51581390218236967</v>
      </c>
      <c r="DL22" s="16">
        <f t="shared" si="75"/>
        <v>0.52471031426125414</v>
      </c>
      <c r="DM22" s="16">
        <f t="shared" si="76"/>
        <v>0.51371171280358818</v>
      </c>
      <c r="DN22" s="16">
        <f t="shared" si="77"/>
        <v>0.50597271727043425</v>
      </c>
      <c r="DO22" s="16">
        <f t="shared" si="65"/>
        <v>1.2895347554559242</v>
      </c>
      <c r="DP22" s="16">
        <f t="shared" si="66"/>
        <v>1.3117757856531354</v>
      </c>
      <c r="DQ22" s="16">
        <f t="shared" si="67"/>
        <v>1.2842792820089706</v>
      </c>
      <c r="DR22" s="16">
        <f t="shared" si="68"/>
        <v>1.2649317931760855</v>
      </c>
      <c r="DS22" s="16">
        <f t="shared" si="69"/>
        <v>1.5245302696077587</v>
      </c>
      <c r="DT22" s="16">
        <f t="shared" si="70"/>
        <v>1.5504540852870345</v>
      </c>
      <c r="DU22" s="16">
        <f t="shared" si="71"/>
        <v>1.5191421399640583</v>
      </c>
      <c r="DV22" s="16">
        <f t="shared" si="72"/>
        <v>1.4971594758923601</v>
      </c>
    </row>
    <row r="23" spans="1:126" s="17" customFormat="1" ht="15.75" customHeight="1" x14ac:dyDescent="0.2">
      <c r="A23" s="12" t="s">
        <v>102</v>
      </c>
      <c r="B23" s="12" t="s">
        <v>115</v>
      </c>
      <c r="C23" s="19">
        <v>1942.4782749999999</v>
      </c>
      <c r="D23" s="19">
        <v>1940.027</v>
      </c>
      <c r="E23" s="20">
        <f t="shared" si="0"/>
        <v>99.873806825458573</v>
      </c>
      <c r="F23" s="19">
        <v>1939.951</v>
      </c>
      <c r="G23" s="20">
        <f t="shared" si="1"/>
        <v>99.869894297788221</v>
      </c>
      <c r="H23" s="18">
        <f t="shared" si="2"/>
        <v>0.13019039477544211</v>
      </c>
      <c r="I23" s="19">
        <v>1508.521</v>
      </c>
      <c r="J23" s="19">
        <v>1508.521</v>
      </c>
      <c r="K23" s="19">
        <v>1508.521</v>
      </c>
      <c r="L23" s="18">
        <f t="shared" si="3"/>
        <v>0</v>
      </c>
      <c r="M23" s="18">
        <v>19981798.7844612</v>
      </c>
      <c r="N23" s="18">
        <v>19592793.004297901</v>
      </c>
      <c r="O23" s="18">
        <v>19683698.9406357</v>
      </c>
      <c r="P23" s="18">
        <v>19585677.958432</v>
      </c>
      <c r="Q23" s="19">
        <v>18664491.678872</v>
      </c>
      <c r="R23" s="19">
        <v>18307221.1398178</v>
      </c>
      <c r="S23" s="19">
        <v>18396536.0226513</v>
      </c>
      <c r="T23" s="19">
        <v>18316214.138643399</v>
      </c>
      <c r="U23" s="19">
        <v>18664491.678872</v>
      </c>
      <c r="V23" s="19">
        <v>18307221.1398178</v>
      </c>
      <c r="W23" s="19">
        <v>18396536.0226513</v>
      </c>
      <c r="X23" s="19">
        <v>18316214.138643399</v>
      </c>
      <c r="Y23" s="19">
        <v>18663702.339811798</v>
      </c>
      <c r="Z23" s="19">
        <v>18306483.385058399</v>
      </c>
      <c r="AA23" s="19">
        <v>18395789.455162201</v>
      </c>
      <c r="AB23" s="19">
        <v>18315507.768718101</v>
      </c>
      <c r="AC23" s="18">
        <f t="shared" si="4"/>
        <v>2.0022546729636894</v>
      </c>
      <c r="AD23" s="21">
        <f t="shared" si="5"/>
        <v>93.407464864406492</v>
      </c>
      <c r="AE23" s="21">
        <f t="shared" si="6"/>
        <v>93.438547203565633</v>
      </c>
      <c r="AF23" s="21">
        <f t="shared" si="7"/>
        <v>93.460767095318971</v>
      </c>
      <c r="AG23" s="21">
        <f t="shared" si="8"/>
        <v>93.518407570660216</v>
      </c>
      <c r="AH23" s="21">
        <f t="shared" si="9"/>
        <v>93.403514574101223</v>
      </c>
      <c r="AI23" s="21">
        <f t="shared" si="10"/>
        <v>93.434781764104102</v>
      </c>
      <c r="AJ23" s="21">
        <f t="shared" si="11"/>
        <v>93.456974274206701</v>
      </c>
      <c r="AK23" s="21">
        <f t="shared" si="12"/>
        <v>93.514801007094732</v>
      </c>
      <c r="AL23" s="22">
        <f t="shared" si="13"/>
        <v>10.286755348376394</v>
      </c>
      <c r="AM23" s="22">
        <f t="shared" si="14"/>
        <v>10.086492732742611</v>
      </c>
      <c r="AN23" s="22">
        <f t="shared" si="15"/>
        <v>10.133291678969073</v>
      </c>
      <c r="AO23" s="22">
        <f t="shared" si="16"/>
        <v>10.082829862502324</v>
      </c>
      <c r="AP23" s="22">
        <f t="shared" si="73"/>
        <v>9.6085973877221367</v>
      </c>
      <c r="AQ23" s="22">
        <f t="shared" si="17"/>
        <v>9.4246722732679213</v>
      </c>
      <c r="AR23" s="22">
        <f t="shared" si="18"/>
        <v>9.4706521351706243</v>
      </c>
      <c r="AS23" s="22">
        <f t="shared" si="19"/>
        <v>9.4293019254711599</v>
      </c>
      <c r="AT23" s="22">
        <f t="shared" si="20"/>
        <v>9.6085973877221367</v>
      </c>
      <c r="AU23" s="22">
        <f t="shared" si="21"/>
        <v>9.4246722732679213</v>
      </c>
      <c r="AV23" s="22">
        <f t="shared" si="22"/>
        <v>9.4706521351706243</v>
      </c>
      <c r="AW23" s="22">
        <f t="shared" si="23"/>
        <v>9.4293019254711599</v>
      </c>
      <c r="AX23" s="22">
        <f t="shared" si="24"/>
        <v>9.6207381025480565</v>
      </c>
      <c r="AY23" s="22">
        <f t="shared" si="25"/>
        <v>9.4365805938875074</v>
      </c>
      <c r="AZ23" s="22">
        <f t="shared" si="26"/>
        <v>9.4826185525517435</v>
      </c>
      <c r="BA23" s="22">
        <f t="shared" si="27"/>
        <v>9.4412160957777385</v>
      </c>
      <c r="BB23" s="22">
        <f t="shared" si="28"/>
        <v>9.6207081208813001</v>
      </c>
      <c r="BC23" s="22">
        <f t="shared" si="29"/>
        <v>9.43656998813805</v>
      </c>
      <c r="BD23" s="22">
        <f t="shared" si="30"/>
        <v>9.4826052076378229</v>
      </c>
      <c r="BE23" s="22">
        <f t="shared" si="31"/>
        <v>9.4412218497880094</v>
      </c>
      <c r="BF23" s="22">
        <f t="shared" si="32"/>
        <v>3.843438955088855</v>
      </c>
      <c r="BG23" s="22">
        <f t="shared" si="33"/>
        <v>3.7698689093071689</v>
      </c>
      <c r="BH23" s="22">
        <f t="shared" si="34"/>
        <v>3.7882608540682501</v>
      </c>
      <c r="BI23" s="22">
        <f t="shared" si="35"/>
        <v>3.7717207701884643</v>
      </c>
      <c r="BJ23" s="23">
        <f t="shared" si="36"/>
        <v>7465796.6715488005</v>
      </c>
      <c r="BK23" s="23">
        <f t="shared" si="37"/>
        <v>7322888.4559271205</v>
      </c>
      <c r="BL23" s="23">
        <f t="shared" si="38"/>
        <v>7358614.4090605201</v>
      </c>
      <c r="BM23" s="23">
        <f t="shared" si="39"/>
        <v>7326485.6554573597</v>
      </c>
      <c r="BN23" s="22">
        <f t="shared" si="40"/>
        <v>3.8482952410192235</v>
      </c>
      <c r="BO23" s="22">
        <f t="shared" si="41"/>
        <v>3.7746322375550037</v>
      </c>
      <c r="BP23" s="22">
        <f t="shared" si="42"/>
        <v>3.793047421020697</v>
      </c>
      <c r="BQ23" s="22">
        <f t="shared" si="43"/>
        <v>3.7764864383110957</v>
      </c>
      <c r="BR23" s="23">
        <f t="shared" si="44"/>
        <v>7465480.93592472</v>
      </c>
      <c r="BS23" s="23">
        <f t="shared" si="45"/>
        <v>7322593.3540233597</v>
      </c>
      <c r="BT23" s="23">
        <f t="shared" si="46"/>
        <v>7358315.7820648812</v>
      </c>
      <c r="BU23" s="23">
        <f t="shared" si="47"/>
        <v>7326203.1074872408</v>
      </c>
      <c r="BV23" s="22">
        <f t="shared" si="48"/>
        <v>3.8482832483525202</v>
      </c>
      <c r="BW23" s="22">
        <f t="shared" si="49"/>
        <v>3.7746279952552202</v>
      </c>
      <c r="BX23" s="22">
        <f t="shared" si="50"/>
        <v>3.7930420830551292</v>
      </c>
      <c r="BY23" s="22">
        <f t="shared" si="51"/>
        <v>3.7764887399152047</v>
      </c>
      <c r="BZ23" s="14">
        <v>56</v>
      </c>
      <c r="CA23" s="14">
        <v>57</v>
      </c>
      <c r="CB23" s="14">
        <v>57</v>
      </c>
      <c r="CC23" s="14">
        <v>57</v>
      </c>
      <c r="CD23" s="14">
        <v>56</v>
      </c>
      <c r="CE23" s="14">
        <v>57</v>
      </c>
      <c r="CF23" s="14">
        <v>57</v>
      </c>
      <c r="CG23" s="14">
        <v>57</v>
      </c>
      <c r="CH23" s="14">
        <v>56</v>
      </c>
      <c r="CI23" s="14">
        <v>57</v>
      </c>
      <c r="CJ23" s="14">
        <v>57</v>
      </c>
      <c r="CK23" s="14">
        <v>57</v>
      </c>
      <c r="CL23" s="15">
        <f t="shared" si="52"/>
        <v>4.9490836863051966</v>
      </c>
      <c r="CM23" s="15">
        <f t="shared" si="53"/>
        <v>4.8543496947852374</v>
      </c>
      <c r="CN23" s="15">
        <f t="shared" si="54"/>
        <v>4.8780324629624126</v>
      </c>
      <c r="CO23" s="15">
        <f t="shared" si="55"/>
        <v>4.8567342817616463</v>
      </c>
      <c r="CP23" s="15">
        <f t="shared" si="56"/>
        <v>4.9490836863051966</v>
      </c>
      <c r="CQ23" s="15">
        <f t="shared" si="57"/>
        <v>4.8543496947852374</v>
      </c>
      <c r="CR23" s="15">
        <f t="shared" si="58"/>
        <v>4.8780324629624126</v>
      </c>
      <c r="CS23" s="15">
        <f t="shared" si="59"/>
        <v>4.8567342817616463</v>
      </c>
      <c r="CT23" s="15">
        <f t="shared" si="60"/>
        <v>4.9488743848608809</v>
      </c>
      <c r="CU23" s="15">
        <f t="shared" si="61"/>
        <v>4.8541540714536691</v>
      </c>
      <c r="CV23" s="15">
        <f t="shared" si="62"/>
        <v>4.8778345028440979</v>
      </c>
      <c r="CW23" s="15">
        <f t="shared" si="63"/>
        <v>4.8565469804445813</v>
      </c>
      <c r="CX23" s="14">
        <v>58</v>
      </c>
      <c r="CY23" s="14">
        <v>58</v>
      </c>
      <c r="CZ23" s="14">
        <v>58</v>
      </c>
      <c r="DA23" s="14">
        <v>59</v>
      </c>
      <c r="DB23" s="14">
        <v>57</v>
      </c>
      <c r="DC23" s="14">
        <v>58</v>
      </c>
      <c r="DD23" s="14">
        <v>58</v>
      </c>
      <c r="DE23" s="14">
        <v>59</v>
      </c>
      <c r="DF23" s="14">
        <v>57</v>
      </c>
      <c r="DG23" s="14">
        <v>58</v>
      </c>
      <c r="DH23" s="14">
        <v>58</v>
      </c>
      <c r="DI23" s="14">
        <v>59</v>
      </c>
      <c r="DJ23" s="23">
        <v>106.63508141000001</v>
      </c>
      <c r="DK23" s="16">
        <f t="shared" si="74"/>
        <v>0.53366107105895055</v>
      </c>
      <c r="DL23" s="16">
        <f t="shared" si="75"/>
        <v>0.54425666308324894</v>
      </c>
      <c r="DM23" s="16">
        <f t="shared" si="76"/>
        <v>0.54174310291781036</v>
      </c>
      <c r="DN23" s="16">
        <f t="shared" si="77"/>
        <v>0.54445437955386999</v>
      </c>
      <c r="DO23" s="16">
        <f t="shared" si="65"/>
        <v>1.3341526776473764</v>
      </c>
      <c r="DP23" s="16">
        <f t="shared" si="66"/>
        <v>1.3606416577081224</v>
      </c>
      <c r="DQ23" s="16">
        <f t="shared" si="67"/>
        <v>1.354357757294526</v>
      </c>
      <c r="DR23" s="16">
        <f t="shared" si="68"/>
        <v>1.361135948884675</v>
      </c>
      <c r="DS23" s="16">
        <f t="shared" si="69"/>
        <v>1.4283752423351617</v>
      </c>
      <c r="DT23" s="16">
        <f t="shared" si="70"/>
        <v>1.4562474830233463</v>
      </c>
      <c r="DU23" s="16">
        <f t="shared" si="71"/>
        <v>1.4491778359106546</v>
      </c>
      <c r="DV23" s="16">
        <f t="shared" si="72"/>
        <v>1.4555299634133947</v>
      </c>
    </row>
    <row r="24" spans="1:126" s="17" customFormat="1" ht="15.75" customHeight="1" x14ac:dyDescent="0.2">
      <c r="A24" s="12" t="s">
        <v>75</v>
      </c>
      <c r="B24" s="12" t="s">
        <v>115</v>
      </c>
      <c r="C24" s="19">
        <v>5272.4910010000003</v>
      </c>
      <c r="D24" s="19">
        <v>5272.491</v>
      </c>
      <c r="E24" s="20">
        <f t="shared" si="0"/>
        <v>99.999999981033625</v>
      </c>
      <c r="F24" s="19">
        <v>5211.8580000000002</v>
      </c>
      <c r="G24" s="20">
        <f t="shared" si="1"/>
        <v>98.850012243008095</v>
      </c>
      <c r="H24" s="18">
        <f t="shared" si="2"/>
        <v>1.1566383567394973</v>
      </c>
      <c r="I24" s="19">
        <v>3360.1669999999999</v>
      </c>
      <c r="J24" s="19">
        <v>3360.1669999999999</v>
      </c>
      <c r="K24" s="19">
        <v>3334.7559999999999</v>
      </c>
      <c r="L24" s="18">
        <f t="shared" si="3"/>
        <v>0.75911253945713963</v>
      </c>
      <c r="M24" s="18">
        <v>7132832.6228785999</v>
      </c>
      <c r="N24" s="18">
        <v>5991074.8653845098</v>
      </c>
      <c r="O24" s="18">
        <v>5726716.8016323503</v>
      </c>
      <c r="P24" s="18">
        <v>5786029.9087266903</v>
      </c>
      <c r="Q24" s="19">
        <v>6650447.2995017096</v>
      </c>
      <c r="R24" s="19">
        <v>5593796.0053782901</v>
      </c>
      <c r="S24" s="19">
        <v>5340930.4783398602</v>
      </c>
      <c r="T24" s="19">
        <v>5394326.59515855</v>
      </c>
      <c r="U24" s="19">
        <v>6650447.2995017096</v>
      </c>
      <c r="V24" s="19">
        <v>5593796.0053782901</v>
      </c>
      <c r="W24" s="19">
        <v>5340930.4783398602</v>
      </c>
      <c r="X24" s="19">
        <v>5394326.59515855</v>
      </c>
      <c r="Y24" s="19">
        <v>6510349.8990448201</v>
      </c>
      <c r="Z24" s="19">
        <v>5478699.2057108302</v>
      </c>
      <c r="AA24" s="19">
        <v>5231134.5499493899</v>
      </c>
      <c r="AB24" s="19">
        <v>5284473.4920931002</v>
      </c>
      <c r="AC24" s="18">
        <f t="shared" si="4"/>
        <v>20.850174864188396</v>
      </c>
      <c r="AD24" s="21">
        <f t="shared" si="5"/>
        <v>93.237114217013357</v>
      </c>
      <c r="AE24" s="21">
        <f t="shared" si="6"/>
        <v>93.36882163997592</v>
      </c>
      <c r="AF24" s="21">
        <f t="shared" si="7"/>
        <v>93.263394425536717</v>
      </c>
      <c r="AG24" s="21">
        <f t="shared" si="8"/>
        <v>93.230188579264677</v>
      </c>
      <c r="AH24" s="21">
        <f t="shared" si="9"/>
        <v>91.272994100027489</v>
      </c>
      <c r="AI24" s="21">
        <f t="shared" si="10"/>
        <v>91.447683910042485</v>
      </c>
      <c r="AJ24" s="21">
        <f t="shared" si="11"/>
        <v>91.346136558704998</v>
      </c>
      <c r="AK24" s="21">
        <f t="shared" si="12"/>
        <v>91.331596542957286</v>
      </c>
      <c r="AL24" s="22">
        <f t="shared" si="13"/>
        <v>1.3528392218262222</v>
      </c>
      <c r="AM24" s="22">
        <f t="shared" si="14"/>
        <v>1.1362892538362266</v>
      </c>
      <c r="AN24" s="22">
        <f t="shared" si="15"/>
        <v>1.0861501329345464</v>
      </c>
      <c r="AO24" s="22">
        <f t="shared" si="16"/>
        <v>1.097399674580628</v>
      </c>
      <c r="AP24" s="22">
        <f t="shared" si="73"/>
        <v>1.2613482504266695</v>
      </c>
      <c r="AQ24" s="22">
        <f t="shared" si="17"/>
        <v>1.0609398867285595</v>
      </c>
      <c r="AR24" s="22">
        <f t="shared" si="18"/>
        <v>1.0129804825322375</v>
      </c>
      <c r="AS24" s="22">
        <f t="shared" si="19"/>
        <v>1.0231077860797566</v>
      </c>
      <c r="AT24" s="22">
        <f t="shared" si="20"/>
        <v>1.2613482504266695</v>
      </c>
      <c r="AU24" s="22">
        <f t="shared" si="21"/>
        <v>1.0609398867285595</v>
      </c>
      <c r="AV24" s="22">
        <f t="shared" si="22"/>
        <v>1.0129804825322375</v>
      </c>
      <c r="AW24" s="22">
        <f t="shared" si="23"/>
        <v>1.0231077860797566</v>
      </c>
      <c r="AX24" s="22">
        <f t="shared" si="24"/>
        <v>1.2613482506659015</v>
      </c>
      <c r="AY24" s="22">
        <f t="shared" si="25"/>
        <v>1.0609398869297815</v>
      </c>
      <c r="AZ24" s="22">
        <f t="shared" si="26"/>
        <v>1.0129804827243631</v>
      </c>
      <c r="BA24" s="22">
        <f t="shared" si="27"/>
        <v>1.0231077862738029</v>
      </c>
      <c r="BB24" s="22">
        <f t="shared" si="28"/>
        <v>1.2491418413634483</v>
      </c>
      <c r="BC24" s="22">
        <f t="shared" si="29"/>
        <v>1.0511988633824694</v>
      </c>
      <c r="BD24" s="22">
        <f t="shared" si="30"/>
        <v>1.0036985946181554</v>
      </c>
      <c r="BE24" s="22">
        <f t="shared" si="31"/>
        <v>1.0139327456912872</v>
      </c>
      <c r="BF24" s="22">
        <f t="shared" si="32"/>
        <v>0.50453930017066784</v>
      </c>
      <c r="BG24" s="22">
        <f t="shared" si="33"/>
        <v>0.42437595469142386</v>
      </c>
      <c r="BH24" s="22">
        <f t="shared" si="34"/>
        <v>0.405192193012895</v>
      </c>
      <c r="BI24" s="22">
        <f t="shared" si="35"/>
        <v>0.40924311443190264</v>
      </c>
      <c r="BJ24" s="23">
        <f t="shared" si="36"/>
        <v>2660178.9198006839</v>
      </c>
      <c r="BK24" s="23">
        <f t="shared" si="37"/>
        <v>2237518.4021513159</v>
      </c>
      <c r="BL24" s="23">
        <f t="shared" si="38"/>
        <v>2136372.191335944</v>
      </c>
      <c r="BM24" s="23">
        <f t="shared" si="39"/>
        <v>2157730.6380634201</v>
      </c>
      <c r="BN24" s="22">
        <f t="shared" si="40"/>
        <v>0.50453930026636062</v>
      </c>
      <c r="BO24" s="22">
        <f t="shared" si="41"/>
        <v>0.42437595477191253</v>
      </c>
      <c r="BP24" s="22">
        <f t="shared" si="42"/>
        <v>0.40519219308974525</v>
      </c>
      <c r="BQ24" s="22">
        <f t="shared" si="43"/>
        <v>0.40924311450952122</v>
      </c>
      <c r="BR24" s="23">
        <f t="shared" si="44"/>
        <v>2604139.9596179281</v>
      </c>
      <c r="BS24" s="23">
        <f t="shared" si="45"/>
        <v>2191479.6822843323</v>
      </c>
      <c r="BT24" s="23">
        <f t="shared" si="46"/>
        <v>2092453.8199797561</v>
      </c>
      <c r="BU24" s="23">
        <f t="shared" si="47"/>
        <v>2113789.3968372401</v>
      </c>
      <c r="BV24" s="22">
        <f t="shared" si="48"/>
        <v>0.4996567365453794</v>
      </c>
      <c r="BW24" s="22">
        <f t="shared" si="49"/>
        <v>0.42047954535298776</v>
      </c>
      <c r="BX24" s="22">
        <f t="shared" si="50"/>
        <v>0.40147943784726214</v>
      </c>
      <c r="BY24" s="22">
        <f t="shared" si="51"/>
        <v>0.40557309827651483</v>
      </c>
      <c r="BZ24" s="14">
        <v>82</v>
      </c>
      <c r="CA24" s="14">
        <v>82</v>
      </c>
      <c r="CB24" s="14">
        <v>82</v>
      </c>
      <c r="CC24" s="14">
        <v>82</v>
      </c>
      <c r="CD24" s="14">
        <v>82</v>
      </c>
      <c r="CE24" s="14">
        <v>82</v>
      </c>
      <c r="CF24" s="14">
        <v>82</v>
      </c>
      <c r="CG24" s="14">
        <v>82</v>
      </c>
      <c r="CH24" s="14">
        <v>82</v>
      </c>
      <c r="CI24" s="14">
        <v>82</v>
      </c>
      <c r="CJ24" s="14">
        <v>82</v>
      </c>
      <c r="CK24" s="14">
        <v>82</v>
      </c>
      <c r="CL24" s="15">
        <f t="shared" si="52"/>
        <v>0.79168056819815324</v>
      </c>
      <c r="CM24" s="15">
        <f t="shared" si="53"/>
        <v>0.66589499931143781</v>
      </c>
      <c r="CN24" s="15">
        <f t="shared" si="54"/>
        <v>0.63579345649663965</v>
      </c>
      <c r="CO24" s="15">
        <f t="shared" si="55"/>
        <v>0.64214982114383601</v>
      </c>
      <c r="CP24" s="15">
        <f t="shared" si="56"/>
        <v>0.79168056819815324</v>
      </c>
      <c r="CQ24" s="15">
        <f t="shared" si="57"/>
        <v>0.66589499931143781</v>
      </c>
      <c r="CR24" s="15">
        <f t="shared" si="58"/>
        <v>0.63579345649663965</v>
      </c>
      <c r="CS24" s="15">
        <f t="shared" si="59"/>
        <v>0.64214982114383601</v>
      </c>
      <c r="CT24" s="15">
        <f t="shared" si="60"/>
        <v>0.78090869605390267</v>
      </c>
      <c r="CU24" s="15">
        <f t="shared" si="61"/>
        <v>0.65716342733451327</v>
      </c>
      <c r="CV24" s="15">
        <f t="shared" si="62"/>
        <v>0.62746834250534556</v>
      </c>
      <c r="CW24" s="15">
        <f t="shared" si="63"/>
        <v>0.63386628492076791</v>
      </c>
      <c r="CX24" s="14">
        <v>82</v>
      </c>
      <c r="CY24" s="14">
        <v>82</v>
      </c>
      <c r="CZ24" s="14">
        <v>82</v>
      </c>
      <c r="DA24" s="14">
        <v>82</v>
      </c>
      <c r="DB24" s="14">
        <v>82</v>
      </c>
      <c r="DC24" s="14">
        <v>82</v>
      </c>
      <c r="DD24" s="14">
        <v>82</v>
      </c>
      <c r="DE24" s="14">
        <v>82</v>
      </c>
      <c r="DF24" s="14">
        <v>82</v>
      </c>
      <c r="DG24" s="14">
        <v>82</v>
      </c>
      <c r="DH24" s="14">
        <v>82</v>
      </c>
      <c r="DI24" s="14">
        <v>82</v>
      </c>
      <c r="DJ24" s="23">
        <v>23.862395840000001</v>
      </c>
      <c r="DK24" s="16">
        <f t="shared" si="74"/>
        <v>0.33454305044900723</v>
      </c>
      <c r="DL24" s="16">
        <f t="shared" si="75"/>
        <v>0.39829907614530374</v>
      </c>
      <c r="DM24" s="16">
        <f t="shared" si="76"/>
        <v>0.41668545287935727</v>
      </c>
      <c r="DN24" s="16">
        <f t="shared" si="77"/>
        <v>0.41241397324977375</v>
      </c>
      <c r="DO24" s="16">
        <f t="shared" si="65"/>
        <v>0.83635762612251818</v>
      </c>
      <c r="DP24" s="16">
        <f t="shared" si="66"/>
        <v>0.99574769036325916</v>
      </c>
      <c r="DQ24" s="16">
        <f t="shared" si="67"/>
        <v>1.0417136321983931</v>
      </c>
      <c r="DR24" s="16">
        <f t="shared" si="68"/>
        <v>1.0310349331244344</v>
      </c>
      <c r="DS24" s="16">
        <f t="shared" si="69"/>
        <v>0.91632539763726928</v>
      </c>
      <c r="DT24" s="16">
        <f t="shared" si="70"/>
        <v>1.0888714156421728</v>
      </c>
      <c r="DU24" s="16">
        <f t="shared" si="71"/>
        <v>1.1404025079144093</v>
      </c>
      <c r="DV24" s="16">
        <f t="shared" si="72"/>
        <v>1.1288918316888208</v>
      </c>
    </row>
    <row r="25" spans="1:126" s="17" customFormat="1" ht="15.75" customHeight="1" x14ac:dyDescent="0.2">
      <c r="A25" s="12" t="s">
        <v>93</v>
      </c>
      <c r="B25" s="12" t="s">
        <v>113</v>
      </c>
      <c r="C25" s="19">
        <v>1166.3232230000001</v>
      </c>
      <c r="D25" s="19">
        <v>934.48800000000006</v>
      </c>
      <c r="E25" s="20">
        <f t="shared" si="0"/>
        <v>80.122557930067046</v>
      </c>
      <c r="F25" s="19">
        <v>843.45600000000002</v>
      </c>
      <c r="G25" s="20">
        <f t="shared" si="1"/>
        <v>72.317517422869656</v>
      </c>
      <c r="H25" s="18">
        <f t="shared" si="2"/>
        <v>32.129620935980796</v>
      </c>
      <c r="I25" s="19">
        <v>844.86400000000003</v>
      </c>
      <c r="J25" s="19">
        <v>801.56600000000003</v>
      </c>
      <c r="K25" s="19">
        <v>774.91899999999998</v>
      </c>
      <c r="L25" s="18">
        <f t="shared" si="3"/>
        <v>8.6363420285309882</v>
      </c>
      <c r="M25" s="18">
        <v>40401306.404599003</v>
      </c>
      <c r="N25" s="18">
        <v>42573470.096774198</v>
      </c>
      <c r="O25" s="18">
        <v>44969625.891034901</v>
      </c>
      <c r="P25" s="18">
        <v>47730545.776101999</v>
      </c>
      <c r="Q25" s="19">
        <v>37225660.727233902</v>
      </c>
      <c r="R25" s="19">
        <v>39199074.715102203</v>
      </c>
      <c r="S25" s="19">
        <v>41395593.913575999</v>
      </c>
      <c r="T25" s="19">
        <v>43917035.400791399</v>
      </c>
      <c r="U25" s="19">
        <v>33913616.933367997</v>
      </c>
      <c r="V25" s="19">
        <v>35674264.387201399</v>
      </c>
      <c r="W25" s="19">
        <v>37711470.793356702</v>
      </c>
      <c r="X25" s="19">
        <v>40015478.081325702</v>
      </c>
      <c r="Y25" s="19">
        <v>30879622.009784501</v>
      </c>
      <c r="Z25" s="19">
        <v>32499257.524202999</v>
      </c>
      <c r="AA25" s="19">
        <v>34314562.131000802</v>
      </c>
      <c r="AB25" s="19">
        <v>36371650.500031598</v>
      </c>
      <c r="AC25" s="18">
        <f t="shared" si="4"/>
        <v>16.632441484323969</v>
      </c>
      <c r="AD25" s="21">
        <f t="shared" si="5"/>
        <v>92.139745072690005</v>
      </c>
      <c r="AE25" s="21">
        <f t="shared" si="6"/>
        <v>92.073947991550554</v>
      </c>
      <c r="AF25" s="21">
        <f t="shared" si="7"/>
        <v>92.052342205116233</v>
      </c>
      <c r="AG25" s="21">
        <f t="shared" si="8"/>
        <v>92.010335701587621</v>
      </c>
      <c r="AH25" s="21">
        <f t="shared" si="9"/>
        <v>76.432236375082624</v>
      </c>
      <c r="AI25" s="21">
        <f t="shared" si="10"/>
        <v>76.336877051197831</v>
      </c>
      <c r="AJ25" s="21">
        <f t="shared" si="11"/>
        <v>76.306087611553195</v>
      </c>
      <c r="AK25" s="21">
        <f t="shared" si="12"/>
        <v>76.202041918075793</v>
      </c>
      <c r="AL25" s="22">
        <f t="shared" si="13"/>
        <v>34.639888504216984</v>
      </c>
      <c r="AM25" s="22">
        <f t="shared" si="14"/>
        <v>36.502291352192508</v>
      </c>
      <c r="AN25" s="22">
        <f t="shared" si="15"/>
        <v>38.55674396619203</v>
      </c>
      <c r="AO25" s="22">
        <f t="shared" si="16"/>
        <v>40.923943581720138</v>
      </c>
      <c r="AP25" s="22">
        <f t="shared" si="73"/>
        <v>31.917104961249578</v>
      </c>
      <c r="AQ25" s="22">
        <f t="shared" si="17"/>
        <v>33.609100755341984</v>
      </c>
      <c r="AR25" s="22">
        <f t="shared" si="18"/>
        <v>35.492385898909596</v>
      </c>
      <c r="AS25" s="22">
        <f t="shared" si="19"/>
        <v>37.654257871869021</v>
      </c>
      <c r="AT25" s="22">
        <f t="shared" si="20"/>
        <v>29.077374320075592</v>
      </c>
      <c r="AU25" s="22">
        <f t="shared" si="21"/>
        <v>30.586945096952252</v>
      </c>
      <c r="AV25" s="22">
        <f t="shared" si="22"/>
        <v>32.333636207942249</v>
      </c>
      <c r="AW25" s="22">
        <f t="shared" si="23"/>
        <v>34.309081129670432</v>
      </c>
      <c r="AX25" s="22">
        <f t="shared" si="24"/>
        <v>36.291120841966936</v>
      </c>
      <c r="AY25" s="22">
        <f t="shared" si="25"/>
        <v>38.175197955673482</v>
      </c>
      <c r="AZ25" s="22">
        <f t="shared" si="26"/>
        <v>40.355222103822307</v>
      </c>
      <c r="BA25" s="22">
        <f t="shared" si="27"/>
        <v>42.820751129308988</v>
      </c>
      <c r="BB25" s="22">
        <f t="shared" si="28"/>
        <v>36.610827369518383</v>
      </c>
      <c r="BC25" s="22">
        <f t="shared" si="29"/>
        <v>38.531064482561035</v>
      </c>
      <c r="BD25" s="22">
        <f t="shared" si="30"/>
        <v>40.683286538954967</v>
      </c>
      <c r="BE25" s="22">
        <f t="shared" si="31"/>
        <v>43.122167012898828</v>
      </c>
      <c r="BF25" s="22">
        <f t="shared" si="32"/>
        <v>12.766841984499832</v>
      </c>
      <c r="BG25" s="22">
        <f t="shared" si="33"/>
        <v>13.443640302136794</v>
      </c>
      <c r="BH25" s="22">
        <f t="shared" si="34"/>
        <v>14.19695435956384</v>
      </c>
      <c r="BI25" s="22">
        <f t="shared" si="35"/>
        <v>15.061703148747609</v>
      </c>
      <c r="BJ25" s="23">
        <f t="shared" si="36"/>
        <v>13565446.773347199</v>
      </c>
      <c r="BK25" s="23">
        <f t="shared" si="37"/>
        <v>14269705.754880561</v>
      </c>
      <c r="BL25" s="23">
        <f t="shared" si="38"/>
        <v>15084588.317342682</v>
      </c>
      <c r="BM25" s="23">
        <f t="shared" si="39"/>
        <v>16006191.232530281</v>
      </c>
      <c r="BN25" s="22">
        <f t="shared" si="40"/>
        <v>14.516448336786773</v>
      </c>
      <c r="BO25" s="22">
        <f t="shared" si="41"/>
        <v>15.270079182269392</v>
      </c>
      <c r="BP25" s="22">
        <f t="shared" si="42"/>
        <v>16.142088841528924</v>
      </c>
      <c r="BQ25" s="22">
        <f t="shared" si="43"/>
        <v>17.128300451723597</v>
      </c>
      <c r="BR25" s="23">
        <f t="shared" si="44"/>
        <v>12351848.803913802</v>
      </c>
      <c r="BS25" s="23">
        <f t="shared" si="45"/>
        <v>12999703.009681201</v>
      </c>
      <c r="BT25" s="23">
        <f t="shared" si="46"/>
        <v>13725824.852400322</v>
      </c>
      <c r="BU25" s="23">
        <f t="shared" si="47"/>
        <v>14548660.200012639</v>
      </c>
      <c r="BV25" s="22">
        <f t="shared" si="48"/>
        <v>14.644330947807356</v>
      </c>
      <c r="BW25" s="22">
        <f t="shared" si="49"/>
        <v>15.412425793024415</v>
      </c>
      <c r="BX25" s="22">
        <f t="shared" si="50"/>
        <v>16.273314615581988</v>
      </c>
      <c r="BY25" s="22">
        <f t="shared" si="51"/>
        <v>17.248866805159533</v>
      </c>
      <c r="BZ25" s="14">
        <v>30</v>
      </c>
      <c r="CA25" s="14">
        <v>30</v>
      </c>
      <c r="CB25" s="14">
        <v>30</v>
      </c>
      <c r="CC25" s="14">
        <v>31</v>
      </c>
      <c r="CD25" s="14">
        <v>30</v>
      </c>
      <c r="CE25" s="14">
        <v>30</v>
      </c>
      <c r="CF25" s="14">
        <v>30</v>
      </c>
      <c r="CG25" s="14">
        <v>31</v>
      </c>
      <c r="CH25" s="14">
        <v>30</v>
      </c>
      <c r="CI25" s="14">
        <v>30</v>
      </c>
      <c r="CJ25" s="14">
        <v>30</v>
      </c>
      <c r="CK25" s="14">
        <v>30</v>
      </c>
      <c r="CL25" s="15">
        <f t="shared" si="52"/>
        <v>17.624451143490031</v>
      </c>
      <c r="CM25" s="15">
        <f t="shared" si="53"/>
        <v>18.558761985409344</v>
      </c>
      <c r="CN25" s="15">
        <f t="shared" si="54"/>
        <v>19.598701761976365</v>
      </c>
      <c r="CO25" s="15">
        <f t="shared" si="55"/>
        <v>20.792475665097058</v>
      </c>
      <c r="CP25" s="15">
        <f t="shared" si="56"/>
        <v>16.92368036237465</v>
      </c>
      <c r="CQ25" s="15">
        <f t="shared" si="57"/>
        <v>17.802284222235674</v>
      </c>
      <c r="CR25" s="15">
        <f t="shared" si="58"/>
        <v>18.818897405008048</v>
      </c>
      <c r="CS25" s="15">
        <f t="shared" si="59"/>
        <v>19.968650407490188</v>
      </c>
      <c r="CT25" s="15">
        <f t="shared" si="60"/>
        <v>15.939535362939612</v>
      </c>
      <c r="CU25" s="15">
        <f t="shared" si="61"/>
        <v>16.775563652047762</v>
      </c>
      <c r="CV25" s="15">
        <f t="shared" si="62"/>
        <v>17.71259299668781</v>
      </c>
      <c r="CW25" s="15">
        <f t="shared" si="63"/>
        <v>18.774427004645183</v>
      </c>
      <c r="CX25" s="14">
        <v>34</v>
      </c>
      <c r="CY25" s="14">
        <v>34</v>
      </c>
      <c r="CZ25" s="14">
        <v>34</v>
      </c>
      <c r="DA25" s="14">
        <v>33</v>
      </c>
      <c r="DB25" s="14">
        <v>33</v>
      </c>
      <c r="DC25" s="14">
        <v>34</v>
      </c>
      <c r="DD25" s="14">
        <v>33</v>
      </c>
      <c r="DE25" s="14">
        <v>33</v>
      </c>
      <c r="DF25" s="14">
        <v>34</v>
      </c>
      <c r="DG25" s="14">
        <v>34</v>
      </c>
      <c r="DH25" s="14">
        <v>34</v>
      </c>
      <c r="DI25" s="14">
        <v>34</v>
      </c>
      <c r="DJ25" s="23">
        <v>137.95447595000002</v>
      </c>
      <c r="DK25" s="16">
        <f t="shared" si="74"/>
        <v>0.34146043340394616</v>
      </c>
      <c r="DL25" s="16">
        <f t="shared" si="75"/>
        <v>0.32403859877152197</v>
      </c>
      <c r="DM25" s="16">
        <f t="shared" si="76"/>
        <v>0.30677256751985227</v>
      </c>
      <c r="DN25" s="16">
        <f t="shared" si="77"/>
        <v>0.28902765243273593</v>
      </c>
      <c r="DO25" s="16">
        <f t="shared" si="65"/>
        <v>0.8536510835098654</v>
      </c>
      <c r="DP25" s="16">
        <f t="shared" si="66"/>
        <v>0.81009649692880481</v>
      </c>
      <c r="DQ25" s="16">
        <f t="shared" si="67"/>
        <v>0.76693141879963067</v>
      </c>
      <c r="DR25" s="16">
        <f t="shared" si="68"/>
        <v>0.72256913108183995</v>
      </c>
      <c r="DS25" s="16">
        <f t="shared" si="69"/>
        <v>1.1168730943847678</v>
      </c>
      <c r="DT25" s="16">
        <f t="shared" si="70"/>
        <v>1.0612125203726723</v>
      </c>
      <c r="DU25" s="16">
        <f t="shared" si="71"/>
        <v>1.0050723904281429</v>
      </c>
      <c r="DV25" s="16">
        <f t="shared" si="72"/>
        <v>0.94822804336223476</v>
      </c>
    </row>
    <row r="26" spans="1:126" s="17" customFormat="1" ht="15.75" customHeight="1" x14ac:dyDescent="0.2">
      <c r="A26" s="12" t="s">
        <v>64</v>
      </c>
      <c r="B26" s="12" t="s">
        <v>113</v>
      </c>
      <c r="C26" s="19">
        <v>2301.5487990000001</v>
      </c>
      <c r="D26" s="19">
        <v>1654.6980000000001</v>
      </c>
      <c r="E26" s="20">
        <f t="shared" si="0"/>
        <v>71.894977882674041</v>
      </c>
      <c r="F26" s="19">
        <v>1541.0139999999999</v>
      </c>
      <c r="G26" s="20">
        <f t="shared" si="1"/>
        <v>66.955521458834809</v>
      </c>
      <c r="H26" s="18">
        <f t="shared" si="2"/>
        <v>39.584768748499002</v>
      </c>
      <c r="I26" s="19">
        <v>1629.7280000000001</v>
      </c>
      <c r="J26" s="19">
        <v>1441.25</v>
      </c>
      <c r="K26" s="19">
        <v>1413.116</v>
      </c>
      <c r="L26" s="18">
        <f t="shared" si="3"/>
        <v>14.237469945879583</v>
      </c>
      <c r="M26" s="18">
        <v>108389315.015527</v>
      </c>
      <c r="N26" s="18">
        <v>111267079.15443</v>
      </c>
      <c r="O26" s="18">
        <v>115351332.329106</v>
      </c>
      <c r="P26" s="18">
        <v>121440587.881797</v>
      </c>
      <c r="Q26" s="19">
        <v>101256378.838517</v>
      </c>
      <c r="R26" s="19">
        <v>103878689.66958299</v>
      </c>
      <c r="S26" s="19">
        <v>107658250.51055001</v>
      </c>
      <c r="T26" s="19">
        <v>113317092.409518</v>
      </c>
      <c r="U26" s="19">
        <v>95232858.049662501</v>
      </c>
      <c r="V26" s="19">
        <v>97687995.029522702</v>
      </c>
      <c r="W26" s="19">
        <v>101338959.647091</v>
      </c>
      <c r="X26" s="19">
        <v>106739138.325698</v>
      </c>
      <c r="Y26" s="19">
        <v>94319373.538622499</v>
      </c>
      <c r="Z26" s="19">
        <v>96735452.380092695</v>
      </c>
      <c r="AA26" s="19">
        <v>100350628.08415399</v>
      </c>
      <c r="AB26" s="19">
        <v>105702299.102726</v>
      </c>
      <c r="AC26" s="18">
        <f t="shared" si="4"/>
        <v>11.357332272033055</v>
      </c>
      <c r="AD26" s="21">
        <f t="shared" si="5"/>
        <v>93.419151900730995</v>
      </c>
      <c r="AE26" s="21">
        <f t="shared" si="6"/>
        <v>93.359770436148054</v>
      </c>
      <c r="AF26" s="21">
        <f t="shared" si="7"/>
        <v>93.330738654489878</v>
      </c>
      <c r="AG26" s="21">
        <f t="shared" si="8"/>
        <v>93.310724516431094</v>
      </c>
      <c r="AH26" s="21">
        <f t="shared" si="9"/>
        <v>87.01906966116637</v>
      </c>
      <c r="AI26" s="21">
        <f t="shared" si="10"/>
        <v>86.93986857139609</v>
      </c>
      <c r="AJ26" s="21">
        <f t="shared" si="11"/>
        <v>86.995638505367339</v>
      </c>
      <c r="AK26" s="21">
        <f t="shared" si="12"/>
        <v>87.040338775047999</v>
      </c>
      <c r="AL26" s="22">
        <f t="shared" si="13"/>
        <v>47.09407641611643</v>
      </c>
      <c r="AM26" s="22">
        <f t="shared" si="14"/>
        <v>48.344436234753935</v>
      </c>
      <c r="AN26" s="22">
        <f t="shared" si="15"/>
        <v>50.119003507214359</v>
      </c>
      <c r="AO26" s="22">
        <f t="shared" si="16"/>
        <v>52.764724317190982</v>
      </c>
      <c r="AP26" s="22">
        <f t="shared" si="73"/>
        <v>43.994886783418139</v>
      </c>
      <c r="AQ26" s="22">
        <f t="shared" si="17"/>
        <v>45.134254687416245</v>
      </c>
      <c r="AR26" s="22">
        <f t="shared" si="18"/>
        <v>46.776436179552846</v>
      </c>
      <c r="AS26" s="22">
        <f t="shared" si="19"/>
        <v>49.235146549468404</v>
      </c>
      <c r="AT26" s="22">
        <f t="shared" si="20"/>
        <v>41.377727072760841</v>
      </c>
      <c r="AU26" s="22">
        <f t="shared" si="21"/>
        <v>42.444459605621724</v>
      </c>
      <c r="AV26" s="22">
        <f t="shared" si="22"/>
        <v>44.030767321171624</v>
      </c>
      <c r="AW26" s="22">
        <f t="shared" si="23"/>
        <v>46.377091101468316</v>
      </c>
      <c r="AX26" s="22">
        <f t="shared" si="24"/>
        <v>57.553014537796322</v>
      </c>
      <c r="AY26" s="22">
        <f t="shared" si="25"/>
        <v>59.036751739303909</v>
      </c>
      <c r="AZ26" s="22">
        <f t="shared" si="26"/>
        <v>61.243175278565033</v>
      </c>
      <c r="BA26" s="22">
        <f t="shared" si="27"/>
        <v>64.506718643340349</v>
      </c>
      <c r="BB26" s="22">
        <f t="shared" si="28"/>
        <v>61.206045849435831</v>
      </c>
      <c r="BC26" s="22">
        <f t="shared" si="29"/>
        <v>62.7738958764117</v>
      </c>
      <c r="BD26" s="22">
        <f t="shared" si="30"/>
        <v>65.11986788189725</v>
      </c>
      <c r="BE26" s="22">
        <f t="shared" si="31"/>
        <v>68.592692281008482</v>
      </c>
      <c r="BF26" s="22">
        <f t="shared" si="32"/>
        <v>17.597954713367255</v>
      </c>
      <c r="BG26" s="22">
        <f t="shared" si="33"/>
        <v>18.053701874966499</v>
      </c>
      <c r="BH26" s="22">
        <f t="shared" si="34"/>
        <v>18.71057447182114</v>
      </c>
      <c r="BI26" s="22">
        <f t="shared" si="35"/>
        <v>19.694058619787363</v>
      </c>
      <c r="BJ26" s="23">
        <f t="shared" si="36"/>
        <v>38093143.219865002</v>
      </c>
      <c r="BK26" s="23">
        <f t="shared" si="37"/>
        <v>39075198.011809081</v>
      </c>
      <c r="BL26" s="23">
        <f t="shared" si="38"/>
        <v>40535583.858836405</v>
      </c>
      <c r="BM26" s="23">
        <f t="shared" si="39"/>
        <v>42695655.330279201</v>
      </c>
      <c r="BN26" s="22">
        <f t="shared" si="40"/>
        <v>23.021205815118527</v>
      </c>
      <c r="BO26" s="22">
        <f t="shared" si="41"/>
        <v>23.614700695721563</v>
      </c>
      <c r="BP26" s="22">
        <f t="shared" si="42"/>
        <v>24.497270111426015</v>
      </c>
      <c r="BQ26" s="22">
        <f t="shared" si="43"/>
        <v>25.802687457336141</v>
      </c>
      <c r="BR26" s="23">
        <f t="shared" si="44"/>
        <v>37727749.415449001</v>
      </c>
      <c r="BS26" s="23">
        <f t="shared" si="45"/>
        <v>38694180.952037081</v>
      </c>
      <c r="BT26" s="23">
        <f t="shared" si="46"/>
        <v>40140251.233661599</v>
      </c>
      <c r="BU26" s="23">
        <f t="shared" si="47"/>
        <v>42280919.641090401</v>
      </c>
      <c r="BV26" s="22">
        <f t="shared" si="48"/>
        <v>24.48241833977433</v>
      </c>
      <c r="BW26" s="22">
        <f t="shared" si="49"/>
        <v>25.109558350564683</v>
      </c>
      <c r="BX26" s="22">
        <f t="shared" si="50"/>
        <v>26.047947152758898</v>
      </c>
      <c r="BY26" s="22">
        <f t="shared" si="51"/>
        <v>27.437076912403391</v>
      </c>
      <c r="BZ26" s="14">
        <v>19</v>
      </c>
      <c r="CA26" s="14">
        <v>18</v>
      </c>
      <c r="CB26" s="14">
        <v>18</v>
      </c>
      <c r="CC26" s="14">
        <v>15</v>
      </c>
      <c r="CD26" s="14">
        <v>18</v>
      </c>
      <c r="CE26" s="14">
        <v>18</v>
      </c>
      <c r="CF26" s="14">
        <v>17</v>
      </c>
      <c r="CG26" s="14">
        <v>17</v>
      </c>
      <c r="CH26" s="14">
        <v>15</v>
      </c>
      <c r="CI26" s="14">
        <v>15</v>
      </c>
      <c r="CJ26" s="14">
        <v>15</v>
      </c>
      <c r="CK26" s="14">
        <v>15</v>
      </c>
      <c r="CL26" s="15">
        <f t="shared" si="52"/>
        <v>24.852338264671648</v>
      </c>
      <c r="CM26" s="15">
        <f t="shared" si="53"/>
        <v>25.495957526552402</v>
      </c>
      <c r="CN26" s="15">
        <f t="shared" si="54"/>
        <v>26.423611918197395</v>
      </c>
      <c r="CO26" s="15">
        <f t="shared" si="55"/>
        <v>27.812516544973889</v>
      </c>
      <c r="CP26" s="15">
        <f t="shared" si="56"/>
        <v>26.430628426619258</v>
      </c>
      <c r="CQ26" s="15">
        <f t="shared" si="57"/>
        <v>27.112019435773863</v>
      </c>
      <c r="CR26" s="15">
        <f t="shared" si="58"/>
        <v>28.125296693034798</v>
      </c>
      <c r="CS26" s="15">
        <f t="shared" si="59"/>
        <v>29.624045328901442</v>
      </c>
      <c r="CT26" s="15">
        <f t="shared" si="60"/>
        <v>26.69826781060366</v>
      </c>
      <c r="CU26" s="15">
        <f t="shared" si="61"/>
        <v>27.382168875051363</v>
      </c>
      <c r="CV26" s="15">
        <f t="shared" si="62"/>
        <v>28.405489169793285</v>
      </c>
      <c r="CW26" s="15">
        <f t="shared" si="63"/>
        <v>29.92034598793758</v>
      </c>
      <c r="CX26" s="14">
        <v>20</v>
      </c>
      <c r="CY26" s="14">
        <v>20</v>
      </c>
      <c r="CZ26" s="14">
        <v>19</v>
      </c>
      <c r="DA26" s="14">
        <v>18</v>
      </c>
      <c r="DB26" s="14">
        <v>16</v>
      </c>
      <c r="DC26" s="14">
        <v>16</v>
      </c>
      <c r="DD26" s="14">
        <v>15</v>
      </c>
      <c r="DE26" s="14">
        <v>16</v>
      </c>
      <c r="DF26" s="14">
        <v>14</v>
      </c>
      <c r="DG26" s="14">
        <v>16</v>
      </c>
      <c r="DH26" s="14">
        <v>15</v>
      </c>
      <c r="DI26" s="14">
        <v>15</v>
      </c>
      <c r="DJ26" s="23">
        <v>375.08703461000005</v>
      </c>
      <c r="DK26" s="16">
        <f t="shared" si="74"/>
        <v>0.34605536030582723</v>
      </c>
      <c r="DL26" s="16">
        <f t="shared" si="75"/>
        <v>0.33710513249782409</v>
      </c>
      <c r="DM26" s="16">
        <f t="shared" si="76"/>
        <v>0.32516922608214749</v>
      </c>
      <c r="DN26" s="16">
        <f t="shared" si="77"/>
        <v>0.30886464002882408</v>
      </c>
      <c r="DO26" s="16">
        <f t="shared" si="65"/>
        <v>0.86513840076456794</v>
      </c>
      <c r="DP26" s="16">
        <f t="shared" si="66"/>
        <v>0.8427628312445602</v>
      </c>
      <c r="DQ26" s="16">
        <f t="shared" si="67"/>
        <v>0.81292306520536883</v>
      </c>
      <c r="DR26" s="16">
        <f t="shared" si="68"/>
        <v>0.77216160007206003</v>
      </c>
      <c r="DS26" s="16">
        <f t="shared" si="69"/>
        <v>0.99419403601214273</v>
      </c>
      <c r="DT26" s="16">
        <f t="shared" si="70"/>
        <v>0.96936290000539049</v>
      </c>
      <c r="DU26" s="16">
        <f t="shared" si="71"/>
        <v>0.934441173341367</v>
      </c>
      <c r="DV26" s="16">
        <f t="shared" si="72"/>
        <v>0.88713073838979239</v>
      </c>
    </row>
    <row r="27" spans="1:126" s="17" customFormat="1" ht="15.75" customHeight="1" x14ac:dyDescent="0.2">
      <c r="A27" s="12" t="s">
        <v>89</v>
      </c>
      <c r="B27" s="12" t="s">
        <v>113</v>
      </c>
      <c r="C27" s="19">
        <v>670.93312600000002</v>
      </c>
      <c r="D27" s="19">
        <v>244.66499999999999</v>
      </c>
      <c r="E27" s="20">
        <f t="shared" si="0"/>
        <v>36.466376531243142</v>
      </c>
      <c r="F27" s="19">
        <v>243.69800000000001</v>
      </c>
      <c r="G27" s="20">
        <f t="shared" si="1"/>
        <v>36.32224890323868</v>
      </c>
      <c r="H27" s="18">
        <f t="shared" si="2"/>
        <v>93.422389388484476</v>
      </c>
      <c r="I27" s="19">
        <v>464.31900000000002</v>
      </c>
      <c r="J27" s="19">
        <v>352.488</v>
      </c>
      <c r="K27" s="19">
        <v>351.39499999999998</v>
      </c>
      <c r="L27" s="18">
        <f t="shared" si="3"/>
        <v>27.687155056796879</v>
      </c>
      <c r="M27" s="18">
        <v>39934363.535320498</v>
      </c>
      <c r="N27" s="18">
        <v>39121840.920412898</v>
      </c>
      <c r="O27" s="18">
        <v>40371772.595308103</v>
      </c>
      <c r="P27" s="18">
        <v>42439671.426184699</v>
      </c>
      <c r="Q27" s="19">
        <v>38162939.429039299</v>
      </c>
      <c r="R27" s="19">
        <v>37391938.988844</v>
      </c>
      <c r="S27" s="19">
        <v>38590144.957179002</v>
      </c>
      <c r="T27" s="19">
        <v>40565532.904987797</v>
      </c>
      <c r="U27" s="19">
        <v>34066029.6240931</v>
      </c>
      <c r="V27" s="19">
        <v>33318173.130398199</v>
      </c>
      <c r="W27" s="19">
        <v>34404798.666889802</v>
      </c>
      <c r="X27" s="19">
        <v>36204425.287666701</v>
      </c>
      <c r="Y27" s="19">
        <v>34002868.410940804</v>
      </c>
      <c r="Z27" s="19">
        <v>33257654.021386601</v>
      </c>
      <c r="AA27" s="19">
        <v>34340421.841223098</v>
      </c>
      <c r="AB27" s="19">
        <v>36134904.694257297</v>
      </c>
      <c r="AC27" s="18">
        <f t="shared" si="4"/>
        <v>6.0827611322790593</v>
      </c>
      <c r="AD27" s="21">
        <f t="shared" si="5"/>
        <v>95.564160914410365</v>
      </c>
      <c r="AE27" s="21">
        <f t="shared" si="6"/>
        <v>95.578168381472366</v>
      </c>
      <c r="AF27" s="21">
        <f t="shared" si="7"/>
        <v>95.586947206930034</v>
      </c>
      <c r="AG27" s="21">
        <f t="shared" si="8"/>
        <v>95.583993800572671</v>
      </c>
      <c r="AH27" s="21">
        <f t="shared" si="9"/>
        <v>85.14688954756096</v>
      </c>
      <c r="AI27" s="21">
        <f t="shared" si="10"/>
        <v>85.010452573139276</v>
      </c>
      <c r="AJ27" s="21">
        <f t="shared" si="11"/>
        <v>85.060475757296942</v>
      </c>
      <c r="AK27" s="21">
        <f t="shared" si="12"/>
        <v>85.144166954983902</v>
      </c>
      <c r="AL27" s="22">
        <f t="shared" si="13"/>
        <v>59.520631770565601</v>
      </c>
      <c r="AM27" s="22">
        <f t="shared" si="14"/>
        <v>58.309598087146611</v>
      </c>
      <c r="AN27" s="22">
        <f t="shared" si="15"/>
        <v>60.172573138545708</v>
      </c>
      <c r="AO27" s="22">
        <f t="shared" si="16"/>
        <v>63.25469675227319</v>
      </c>
      <c r="AP27" s="22">
        <f t="shared" si="73"/>
        <v>56.880392322496988</v>
      </c>
      <c r="AQ27" s="22">
        <f t="shared" si="17"/>
        <v>55.731245842292779</v>
      </c>
      <c r="AR27" s="22">
        <f t="shared" si="18"/>
        <v>57.517125718993043</v>
      </c>
      <c r="AS27" s="22">
        <f t="shared" si="19"/>
        <v>60.461365422263853</v>
      </c>
      <c r="AT27" s="22">
        <f t="shared" si="20"/>
        <v>50.774105948814189</v>
      </c>
      <c r="AU27" s="22">
        <f t="shared" si="21"/>
        <v>49.659454630055336</v>
      </c>
      <c r="AV27" s="22">
        <f t="shared" si="22"/>
        <v>51.279028167838298</v>
      </c>
      <c r="AW27" s="22">
        <f t="shared" si="23"/>
        <v>53.961302378244326</v>
      </c>
      <c r="AX27" s="22">
        <f t="shared" si="24"/>
        <v>139.23540197450842</v>
      </c>
      <c r="AY27" s="22">
        <f t="shared" si="25"/>
        <v>136.17874698219279</v>
      </c>
      <c r="AZ27" s="22">
        <f t="shared" si="26"/>
        <v>140.62002602288763</v>
      </c>
      <c r="BA27" s="22">
        <f t="shared" si="27"/>
        <v>147.9754982840484</v>
      </c>
      <c r="BB27" s="22">
        <f t="shared" si="28"/>
        <v>139.52871345247317</v>
      </c>
      <c r="BC27" s="22">
        <f t="shared" si="29"/>
        <v>136.47077128817881</v>
      </c>
      <c r="BD27" s="22">
        <f t="shared" si="30"/>
        <v>140.91384353266378</v>
      </c>
      <c r="BE27" s="22">
        <f t="shared" si="31"/>
        <v>148.27739535924502</v>
      </c>
      <c r="BF27" s="22">
        <f t="shared" si="32"/>
        <v>22.752156928998797</v>
      </c>
      <c r="BG27" s="22">
        <f t="shared" si="33"/>
        <v>22.292498336917113</v>
      </c>
      <c r="BH27" s="22">
        <f t="shared" si="34"/>
        <v>23.006850287597217</v>
      </c>
      <c r="BI27" s="22">
        <f t="shared" si="35"/>
        <v>24.184546168905541</v>
      </c>
      <c r="BJ27" s="23">
        <f t="shared" si="36"/>
        <v>13626411.84963724</v>
      </c>
      <c r="BK27" s="23">
        <f t="shared" si="37"/>
        <v>13327269.252159281</v>
      </c>
      <c r="BL27" s="23">
        <f t="shared" si="38"/>
        <v>13761919.466755921</v>
      </c>
      <c r="BM27" s="23">
        <f t="shared" si="39"/>
        <v>14481770.115066681</v>
      </c>
      <c r="BN27" s="22">
        <f t="shared" si="40"/>
        <v>55.694160789803362</v>
      </c>
      <c r="BO27" s="22">
        <f t="shared" si="41"/>
        <v>54.471498792877121</v>
      </c>
      <c r="BP27" s="22">
        <f t="shared" si="42"/>
        <v>56.24801040915505</v>
      </c>
      <c r="BQ27" s="22">
        <f t="shared" si="43"/>
        <v>59.190199313619367</v>
      </c>
      <c r="BR27" s="23">
        <f t="shared" si="44"/>
        <v>13601147.364376321</v>
      </c>
      <c r="BS27" s="23">
        <f t="shared" si="45"/>
        <v>13303061.608554641</v>
      </c>
      <c r="BT27" s="23">
        <f t="shared" si="46"/>
        <v>13736168.73648924</v>
      </c>
      <c r="BU27" s="23">
        <f t="shared" si="47"/>
        <v>14453961.87770292</v>
      </c>
      <c r="BV27" s="22">
        <f t="shared" si="48"/>
        <v>55.811485380989261</v>
      </c>
      <c r="BW27" s="22">
        <f t="shared" si="49"/>
        <v>54.588308515271528</v>
      </c>
      <c r="BX27" s="22">
        <f t="shared" si="50"/>
        <v>56.365537413065518</v>
      </c>
      <c r="BY27" s="22">
        <f t="shared" si="51"/>
        <v>59.310958143698016</v>
      </c>
      <c r="BZ27" s="14">
        <v>9</v>
      </c>
      <c r="CA27" s="14">
        <v>10</v>
      </c>
      <c r="CB27" s="14">
        <v>10</v>
      </c>
      <c r="CC27" s="14">
        <v>10</v>
      </c>
      <c r="CD27" s="14">
        <v>2</v>
      </c>
      <c r="CE27" s="14">
        <v>2</v>
      </c>
      <c r="CF27" s="14">
        <v>2</v>
      </c>
      <c r="CG27" s="14">
        <v>2</v>
      </c>
      <c r="CH27" s="14">
        <v>2</v>
      </c>
      <c r="CI27" s="14">
        <v>2</v>
      </c>
      <c r="CJ27" s="14">
        <v>2</v>
      </c>
      <c r="CK27" s="14">
        <v>3</v>
      </c>
      <c r="CL27" s="15">
        <f t="shared" si="52"/>
        <v>32.876483132535434</v>
      </c>
      <c r="CM27" s="15">
        <f t="shared" si="53"/>
        <v>32.212284217397091</v>
      </c>
      <c r="CN27" s="15">
        <f t="shared" si="54"/>
        <v>33.244510741261074</v>
      </c>
      <c r="CO27" s="15">
        <f t="shared" si="55"/>
        <v>34.946261432323723</v>
      </c>
      <c r="CP27" s="15">
        <f t="shared" si="56"/>
        <v>38.657803527034226</v>
      </c>
      <c r="CQ27" s="15">
        <f t="shared" si="57"/>
        <v>37.809143154261371</v>
      </c>
      <c r="CR27" s="15">
        <f t="shared" si="58"/>
        <v>39.042235386044126</v>
      </c>
      <c r="CS27" s="15">
        <f t="shared" si="59"/>
        <v>41.084434406466833</v>
      </c>
      <c r="CT27" s="15">
        <f t="shared" si="60"/>
        <v>38.706149388512422</v>
      </c>
      <c r="CU27" s="15">
        <f t="shared" si="61"/>
        <v>37.857856852131199</v>
      </c>
      <c r="CV27" s="15">
        <f t="shared" si="62"/>
        <v>39.090393251153948</v>
      </c>
      <c r="CW27" s="15">
        <f t="shared" si="63"/>
        <v>41.133089195073694</v>
      </c>
      <c r="CX27" s="14">
        <v>11</v>
      </c>
      <c r="CY27" s="14">
        <v>11</v>
      </c>
      <c r="CZ27" s="14">
        <v>11</v>
      </c>
      <c r="DA27" s="14">
        <v>11</v>
      </c>
      <c r="DB27" s="14">
        <v>8</v>
      </c>
      <c r="DC27" s="14">
        <v>10</v>
      </c>
      <c r="DD27" s="14">
        <v>9</v>
      </c>
      <c r="DE27" s="14">
        <v>9</v>
      </c>
      <c r="DF27" s="14">
        <v>8</v>
      </c>
      <c r="DG27" s="14">
        <v>9</v>
      </c>
      <c r="DH27" s="14">
        <v>8</v>
      </c>
      <c r="DI27" s="14">
        <v>9</v>
      </c>
      <c r="DJ27" s="23">
        <v>128.26037764</v>
      </c>
      <c r="DK27" s="16">
        <f t="shared" si="74"/>
        <v>0.32117796876005883</v>
      </c>
      <c r="DL27" s="16">
        <f t="shared" si="75"/>
        <v>0.3278485230307161</v>
      </c>
      <c r="DM27" s="16">
        <f t="shared" si="76"/>
        <v>0.31769815738758539</v>
      </c>
      <c r="DN27" s="16">
        <f t="shared" si="77"/>
        <v>0.30221812122905617</v>
      </c>
      <c r="DO27" s="16">
        <f t="shared" si="65"/>
        <v>0.8029449219001471</v>
      </c>
      <c r="DP27" s="16">
        <f t="shared" si="66"/>
        <v>0.81962130757679019</v>
      </c>
      <c r="DQ27" s="16">
        <f t="shared" si="67"/>
        <v>0.7942453934689635</v>
      </c>
      <c r="DR27" s="16">
        <f t="shared" si="68"/>
        <v>0.75554530307264045</v>
      </c>
      <c r="DS27" s="16">
        <f t="shared" si="69"/>
        <v>0.94301145487133942</v>
      </c>
      <c r="DT27" s="16">
        <f t="shared" si="70"/>
        <v>0.96414179994115878</v>
      </c>
      <c r="DU27" s="16">
        <f t="shared" si="71"/>
        <v>0.93374200696359122</v>
      </c>
      <c r="DV27" s="16">
        <f t="shared" si="72"/>
        <v>0.88737177201122974</v>
      </c>
    </row>
    <row r="28" spans="1:126" s="17" customFormat="1" ht="15.75" customHeight="1" x14ac:dyDescent="0.2">
      <c r="A28" s="12" t="s">
        <v>98</v>
      </c>
      <c r="B28" s="12" t="s">
        <v>115</v>
      </c>
      <c r="C28" s="19">
        <v>2334.0660899999998</v>
      </c>
      <c r="D28" s="19">
        <v>2334.0659999999998</v>
      </c>
      <c r="E28" s="20">
        <f t="shared" si="0"/>
        <v>99.999996144068064</v>
      </c>
      <c r="F28" s="19">
        <v>2332.8130000000001</v>
      </c>
      <c r="G28" s="20">
        <f t="shared" si="1"/>
        <v>99.946313002645098</v>
      </c>
      <c r="H28" s="18">
        <f t="shared" si="2"/>
        <v>5.370141269289673E-2</v>
      </c>
      <c r="I28" s="19">
        <v>1666.91</v>
      </c>
      <c r="J28" s="19">
        <v>1666.91</v>
      </c>
      <c r="K28" s="19">
        <v>1666.2270000000001</v>
      </c>
      <c r="L28" s="18">
        <f t="shared" si="3"/>
        <v>4.0982413864176163E-2</v>
      </c>
      <c r="M28" s="18">
        <v>8730699.3476180192</v>
      </c>
      <c r="N28" s="18">
        <v>8374177.7658187198</v>
      </c>
      <c r="O28" s="18">
        <v>8295789.7794658504</v>
      </c>
      <c r="P28" s="18">
        <v>8099408.8837973699</v>
      </c>
      <c r="Q28" s="19">
        <v>7642410.9671694702</v>
      </c>
      <c r="R28" s="19">
        <v>7334784.3706993302</v>
      </c>
      <c r="S28" s="19">
        <v>7249487.1082294602</v>
      </c>
      <c r="T28" s="19">
        <v>7068583.4651913298</v>
      </c>
      <c r="U28" s="19">
        <v>7642410.9671694702</v>
      </c>
      <c r="V28" s="19">
        <v>7334784.3706993302</v>
      </c>
      <c r="W28" s="19">
        <v>7249487.1082294602</v>
      </c>
      <c r="X28" s="19">
        <v>7068583.4651913298</v>
      </c>
      <c r="Y28" s="19">
        <v>7638749.8064924702</v>
      </c>
      <c r="Z28" s="19">
        <v>7331210.49342041</v>
      </c>
      <c r="AA28" s="19">
        <v>7245911.2684569499</v>
      </c>
      <c r="AB28" s="19">
        <v>7065162.2567851497</v>
      </c>
      <c r="AC28" s="18">
        <f t="shared" si="4"/>
        <v>7.5019180523423001</v>
      </c>
      <c r="AD28" s="21">
        <f t="shared" si="5"/>
        <v>87.534923181778495</v>
      </c>
      <c r="AE28" s="21">
        <f t="shared" si="6"/>
        <v>87.588114031183679</v>
      </c>
      <c r="AF28" s="21">
        <f t="shared" si="7"/>
        <v>87.387545983551192</v>
      </c>
      <c r="AG28" s="21">
        <f t="shared" si="8"/>
        <v>87.272831469612839</v>
      </c>
      <c r="AH28" s="21">
        <f t="shared" si="9"/>
        <v>87.492988847182517</v>
      </c>
      <c r="AI28" s="21">
        <f t="shared" si="10"/>
        <v>87.545436679700799</v>
      </c>
      <c r="AJ28" s="21">
        <f t="shared" si="11"/>
        <v>87.344441711775147</v>
      </c>
      <c r="AK28" s="21">
        <f t="shared" si="12"/>
        <v>87.230591246217983</v>
      </c>
      <c r="AL28" s="22">
        <f t="shared" si="13"/>
        <v>3.740553613723089</v>
      </c>
      <c r="AM28" s="22">
        <f t="shared" si="14"/>
        <v>3.5878066185429742</v>
      </c>
      <c r="AN28" s="22">
        <f t="shared" si="15"/>
        <v>3.5542223140159033</v>
      </c>
      <c r="AO28" s="22">
        <f t="shared" si="16"/>
        <v>3.4700854952215043</v>
      </c>
      <c r="AP28" s="22">
        <f t="shared" si="73"/>
        <v>3.2742907323457455</v>
      </c>
      <c r="AQ28" s="22">
        <f t="shared" si="17"/>
        <v>3.1424921522677751</v>
      </c>
      <c r="AR28" s="22">
        <f t="shared" si="18"/>
        <v>3.1059476590182848</v>
      </c>
      <c r="AS28" s="22">
        <f t="shared" si="19"/>
        <v>3.0284418660961441</v>
      </c>
      <c r="AT28" s="22">
        <f t="shared" si="20"/>
        <v>3.2742907323457455</v>
      </c>
      <c r="AU28" s="22">
        <f t="shared" si="21"/>
        <v>3.1424921522677751</v>
      </c>
      <c r="AV28" s="22">
        <f t="shared" si="22"/>
        <v>3.1059476590182848</v>
      </c>
      <c r="AW28" s="22">
        <f t="shared" si="23"/>
        <v>3.0284418660961441</v>
      </c>
      <c r="AX28" s="22">
        <f t="shared" si="24"/>
        <v>3.2742908586001729</v>
      </c>
      <c r="AY28" s="22">
        <f t="shared" si="25"/>
        <v>3.1424922734401384</v>
      </c>
      <c r="AZ28" s="22">
        <f t="shared" si="26"/>
        <v>3.1059477787815171</v>
      </c>
      <c r="BA28" s="22">
        <f t="shared" si="27"/>
        <v>3.028441982870806</v>
      </c>
      <c r="BB28" s="22">
        <f t="shared" si="28"/>
        <v>3.2744801261363299</v>
      </c>
      <c r="BC28" s="22">
        <f t="shared" si="29"/>
        <v>3.1426481648637972</v>
      </c>
      <c r="BD28" s="22">
        <f t="shared" si="30"/>
        <v>3.1060832001780465</v>
      </c>
      <c r="BE28" s="22">
        <f t="shared" si="31"/>
        <v>3.0286020597386716</v>
      </c>
      <c r="BF28" s="22">
        <f t="shared" si="32"/>
        <v>1.3097162929382984</v>
      </c>
      <c r="BG28" s="22">
        <f t="shared" si="33"/>
        <v>1.25699686090711</v>
      </c>
      <c r="BH28" s="22">
        <f t="shared" si="34"/>
        <v>1.242379063607314</v>
      </c>
      <c r="BI28" s="22">
        <f t="shared" si="35"/>
        <v>1.2113767464384577</v>
      </c>
      <c r="BJ28" s="23">
        <f t="shared" si="36"/>
        <v>3056964.3868677882</v>
      </c>
      <c r="BK28" s="23">
        <f t="shared" si="37"/>
        <v>2933913.7482797322</v>
      </c>
      <c r="BL28" s="23">
        <f t="shared" si="38"/>
        <v>2899794.8432917842</v>
      </c>
      <c r="BM28" s="23">
        <f t="shared" si="39"/>
        <v>2827433.3860765323</v>
      </c>
      <c r="BN28" s="22">
        <f t="shared" si="40"/>
        <v>1.3097163434400692</v>
      </c>
      <c r="BO28" s="22">
        <f t="shared" si="41"/>
        <v>1.2569969093760556</v>
      </c>
      <c r="BP28" s="22">
        <f t="shared" si="42"/>
        <v>1.242379111512607</v>
      </c>
      <c r="BQ28" s="22">
        <f t="shared" si="43"/>
        <v>1.2113767931483226</v>
      </c>
      <c r="BR28" s="23">
        <f t="shared" si="44"/>
        <v>3055499.9225969883</v>
      </c>
      <c r="BS28" s="23">
        <f t="shared" si="45"/>
        <v>2932484.1973681641</v>
      </c>
      <c r="BT28" s="23">
        <f t="shared" si="46"/>
        <v>2898364.5073827803</v>
      </c>
      <c r="BU28" s="23">
        <f t="shared" si="47"/>
        <v>2826064.9027140602</v>
      </c>
      <c r="BV28" s="22">
        <f t="shared" si="48"/>
        <v>1.309792050454532</v>
      </c>
      <c r="BW28" s="22">
        <f t="shared" si="49"/>
        <v>1.2570592659455191</v>
      </c>
      <c r="BX28" s="22">
        <f t="shared" si="50"/>
        <v>1.2424332800712188</v>
      </c>
      <c r="BY28" s="22">
        <f t="shared" si="51"/>
        <v>1.2114408238954688</v>
      </c>
      <c r="BZ28" s="14">
        <v>71</v>
      </c>
      <c r="CA28" s="14">
        <v>71</v>
      </c>
      <c r="CB28" s="14">
        <v>71</v>
      </c>
      <c r="CC28" s="14">
        <v>73</v>
      </c>
      <c r="CD28" s="14">
        <v>71</v>
      </c>
      <c r="CE28" s="14">
        <v>71</v>
      </c>
      <c r="CF28" s="14">
        <v>71</v>
      </c>
      <c r="CG28" s="14">
        <v>73</v>
      </c>
      <c r="CH28" s="14">
        <v>71</v>
      </c>
      <c r="CI28" s="14">
        <v>71</v>
      </c>
      <c r="CJ28" s="14">
        <v>71</v>
      </c>
      <c r="CK28" s="14">
        <v>72</v>
      </c>
      <c r="CL28" s="15">
        <f t="shared" si="52"/>
        <v>1.8339108811320277</v>
      </c>
      <c r="CM28" s="15">
        <f t="shared" si="53"/>
        <v>1.7600912756415956</v>
      </c>
      <c r="CN28" s="15">
        <f t="shared" si="54"/>
        <v>1.7396229210286003</v>
      </c>
      <c r="CO28" s="15">
        <f t="shared" si="55"/>
        <v>1.6962123846377619</v>
      </c>
      <c r="CP28" s="15">
        <f t="shared" si="56"/>
        <v>1.8339108811320277</v>
      </c>
      <c r="CQ28" s="15">
        <f t="shared" si="57"/>
        <v>1.7600912756415956</v>
      </c>
      <c r="CR28" s="15">
        <f t="shared" si="58"/>
        <v>1.7396229210286003</v>
      </c>
      <c r="CS28" s="15">
        <f t="shared" si="59"/>
        <v>1.6962123846377619</v>
      </c>
      <c r="CT28" s="15">
        <f t="shared" si="60"/>
        <v>1.8337837056997566</v>
      </c>
      <c r="CU28" s="15">
        <f t="shared" si="61"/>
        <v>1.7599547944956866</v>
      </c>
      <c r="CV28" s="15">
        <f t="shared" si="62"/>
        <v>1.7394775786149066</v>
      </c>
      <c r="CW28" s="15">
        <f t="shared" si="63"/>
        <v>1.6960863692126342</v>
      </c>
      <c r="CX28" s="14">
        <v>72</v>
      </c>
      <c r="CY28" s="14">
        <v>73</v>
      </c>
      <c r="CZ28" s="14">
        <v>73</v>
      </c>
      <c r="DA28" s="14">
        <v>74</v>
      </c>
      <c r="DB28" s="14">
        <v>72</v>
      </c>
      <c r="DC28" s="14">
        <v>73</v>
      </c>
      <c r="DD28" s="14">
        <v>73</v>
      </c>
      <c r="DE28" s="14">
        <v>74</v>
      </c>
      <c r="DF28" s="14">
        <v>72</v>
      </c>
      <c r="DG28" s="14">
        <v>73</v>
      </c>
      <c r="DH28" s="14">
        <v>72</v>
      </c>
      <c r="DI28" s="14">
        <v>74</v>
      </c>
      <c r="DJ28" s="23">
        <v>24.608095710000001</v>
      </c>
      <c r="DK28" s="16">
        <f t="shared" si="74"/>
        <v>0.28185709678244486</v>
      </c>
      <c r="DL28" s="16">
        <f t="shared" si="75"/>
        <v>0.29385685852578908</v>
      </c>
      <c r="DM28" s="16">
        <f t="shared" si="76"/>
        <v>0.29663354983887341</v>
      </c>
      <c r="DN28" s="16">
        <f t="shared" si="77"/>
        <v>0.30382582313170753</v>
      </c>
      <c r="DO28" s="16">
        <f t="shared" si="65"/>
        <v>0.70464274195611198</v>
      </c>
      <c r="DP28" s="16">
        <f t="shared" si="66"/>
        <v>0.73464214631447267</v>
      </c>
      <c r="DQ28" s="16">
        <f t="shared" si="67"/>
        <v>0.74158387459718345</v>
      </c>
      <c r="DR28" s="16">
        <f t="shared" si="68"/>
        <v>0.75956455782926868</v>
      </c>
      <c r="DS28" s="16">
        <f t="shared" si="69"/>
        <v>0.80537052310198143</v>
      </c>
      <c r="DT28" s="16">
        <f t="shared" si="70"/>
        <v>0.83915527088211395</v>
      </c>
      <c r="DU28" s="16">
        <f t="shared" si="71"/>
        <v>0.84903384813461868</v>
      </c>
      <c r="DV28" s="16">
        <f t="shared" si="72"/>
        <v>0.87075479711620185</v>
      </c>
    </row>
    <row r="29" spans="1:126" s="17" customFormat="1" ht="15.75" customHeight="1" x14ac:dyDescent="0.2">
      <c r="A29" s="12" t="s">
        <v>29</v>
      </c>
      <c r="B29" s="12" t="s">
        <v>113</v>
      </c>
      <c r="C29" s="19">
        <v>568.37566500000003</v>
      </c>
      <c r="D29" s="19">
        <v>444.19400000000002</v>
      </c>
      <c r="E29" s="20">
        <f t="shared" si="0"/>
        <v>78.151481027957104</v>
      </c>
      <c r="F29" s="19">
        <v>372.529</v>
      </c>
      <c r="G29" s="20">
        <f t="shared" si="1"/>
        <v>65.542742756236748</v>
      </c>
      <c r="H29" s="18">
        <f t="shared" si="2"/>
        <v>41.629438621180611</v>
      </c>
      <c r="I29" s="19">
        <v>263.88099999999997</v>
      </c>
      <c r="J29" s="19">
        <v>255.02799999999999</v>
      </c>
      <c r="K29" s="19">
        <v>245.619</v>
      </c>
      <c r="L29" s="18">
        <f t="shared" si="3"/>
        <v>7.1685966633954754</v>
      </c>
      <c r="M29" s="18">
        <v>12685574.825946299</v>
      </c>
      <c r="N29" s="18">
        <v>15743564.3989412</v>
      </c>
      <c r="O29" s="18">
        <v>14616727.347762899</v>
      </c>
      <c r="P29" s="18">
        <v>17286029.3208762</v>
      </c>
      <c r="Q29" s="19">
        <v>12275348.418462301</v>
      </c>
      <c r="R29" s="19">
        <v>15255363.481094999</v>
      </c>
      <c r="S29" s="19">
        <v>14150610.8199759</v>
      </c>
      <c r="T29" s="19">
        <v>16662259.181802001</v>
      </c>
      <c r="U29" s="19">
        <v>11384108.4087657</v>
      </c>
      <c r="V29" s="19">
        <v>14269601.573264601</v>
      </c>
      <c r="W29" s="19">
        <v>13135785.416328499</v>
      </c>
      <c r="X29" s="19">
        <v>15580130.3510001</v>
      </c>
      <c r="Y29" s="19">
        <v>10801783.635884</v>
      </c>
      <c r="Z29" s="19">
        <v>13403220.5573799</v>
      </c>
      <c r="AA29" s="19">
        <v>12412136.163103299</v>
      </c>
      <c r="AB29" s="19">
        <v>14676503.1271742</v>
      </c>
      <c r="AC29" s="18">
        <f t="shared" si="4"/>
        <v>30.698753876459612</v>
      </c>
      <c r="AD29" s="21">
        <f t="shared" si="5"/>
        <v>96.766197723693637</v>
      </c>
      <c r="AE29" s="21">
        <f t="shared" si="6"/>
        <v>96.899044552585352</v>
      </c>
      <c r="AF29" s="21">
        <f t="shared" si="7"/>
        <v>96.811074622265977</v>
      </c>
      <c r="AG29" s="21">
        <f t="shared" si="8"/>
        <v>96.391478184519357</v>
      </c>
      <c r="AH29" s="21">
        <f t="shared" si="9"/>
        <v>85.150131421641944</v>
      </c>
      <c r="AI29" s="21">
        <f t="shared" si="10"/>
        <v>85.134599876768092</v>
      </c>
      <c r="AJ29" s="21">
        <f t="shared" si="11"/>
        <v>84.917340713774664</v>
      </c>
      <c r="AK29" s="21">
        <f t="shared" si="12"/>
        <v>84.903842604556417</v>
      </c>
      <c r="AL29" s="22">
        <f t="shared" si="13"/>
        <v>22.318997112493019</v>
      </c>
      <c r="AM29" s="22">
        <f t="shared" si="14"/>
        <v>27.699223187082087</v>
      </c>
      <c r="AN29" s="22">
        <f t="shared" si="15"/>
        <v>25.716666366711703</v>
      </c>
      <c r="AO29" s="22">
        <f t="shared" si="16"/>
        <v>30.413035577229017</v>
      </c>
      <c r="AP29" s="22">
        <f t="shared" si="73"/>
        <v>21.597244875820468</v>
      </c>
      <c r="AQ29" s="22">
        <f t="shared" si="17"/>
        <v>26.840282616770722</v>
      </c>
      <c r="AR29" s="22">
        <f t="shared" si="18"/>
        <v>24.896581066636447</v>
      </c>
      <c r="AS29" s="22">
        <f t="shared" si="19"/>
        <v>29.315574553674814</v>
      </c>
      <c r="AT29" s="22">
        <f t="shared" si="20"/>
        <v>20.029197430128715</v>
      </c>
      <c r="AU29" s="22">
        <f t="shared" si="21"/>
        <v>25.105933367616295</v>
      </c>
      <c r="AV29" s="22">
        <f t="shared" si="22"/>
        <v>23.11109751035611</v>
      </c>
      <c r="AW29" s="22">
        <f t="shared" si="23"/>
        <v>27.411677364828943</v>
      </c>
      <c r="AX29" s="22">
        <f t="shared" si="24"/>
        <v>25.628685684105818</v>
      </c>
      <c r="AY29" s="22">
        <f t="shared" si="25"/>
        <v>32.124705811570173</v>
      </c>
      <c r="AZ29" s="22">
        <f t="shared" si="26"/>
        <v>29.572181110795054</v>
      </c>
      <c r="BA29" s="22">
        <f t="shared" si="27"/>
        <v>35.075058084981109</v>
      </c>
      <c r="BB29" s="22">
        <f t="shared" si="28"/>
        <v>28.995819482198701</v>
      </c>
      <c r="BC29" s="22">
        <f t="shared" si="29"/>
        <v>35.978999104445293</v>
      </c>
      <c r="BD29" s="22">
        <f t="shared" si="30"/>
        <v>33.318576978176999</v>
      </c>
      <c r="BE29" s="22">
        <f t="shared" si="31"/>
        <v>39.396941250679014</v>
      </c>
      <c r="BF29" s="22">
        <f t="shared" si="32"/>
        <v>8.6388979503281877</v>
      </c>
      <c r="BG29" s="22">
        <f t="shared" si="33"/>
        <v>10.73611304670829</v>
      </c>
      <c r="BH29" s="22">
        <f t="shared" si="34"/>
        <v>9.9586324266545798</v>
      </c>
      <c r="BI29" s="22">
        <f t="shared" si="35"/>
        <v>11.726229821469927</v>
      </c>
      <c r="BJ29" s="23">
        <f t="shared" si="36"/>
        <v>4553643.3635062799</v>
      </c>
      <c r="BK29" s="23">
        <f t="shared" si="37"/>
        <v>5707840.6293058405</v>
      </c>
      <c r="BL29" s="23">
        <f t="shared" si="38"/>
        <v>5254314.1665313998</v>
      </c>
      <c r="BM29" s="23">
        <f t="shared" si="39"/>
        <v>6232052.1404000409</v>
      </c>
      <c r="BN29" s="22">
        <f t="shared" si="40"/>
        <v>10.251474273642327</v>
      </c>
      <c r="BO29" s="22">
        <f t="shared" si="41"/>
        <v>12.849882324628069</v>
      </c>
      <c r="BP29" s="22">
        <f t="shared" si="42"/>
        <v>11.828872444318023</v>
      </c>
      <c r="BQ29" s="22">
        <f t="shared" si="43"/>
        <v>14.030023233992447</v>
      </c>
      <c r="BR29" s="23">
        <f t="shared" si="44"/>
        <v>4320713.4543535998</v>
      </c>
      <c r="BS29" s="23">
        <f t="shared" si="45"/>
        <v>5361288.2229519598</v>
      </c>
      <c r="BT29" s="23">
        <f t="shared" si="46"/>
        <v>4964854.4652413195</v>
      </c>
      <c r="BU29" s="23">
        <f t="shared" si="47"/>
        <v>5870601.2508696802</v>
      </c>
      <c r="BV29" s="22">
        <f t="shared" si="48"/>
        <v>11.598327792879479</v>
      </c>
      <c r="BW29" s="22">
        <f t="shared" si="49"/>
        <v>14.391599641778116</v>
      </c>
      <c r="BX29" s="22">
        <f t="shared" si="50"/>
        <v>13.327430791270798</v>
      </c>
      <c r="BY29" s="22">
        <f t="shared" si="51"/>
        <v>15.758776500271605</v>
      </c>
      <c r="BZ29" s="14">
        <v>42</v>
      </c>
      <c r="CA29" s="14">
        <v>37</v>
      </c>
      <c r="CB29" s="14">
        <v>41</v>
      </c>
      <c r="CC29" s="14">
        <v>34</v>
      </c>
      <c r="CD29" s="14">
        <v>39</v>
      </c>
      <c r="CE29" s="14">
        <v>36</v>
      </c>
      <c r="CF29" s="14">
        <v>36</v>
      </c>
      <c r="CG29" s="14">
        <v>34</v>
      </c>
      <c r="CH29" s="14">
        <v>35</v>
      </c>
      <c r="CI29" s="14">
        <v>33</v>
      </c>
      <c r="CJ29" s="14">
        <v>33</v>
      </c>
      <c r="CK29" s="14">
        <v>33</v>
      </c>
      <c r="CL29" s="15">
        <f t="shared" si="52"/>
        <v>18.60740018184303</v>
      </c>
      <c r="CM29" s="15">
        <f t="shared" si="53"/>
        <v>23.124610686021352</v>
      </c>
      <c r="CN29" s="15">
        <f t="shared" si="54"/>
        <v>21.449988168872942</v>
      </c>
      <c r="CO29" s="15">
        <f t="shared" si="55"/>
        <v>25.257232133881566</v>
      </c>
      <c r="CP29" s="15">
        <f t="shared" si="56"/>
        <v>17.85546435491899</v>
      </c>
      <c r="CQ29" s="15">
        <f t="shared" si="57"/>
        <v>22.381231195421055</v>
      </c>
      <c r="CR29" s="15">
        <f t="shared" si="58"/>
        <v>20.602891315978638</v>
      </c>
      <c r="CS29" s="15">
        <f t="shared" si="59"/>
        <v>24.436736908888594</v>
      </c>
      <c r="CT29" s="15">
        <f t="shared" si="60"/>
        <v>17.591120615072938</v>
      </c>
      <c r="CU29" s="15">
        <f t="shared" si="61"/>
        <v>21.827660820017833</v>
      </c>
      <c r="CV29" s="15">
        <f t="shared" si="62"/>
        <v>20.213641718439209</v>
      </c>
      <c r="CW29" s="15">
        <f t="shared" si="63"/>
        <v>23.901250517548238</v>
      </c>
      <c r="CX29" s="14">
        <v>31</v>
      </c>
      <c r="CY29" s="14">
        <v>26</v>
      </c>
      <c r="CZ29" s="14">
        <v>29</v>
      </c>
      <c r="DA29" s="14">
        <v>24</v>
      </c>
      <c r="DB29" s="14">
        <v>32</v>
      </c>
      <c r="DC29" s="14">
        <v>27</v>
      </c>
      <c r="DD29" s="14">
        <v>31</v>
      </c>
      <c r="DE29" s="14">
        <v>27</v>
      </c>
      <c r="DF29" s="14">
        <v>32</v>
      </c>
      <c r="DG29" s="14">
        <v>28</v>
      </c>
      <c r="DH29" s="14">
        <v>30</v>
      </c>
      <c r="DI29" s="14">
        <v>28</v>
      </c>
      <c r="DJ29" s="23">
        <v>44.741992200000006</v>
      </c>
      <c r="DK29" s="16">
        <f t="shared" si="74"/>
        <v>0.35269976184671953</v>
      </c>
      <c r="DL29" s="16">
        <f t="shared" si="75"/>
        <v>0.28419226463740976</v>
      </c>
      <c r="DM29" s="16">
        <f t="shared" si="76"/>
        <v>0.30610129843359091</v>
      </c>
      <c r="DN29" s="16">
        <f t="shared" si="77"/>
        <v>0.25883325412369546</v>
      </c>
      <c r="DO29" s="16">
        <f t="shared" si="65"/>
        <v>0.88174940461679885</v>
      </c>
      <c r="DP29" s="16">
        <f t="shared" si="66"/>
        <v>0.71048066159352441</v>
      </c>
      <c r="DQ29" s="16">
        <f t="shared" si="67"/>
        <v>0.76525324608397727</v>
      </c>
      <c r="DR29" s="16">
        <f t="shared" si="68"/>
        <v>0.64708313530923856</v>
      </c>
      <c r="DS29" s="16">
        <f t="shared" si="69"/>
        <v>1.035523245701875</v>
      </c>
      <c r="DT29" s="16">
        <f t="shared" si="70"/>
        <v>0.83453808747787817</v>
      </c>
      <c r="DU29" s="16">
        <f t="shared" si="71"/>
        <v>0.90117429449818298</v>
      </c>
      <c r="DV29" s="16">
        <f t="shared" si="72"/>
        <v>0.76213645396835383</v>
      </c>
    </row>
    <row r="30" spans="1:126" s="17" customFormat="1" ht="15.75" customHeight="1" x14ac:dyDescent="0.2">
      <c r="A30" s="12" t="s">
        <v>19</v>
      </c>
      <c r="B30" s="12" t="s">
        <v>113</v>
      </c>
      <c r="C30" s="19">
        <v>5092.093852</v>
      </c>
      <c r="D30" s="19">
        <v>3333.2310000000002</v>
      </c>
      <c r="E30" s="20">
        <f t="shared" si="0"/>
        <v>65.458946690285785</v>
      </c>
      <c r="F30" s="19">
        <v>3253.27</v>
      </c>
      <c r="G30" s="20">
        <f t="shared" si="1"/>
        <v>63.888649631275499</v>
      </c>
      <c r="H30" s="18">
        <f t="shared" si="2"/>
        <v>44.06815291964336</v>
      </c>
      <c r="I30" s="19">
        <v>3426.65</v>
      </c>
      <c r="J30" s="19">
        <v>2553.0509999999999</v>
      </c>
      <c r="K30" s="19">
        <v>2524.7869999999998</v>
      </c>
      <c r="L30" s="18">
        <f t="shared" si="3"/>
        <v>30.307403069208338</v>
      </c>
      <c r="M30" s="18">
        <v>231565721.677145</v>
      </c>
      <c r="N30" s="18">
        <v>227673921.29936901</v>
      </c>
      <c r="O30" s="18">
        <v>225669735.588956</v>
      </c>
      <c r="P30" s="18">
        <v>234706046.46509501</v>
      </c>
      <c r="Q30" s="19">
        <v>224217831.625245</v>
      </c>
      <c r="R30" s="19">
        <v>220324681.663147</v>
      </c>
      <c r="S30" s="19">
        <v>218553369.48582399</v>
      </c>
      <c r="T30" s="19">
        <v>227417518.054811</v>
      </c>
      <c r="U30" s="19">
        <v>145092080.69997299</v>
      </c>
      <c r="V30" s="19">
        <v>143889247.58531001</v>
      </c>
      <c r="W30" s="19">
        <v>141907640.476899</v>
      </c>
      <c r="X30" s="19">
        <v>146104770.930904</v>
      </c>
      <c r="Y30" s="19">
        <v>140612914.799624</v>
      </c>
      <c r="Z30" s="19">
        <v>139507074.10890499</v>
      </c>
      <c r="AA30" s="19">
        <v>137543377.064816</v>
      </c>
      <c r="AB30" s="19">
        <v>141564263.05948099</v>
      </c>
      <c r="AC30" s="18">
        <f t="shared" si="4"/>
        <v>1.3469933212821186</v>
      </c>
      <c r="AD30" s="21">
        <f t="shared" si="5"/>
        <v>96.826866256939098</v>
      </c>
      <c r="AE30" s="21">
        <f t="shared" si="6"/>
        <v>96.77203274126488</v>
      </c>
      <c r="AF30" s="21">
        <f t="shared" si="7"/>
        <v>96.84655716702126</v>
      </c>
      <c r="AG30" s="21">
        <f t="shared" si="8"/>
        <v>96.89461412688064</v>
      </c>
      <c r="AH30" s="21">
        <f t="shared" si="9"/>
        <v>60.72268113830345</v>
      </c>
      <c r="AI30" s="21">
        <f t="shared" si="10"/>
        <v>61.274946780341523</v>
      </c>
      <c r="AJ30" s="21">
        <f t="shared" si="11"/>
        <v>60.948968946081052</v>
      </c>
      <c r="AK30" s="21">
        <f t="shared" si="12"/>
        <v>60.315558628155806</v>
      </c>
      <c r="AL30" s="22">
        <f t="shared" si="13"/>
        <v>45.475540790787655</v>
      </c>
      <c r="AM30" s="22">
        <f t="shared" si="14"/>
        <v>44.711257866927667</v>
      </c>
      <c r="AN30" s="22">
        <f t="shared" si="15"/>
        <v>44.31767012705798</v>
      </c>
      <c r="AO30" s="22">
        <f t="shared" si="16"/>
        <v>46.092246782315399</v>
      </c>
      <c r="AP30" s="22">
        <f t="shared" si="73"/>
        <v>44.032541061115744</v>
      </c>
      <c r="AQ30" s="22">
        <f t="shared" si="17"/>
        <v>43.267993102014607</v>
      </c>
      <c r="AR30" s="22">
        <f t="shared" si="18"/>
        <v>42.920137734693107</v>
      </c>
      <c r="AS30" s="22">
        <f t="shared" si="19"/>
        <v>44.660904662134065</v>
      </c>
      <c r="AT30" s="22">
        <f t="shared" si="20"/>
        <v>28.493599080658299</v>
      </c>
      <c r="AU30" s="22">
        <f t="shared" si="21"/>
        <v>28.257383262642588</v>
      </c>
      <c r="AV30" s="22">
        <f t="shared" si="22"/>
        <v>27.86822957341262</v>
      </c>
      <c r="AW30" s="22">
        <f t="shared" si="23"/>
        <v>28.692474093642058</v>
      </c>
      <c r="AX30" s="22">
        <f t="shared" si="24"/>
        <v>43.52896054908075</v>
      </c>
      <c r="AY30" s="22">
        <f t="shared" si="25"/>
        <v>43.168099536248768</v>
      </c>
      <c r="AZ30" s="22">
        <f t="shared" si="26"/>
        <v>42.573599152563681</v>
      </c>
      <c r="BA30" s="22">
        <f t="shared" si="27"/>
        <v>43.83277694552342</v>
      </c>
      <c r="BB30" s="22">
        <f t="shared" si="28"/>
        <v>43.222024240110414</v>
      </c>
      <c r="BC30" s="22">
        <f t="shared" si="29"/>
        <v>42.882107574503493</v>
      </c>
      <c r="BD30" s="22">
        <f t="shared" si="30"/>
        <v>42.27850042105819</v>
      </c>
      <c r="BE30" s="22">
        <f t="shared" si="31"/>
        <v>43.514452553732397</v>
      </c>
      <c r="BF30" s="22">
        <f t="shared" si="32"/>
        <v>17.613016424446297</v>
      </c>
      <c r="BG30" s="22">
        <f t="shared" si="33"/>
        <v>17.307197240805845</v>
      </c>
      <c r="BH30" s="22">
        <f t="shared" si="34"/>
        <v>17.168055093877243</v>
      </c>
      <c r="BI30" s="22">
        <f t="shared" si="35"/>
        <v>17.864361864853628</v>
      </c>
      <c r="BJ30" s="23">
        <f t="shared" si="36"/>
        <v>58036832.279989198</v>
      </c>
      <c r="BK30" s="23">
        <f t="shared" si="37"/>
        <v>57555699.034124009</v>
      </c>
      <c r="BL30" s="23">
        <f t="shared" si="38"/>
        <v>56763056.190759599</v>
      </c>
      <c r="BM30" s="23">
        <f t="shared" si="39"/>
        <v>58441908.3723616</v>
      </c>
      <c r="BN30" s="22">
        <f t="shared" si="40"/>
        <v>17.411584219632299</v>
      </c>
      <c r="BO30" s="22">
        <f t="shared" si="41"/>
        <v>17.267239814499508</v>
      </c>
      <c r="BP30" s="22">
        <f t="shared" si="42"/>
        <v>17.029439661025471</v>
      </c>
      <c r="BQ30" s="22">
        <f t="shared" si="43"/>
        <v>17.53311077820937</v>
      </c>
      <c r="BR30" s="23">
        <f t="shared" si="44"/>
        <v>56245165.919849604</v>
      </c>
      <c r="BS30" s="23">
        <f t="shared" si="45"/>
        <v>55802829.643561997</v>
      </c>
      <c r="BT30" s="23">
        <f t="shared" si="46"/>
        <v>55017350.825926401</v>
      </c>
      <c r="BU30" s="23">
        <f t="shared" si="47"/>
        <v>56625705.223792404</v>
      </c>
      <c r="BV30" s="22">
        <f t="shared" si="48"/>
        <v>17.288809696044165</v>
      </c>
      <c r="BW30" s="22">
        <f t="shared" si="49"/>
        <v>17.152843029801399</v>
      </c>
      <c r="BX30" s="22">
        <f t="shared" si="50"/>
        <v>16.911400168423278</v>
      </c>
      <c r="BY30" s="22">
        <f t="shared" si="51"/>
        <v>17.405781021492963</v>
      </c>
      <c r="BZ30" s="14">
        <v>18</v>
      </c>
      <c r="CA30" s="14">
        <v>20</v>
      </c>
      <c r="CB30" s="14">
        <v>21</v>
      </c>
      <c r="CC30" s="14">
        <v>22</v>
      </c>
      <c r="CD30" s="14">
        <v>26</v>
      </c>
      <c r="CE30" s="14">
        <v>26</v>
      </c>
      <c r="CF30" s="14">
        <v>29</v>
      </c>
      <c r="CG30" s="14">
        <v>30</v>
      </c>
      <c r="CH30" s="14">
        <v>26</v>
      </c>
      <c r="CI30" s="14">
        <v>27</v>
      </c>
      <c r="CJ30" s="14">
        <v>29</v>
      </c>
      <c r="CK30" s="14">
        <v>29</v>
      </c>
      <c r="CL30" s="15">
        <f t="shared" si="52"/>
        <v>26.173415040957789</v>
      </c>
      <c r="CM30" s="15">
        <f t="shared" si="53"/>
        <v>25.718959527602408</v>
      </c>
      <c r="CN30" s="15">
        <f t="shared" si="54"/>
        <v>25.512190563474412</v>
      </c>
      <c r="CO30" s="15">
        <f t="shared" si="55"/>
        <v>26.546921110100069</v>
      </c>
      <c r="CP30" s="15">
        <f t="shared" si="56"/>
        <v>22.732343490196318</v>
      </c>
      <c r="CQ30" s="15">
        <f t="shared" si="57"/>
        <v>22.543889265872092</v>
      </c>
      <c r="CR30" s="15">
        <f t="shared" si="58"/>
        <v>22.23342040200513</v>
      </c>
      <c r="CS30" s="15">
        <f t="shared" si="59"/>
        <v>22.891007023503096</v>
      </c>
      <c r="CT30" s="15">
        <f t="shared" si="60"/>
        <v>22.277192460136089</v>
      </c>
      <c r="CU30" s="15">
        <f t="shared" si="61"/>
        <v>22.101994997424338</v>
      </c>
      <c r="CV30" s="15">
        <f t="shared" si="62"/>
        <v>21.790888033694088</v>
      </c>
      <c r="CW30" s="15">
        <f t="shared" si="63"/>
        <v>22.427913809676777</v>
      </c>
      <c r="CX30" s="14">
        <v>18</v>
      </c>
      <c r="CY30" s="14">
        <v>19</v>
      </c>
      <c r="CZ30" s="14">
        <v>21</v>
      </c>
      <c r="DA30" s="14">
        <v>21</v>
      </c>
      <c r="DB30" s="14">
        <v>25</v>
      </c>
      <c r="DC30" s="14">
        <v>26</v>
      </c>
      <c r="DD30" s="14">
        <v>29</v>
      </c>
      <c r="DE30" s="14">
        <v>31</v>
      </c>
      <c r="DF30" s="14">
        <v>24</v>
      </c>
      <c r="DG30" s="14">
        <v>26</v>
      </c>
      <c r="DH30" s="14">
        <v>28</v>
      </c>
      <c r="DI30" s="14">
        <v>30</v>
      </c>
      <c r="DJ30" s="23">
        <v>441.45432304000002</v>
      </c>
      <c r="DK30" s="16">
        <f t="shared" si="74"/>
        <v>0.19063889069708131</v>
      </c>
      <c r="DL30" s="16">
        <f t="shared" si="75"/>
        <v>0.19389762363671445</v>
      </c>
      <c r="DM30" s="16">
        <f t="shared" si="76"/>
        <v>0.19561963942036198</v>
      </c>
      <c r="DN30" s="16">
        <f t="shared" si="77"/>
        <v>0.18808817654625365</v>
      </c>
      <c r="DO30" s="16">
        <f t="shared" si="65"/>
        <v>0.47659722674270322</v>
      </c>
      <c r="DP30" s="16">
        <f t="shared" si="66"/>
        <v>0.48474405909178614</v>
      </c>
      <c r="DQ30" s="16">
        <f t="shared" si="67"/>
        <v>0.48904909855090495</v>
      </c>
      <c r="DR30" s="16">
        <f t="shared" si="68"/>
        <v>0.47022044136563407</v>
      </c>
      <c r="DS30" s="16">
        <f t="shared" si="69"/>
        <v>0.78487513694791222</v>
      </c>
      <c r="DT30" s="16">
        <f t="shared" si="70"/>
        <v>0.79109666276740653</v>
      </c>
      <c r="DU30" s="16">
        <f t="shared" si="71"/>
        <v>0.80239109374195627</v>
      </c>
      <c r="DV30" s="16">
        <f t="shared" si="72"/>
        <v>0.77960057414793016</v>
      </c>
    </row>
    <row r="31" spans="1:126" s="17" customFormat="1" ht="15.75" customHeight="1" x14ac:dyDescent="0.2">
      <c r="A31" s="12" t="s">
        <v>41</v>
      </c>
      <c r="B31" s="12" t="s">
        <v>115</v>
      </c>
      <c r="C31" s="19">
        <v>6739.9666349999998</v>
      </c>
      <c r="D31" s="19">
        <v>6146.817</v>
      </c>
      <c r="E31" s="20">
        <f t="shared" si="0"/>
        <v>91.199516746569174</v>
      </c>
      <c r="F31" s="19">
        <v>6103.08</v>
      </c>
      <c r="G31" s="20">
        <f t="shared" si="1"/>
        <v>90.5505966202754</v>
      </c>
      <c r="H31" s="18">
        <f t="shared" si="2"/>
        <v>9.9179992582811316</v>
      </c>
      <c r="I31" s="19">
        <v>4622.1540000000005</v>
      </c>
      <c r="J31" s="19">
        <v>4391.5360000000001</v>
      </c>
      <c r="K31" s="19">
        <v>4383.1009999999997</v>
      </c>
      <c r="L31" s="18">
        <f t="shared" si="3"/>
        <v>5.3091889124738998</v>
      </c>
      <c r="M31" s="18">
        <v>181951771.42230999</v>
      </c>
      <c r="N31" s="18">
        <v>192958824.35499099</v>
      </c>
      <c r="O31" s="18">
        <v>204291098.40489301</v>
      </c>
      <c r="P31" s="18">
        <v>211642274.57755399</v>
      </c>
      <c r="Q31" s="19">
        <v>167342530.23302901</v>
      </c>
      <c r="R31" s="19">
        <v>177706409.42342401</v>
      </c>
      <c r="S31" s="19">
        <v>188369992.89626101</v>
      </c>
      <c r="T31" s="19">
        <v>195047283.464037</v>
      </c>
      <c r="U31" s="19">
        <v>154464613.16776201</v>
      </c>
      <c r="V31" s="19">
        <v>164747694.41654</v>
      </c>
      <c r="W31" s="19">
        <v>174201682.63565099</v>
      </c>
      <c r="X31" s="19">
        <v>180327688.64138901</v>
      </c>
      <c r="Y31" s="19">
        <v>154110360.43054</v>
      </c>
      <c r="Z31" s="19">
        <v>164339034.74040201</v>
      </c>
      <c r="AA31" s="19">
        <v>173778765.845121</v>
      </c>
      <c r="AB31" s="19">
        <v>179890036.93445501</v>
      </c>
      <c r="AC31" s="18">
        <f t="shared" si="4"/>
        <v>15.086866001654025</v>
      </c>
      <c r="AD31" s="21">
        <f t="shared" si="5"/>
        <v>91.97081673067477</v>
      </c>
      <c r="AE31" s="21">
        <f t="shared" si="6"/>
        <v>92.095507949661453</v>
      </c>
      <c r="AF31" s="21">
        <f t="shared" si="7"/>
        <v>92.206657248923634</v>
      </c>
      <c r="AG31" s="21">
        <f t="shared" si="8"/>
        <v>92.15894312861586</v>
      </c>
      <c r="AH31" s="21">
        <f t="shared" si="9"/>
        <v>84.698466646334495</v>
      </c>
      <c r="AI31" s="21">
        <f t="shared" si="10"/>
        <v>85.167929111168064</v>
      </c>
      <c r="AJ31" s="21">
        <f t="shared" si="11"/>
        <v>85.064286795649622</v>
      </c>
      <c r="AK31" s="21">
        <f t="shared" si="12"/>
        <v>84.997213951476553</v>
      </c>
      <c r="AL31" s="22">
        <f t="shared" si="13"/>
        <v>26.995945421666026</v>
      </c>
      <c r="AM31" s="22">
        <f t="shared" si="14"/>
        <v>28.629047412931445</v>
      </c>
      <c r="AN31" s="22">
        <f t="shared" si="15"/>
        <v>30.310402034340786</v>
      </c>
      <c r="AO31" s="22">
        <f t="shared" si="16"/>
        <v>31.401086390920096</v>
      </c>
      <c r="AP31" s="22">
        <f t="shared" si="73"/>
        <v>24.828391488473446</v>
      </c>
      <c r="AQ31" s="22">
        <f t="shared" si="17"/>
        <v>26.366066636088625</v>
      </c>
      <c r="AR31" s="22">
        <f t="shared" si="18"/>
        <v>27.948208514575388</v>
      </c>
      <c r="AS31" s="22">
        <f t="shared" si="19"/>
        <v>28.938909348775582</v>
      </c>
      <c r="AT31" s="22">
        <f t="shared" si="20"/>
        <v>22.917711842317154</v>
      </c>
      <c r="AU31" s="22">
        <f t="shared" si="21"/>
        <v>24.443399105423023</v>
      </c>
      <c r="AV31" s="22">
        <f t="shared" si="22"/>
        <v>25.84607492432357</v>
      </c>
      <c r="AW31" s="22">
        <f t="shared" si="23"/>
        <v>26.754982391895627</v>
      </c>
      <c r="AX31" s="22">
        <f t="shared" si="24"/>
        <v>25.129203157953459</v>
      </c>
      <c r="AY31" s="22">
        <f t="shared" si="25"/>
        <v>26.802114723203896</v>
      </c>
      <c r="AZ31" s="22">
        <f t="shared" si="26"/>
        <v>28.340144604215645</v>
      </c>
      <c r="BA31" s="22">
        <f t="shared" si="27"/>
        <v>29.336758950427352</v>
      </c>
      <c r="BB31" s="22">
        <f t="shared" si="28"/>
        <v>25.251243704906376</v>
      </c>
      <c r="BC31" s="22">
        <f t="shared" si="29"/>
        <v>26.927229323620534</v>
      </c>
      <c r="BD31" s="22">
        <f t="shared" si="30"/>
        <v>28.473945261264969</v>
      </c>
      <c r="BE31" s="22">
        <f t="shared" si="31"/>
        <v>29.475287385132592</v>
      </c>
      <c r="BF31" s="22">
        <f t="shared" si="32"/>
        <v>9.9313565953893796</v>
      </c>
      <c r="BG31" s="22">
        <f t="shared" si="33"/>
        <v>10.54642665443545</v>
      </c>
      <c r="BH31" s="22">
        <f t="shared" si="34"/>
        <v>11.179283405830155</v>
      </c>
      <c r="BI31" s="22">
        <f t="shared" si="35"/>
        <v>11.575563739510233</v>
      </c>
      <c r="BJ31" s="23">
        <f t="shared" si="36"/>
        <v>61785845.267104805</v>
      </c>
      <c r="BK31" s="23">
        <f t="shared" si="37"/>
        <v>65899077.766616002</v>
      </c>
      <c r="BL31" s="23">
        <f t="shared" si="38"/>
        <v>69680673.054260403</v>
      </c>
      <c r="BM31" s="23">
        <f t="shared" si="39"/>
        <v>72131075.456555605</v>
      </c>
      <c r="BN31" s="22">
        <f t="shared" si="40"/>
        <v>10.051681263181385</v>
      </c>
      <c r="BO31" s="22">
        <f t="shared" si="41"/>
        <v>10.720845889281557</v>
      </c>
      <c r="BP31" s="22">
        <f t="shared" si="42"/>
        <v>11.336057841686259</v>
      </c>
      <c r="BQ31" s="22">
        <f t="shared" si="43"/>
        <v>11.73470358017094</v>
      </c>
      <c r="BR31" s="23">
        <f t="shared" si="44"/>
        <v>61644144.172215998</v>
      </c>
      <c r="BS31" s="23">
        <f t="shared" si="45"/>
        <v>65735613.896160811</v>
      </c>
      <c r="BT31" s="23">
        <f t="shared" si="46"/>
        <v>69511506.338048398</v>
      </c>
      <c r="BU31" s="23">
        <f t="shared" si="47"/>
        <v>71956014.773782</v>
      </c>
      <c r="BV31" s="22">
        <f t="shared" si="48"/>
        <v>10.100497481962551</v>
      </c>
      <c r="BW31" s="22">
        <f t="shared" si="49"/>
        <v>10.770891729448214</v>
      </c>
      <c r="BX31" s="22">
        <f t="shared" si="50"/>
        <v>11.389578104505986</v>
      </c>
      <c r="BY31" s="22">
        <f t="shared" si="51"/>
        <v>11.790114954053035</v>
      </c>
      <c r="BZ31" s="14">
        <v>38</v>
      </c>
      <c r="CA31" s="14">
        <v>39</v>
      </c>
      <c r="CB31" s="14">
        <v>34</v>
      </c>
      <c r="CC31" s="14">
        <v>36</v>
      </c>
      <c r="CD31" s="14">
        <v>40</v>
      </c>
      <c r="CE31" s="14">
        <v>40</v>
      </c>
      <c r="CF31" s="14">
        <v>38</v>
      </c>
      <c r="CG31" s="14">
        <v>39</v>
      </c>
      <c r="CH31" s="14">
        <v>42</v>
      </c>
      <c r="CI31" s="14">
        <v>41</v>
      </c>
      <c r="CJ31" s="14">
        <v>38</v>
      </c>
      <c r="CK31" s="14">
        <v>39</v>
      </c>
      <c r="CL31" s="15">
        <f t="shared" si="52"/>
        <v>14.481778861805902</v>
      </c>
      <c r="CM31" s="15">
        <f t="shared" si="53"/>
        <v>15.378666260226206</v>
      </c>
      <c r="CN31" s="15">
        <f t="shared" si="54"/>
        <v>16.301489988975788</v>
      </c>
      <c r="CO31" s="15">
        <f t="shared" si="55"/>
        <v>16.879340970814646</v>
      </c>
      <c r="CP31" s="15">
        <f t="shared" si="56"/>
        <v>14.06930178122297</v>
      </c>
      <c r="CQ31" s="15">
        <f t="shared" si="57"/>
        <v>15.005929079624076</v>
      </c>
      <c r="CR31" s="15">
        <f t="shared" si="58"/>
        <v>15.867039016476333</v>
      </c>
      <c r="CS31" s="15">
        <f t="shared" si="59"/>
        <v>16.425022009737734</v>
      </c>
      <c r="CT31" s="15">
        <f t="shared" si="60"/>
        <v>14.064048301012457</v>
      </c>
      <c r="CU31" s="15">
        <f t="shared" si="61"/>
        <v>14.997512924333893</v>
      </c>
      <c r="CV31" s="15">
        <f t="shared" si="62"/>
        <v>15.858978914254635</v>
      </c>
      <c r="CW31" s="15">
        <f t="shared" si="63"/>
        <v>16.416691007983164</v>
      </c>
      <c r="CX31" s="14">
        <v>38</v>
      </c>
      <c r="CY31" s="14">
        <v>38</v>
      </c>
      <c r="CZ31" s="14">
        <v>35</v>
      </c>
      <c r="DA31" s="14">
        <v>36</v>
      </c>
      <c r="DB31" s="14">
        <v>38</v>
      </c>
      <c r="DC31" s="14">
        <v>38</v>
      </c>
      <c r="DD31" s="14">
        <v>37</v>
      </c>
      <c r="DE31" s="14">
        <v>36</v>
      </c>
      <c r="DF31" s="14">
        <v>38</v>
      </c>
      <c r="DG31" s="14">
        <v>37</v>
      </c>
      <c r="DH31" s="14">
        <v>36</v>
      </c>
      <c r="DI31" s="14">
        <v>35</v>
      </c>
      <c r="DJ31" s="23">
        <v>492.90761407000002</v>
      </c>
      <c r="DK31" s="16">
        <f t="shared" si="74"/>
        <v>0.27090014580070321</v>
      </c>
      <c r="DL31" s="16">
        <f t="shared" si="75"/>
        <v>0.25544704457941042</v>
      </c>
      <c r="DM31" s="16">
        <f t="shared" si="76"/>
        <v>0.24127708838937562</v>
      </c>
      <c r="DN31" s="16">
        <f t="shared" si="77"/>
        <v>0.2328965775168795</v>
      </c>
      <c r="DO31" s="16">
        <f t="shared" si="65"/>
        <v>0.67725036450175802</v>
      </c>
      <c r="DP31" s="16">
        <f t="shared" si="66"/>
        <v>0.63861761144852591</v>
      </c>
      <c r="DQ31" s="16">
        <f t="shared" si="67"/>
        <v>0.60319272097343901</v>
      </c>
      <c r="DR31" s="16">
        <f t="shared" si="68"/>
        <v>0.58224144379219878</v>
      </c>
      <c r="DS31" s="16">
        <f t="shared" si="69"/>
        <v>0.79960168267233611</v>
      </c>
      <c r="DT31" s="16">
        <f t="shared" si="70"/>
        <v>0.74983343861155849</v>
      </c>
      <c r="DU31" s="16">
        <f t="shared" si="71"/>
        <v>0.70910219046741896</v>
      </c>
      <c r="DV31" s="16">
        <f t="shared" si="72"/>
        <v>0.68501238655256447</v>
      </c>
    </row>
    <row r="32" spans="1:126" s="17" customFormat="1" ht="15.75" customHeight="1" x14ac:dyDescent="0.2">
      <c r="A32" s="12" t="s">
        <v>95</v>
      </c>
      <c r="B32" s="12" t="s">
        <v>115</v>
      </c>
      <c r="C32" s="19">
        <v>1960.3840339999999</v>
      </c>
      <c r="D32" s="19">
        <v>1960.384</v>
      </c>
      <c r="E32" s="20">
        <f t="shared" si="0"/>
        <v>99.999998265645957</v>
      </c>
      <c r="F32" s="19">
        <v>1916.1859999999999</v>
      </c>
      <c r="G32" s="20">
        <f t="shared" si="1"/>
        <v>97.745440014127354</v>
      </c>
      <c r="H32" s="18">
        <f t="shared" si="2"/>
        <v>2.2802649565133595</v>
      </c>
      <c r="I32" s="19">
        <v>1447.923</v>
      </c>
      <c r="J32" s="19">
        <v>1447.923</v>
      </c>
      <c r="K32" s="19">
        <v>1441.875</v>
      </c>
      <c r="L32" s="18">
        <f t="shared" si="3"/>
        <v>0.4185759696698525</v>
      </c>
      <c r="M32" s="18">
        <v>11098337.476178501</v>
      </c>
      <c r="N32" s="18">
        <v>12421191.614589199</v>
      </c>
      <c r="O32" s="18">
        <v>12221509.910788599</v>
      </c>
      <c r="P32" s="18">
        <v>11972999.220236501</v>
      </c>
      <c r="Q32" s="19">
        <v>9962164.6629651804</v>
      </c>
      <c r="R32" s="19">
        <v>11145130.886133401</v>
      </c>
      <c r="S32" s="19">
        <v>10960238.369699501</v>
      </c>
      <c r="T32" s="19">
        <v>10734954.9361917</v>
      </c>
      <c r="U32" s="19">
        <v>9962164.6629651804</v>
      </c>
      <c r="V32" s="19">
        <v>11145130.886133401</v>
      </c>
      <c r="W32" s="19">
        <v>10960238.369699501</v>
      </c>
      <c r="X32" s="19">
        <v>10734954.9361917</v>
      </c>
      <c r="Y32" s="19">
        <v>9929977.0247752909</v>
      </c>
      <c r="Z32" s="19">
        <v>11109122.280301001</v>
      </c>
      <c r="AA32" s="19">
        <v>10924073.341081001</v>
      </c>
      <c r="AB32" s="19">
        <v>10699164.785020299</v>
      </c>
      <c r="AC32" s="18">
        <f t="shared" si="4"/>
        <v>7.5822372632090405</v>
      </c>
      <c r="AD32" s="21">
        <f t="shared" si="5"/>
        <v>89.762675575039921</v>
      </c>
      <c r="AE32" s="21">
        <f t="shared" si="6"/>
        <v>89.726744679173834</v>
      </c>
      <c r="AF32" s="21">
        <f t="shared" si="7"/>
        <v>89.679904117447023</v>
      </c>
      <c r="AG32" s="21">
        <f t="shared" si="8"/>
        <v>89.659697948094035</v>
      </c>
      <c r="AH32" s="21">
        <f t="shared" si="9"/>
        <v>89.472653413982215</v>
      </c>
      <c r="AI32" s="21">
        <f t="shared" si="10"/>
        <v>89.43684813019776</v>
      </c>
      <c r="AJ32" s="21">
        <f t="shared" si="11"/>
        <v>89.383991182936569</v>
      </c>
      <c r="AK32" s="21">
        <f t="shared" si="12"/>
        <v>89.360774090228006</v>
      </c>
      <c r="AL32" s="22">
        <f t="shared" si="13"/>
        <v>5.6613078272899777</v>
      </c>
      <c r="AM32" s="22">
        <f t="shared" si="14"/>
        <v>6.3361011919918546</v>
      </c>
      <c r="AN32" s="22">
        <f t="shared" si="15"/>
        <v>6.2342427293960512</v>
      </c>
      <c r="AO32" s="22">
        <f t="shared" si="16"/>
        <v>6.1074763987985534</v>
      </c>
      <c r="AP32" s="22">
        <f t="shared" si="73"/>
        <v>5.0817413783146437</v>
      </c>
      <c r="AQ32" s="22">
        <f t="shared" si="17"/>
        <v>5.6851773391526201</v>
      </c>
      <c r="AR32" s="22">
        <f t="shared" si="18"/>
        <v>5.5908629021712901</v>
      </c>
      <c r="AS32" s="22">
        <f t="shared" si="19"/>
        <v>5.4759448914139135</v>
      </c>
      <c r="AT32" s="22">
        <f t="shared" si="20"/>
        <v>5.0817413783146437</v>
      </c>
      <c r="AU32" s="22">
        <f t="shared" si="21"/>
        <v>5.6851773391526201</v>
      </c>
      <c r="AV32" s="22">
        <f t="shared" si="22"/>
        <v>5.5908629021712901</v>
      </c>
      <c r="AW32" s="22">
        <f t="shared" si="23"/>
        <v>5.4759448914139135</v>
      </c>
      <c r="AX32" s="22">
        <f t="shared" si="24"/>
        <v>5.0817414664500324</v>
      </c>
      <c r="AY32" s="22">
        <f t="shared" si="25"/>
        <v>5.6851774377537261</v>
      </c>
      <c r="AZ32" s="22">
        <f t="shared" si="26"/>
        <v>5.5908629991366485</v>
      </c>
      <c r="BA32" s="22">
        <f t="shared" si="27"/>
        <v>5.4759449863861871</v>
      </c>
      <c r="BB32" s="22">
        <f t="shared" si="28"/>
        <v>5.1821571730381555</v>
      </c>
      <c r="BC32" s="22">
        <f t="shared" si="29"/>
        <v>5.7975177150344495</v>
      </c>
      <c r="BD32" s="22">
        <f t="shared" si="30"/>
        <v>5.7009462239474669</v>
      </c>
      <c r="BE32" s="22">
        <f t="shared" si="31"/>
        <v>5.5835731943664655</v>
      </c>
      <c r="BF32" s="22">
        <f t="shared" si="32"/>
        <v>2.0326965513258575</v>
      </c>
      <c r="BG32" s="22">
        <f t="shared" si="33"/>
        <v>2.2740709356610482</v>
      </c>
      <c r="BH32" s="22">
        <f t="shared" si="34"/>
        <v>2.2363451608685163</v>
      </c>
      <c r="BI32" s="22">
        <f t="shared" si="35"/>
        <v>2.1903779565655657</v>
      </c>
      <c r="BJ32" s="23">
        <f t="shared" si="36"/>
        <v>3984865.8651860724</v>
      </c>
      <c r="BK32" s="23">
        <f t="shared" si="37"/>
        <v>4458052.3544533607</v>
      </c>
      <c r="BL32" s="23">
        <f t="shared" si="38"/>
        <v>4384095.3478798</v>
      </c>
      <c r="BM32" s="23">
        <f t="shared" si="39"/>
        <v>4293981.9744766802</v>
      </c>
      <c r="BN32" s="22">
        <f t="shared" si="40"/>
        <v>2.0326965865800131</v>
      </c>
      <c r="BO32" s="22">
        <f t="shared" si="41"/>
        <v>2.2740709751014907</v>
      </c>
      <c r="BP32" s="22">
        <f t="shared" si="42"/>
        <v>2.2363451996546595</v>
      </c>
      <c r="BQ32" s="22">
        <f t="shared" si="43"/>
        <v>2.190377994554475</v>
      </c>
      <c r="BR32" s="23">
        <f t="shared" si="44"/>
        <v>3971990.8099101167</v>
      </c>
      <c r="BS32" s="23">
        <f t="shared" si="45"/>
        <v>4443648.9121204009</v>
      </c>
      <c r="BT32" s="23">
        <f t="shared" si="46"/>
        <v>4369629.3364324002</v>
      </c>
      <c r="BU32" s="23">
        <f t="shared" si="47"/>
        <v>4279665.9140081201</v>
      </c>
      <c r="BV32" s="22">
        <f t="shared" si="48"/>
        <v>2.0728628692152626</v>
      </c>
      <c r="BW32" s="22">
        <f t="shared" si="49"/>
        <v>2.3190070860137801</v>
      </c>
      <c r="BX32" s="22">
        <f t="shared" si="50"/>
        <v>2.2803784895789869</v>
      </c>
      <c r="BY32" s="22">
        <f t="shared" si="51"/>
        <v>2.2334292777465863</v>
      </c>
      <c r="BZ32" s="14">
        <v>68</v>
      </c>
      <c r="CA32" s="14">
        <v>67</v>
      </c>
      <c r="CB32" s="14">
        <v>66</v>
      </c>
      <c r="CC32" s="14">
        <v>66</v>
      </c>
      <c r="CD32" s="14">
        <v>68</v>
      </c>
      <c r="CE32" s="14">
        <v>67</v>
      </c>
      <c r="CF32" s="14">
        <v>66</v>
      </c>
      <c r="CG32" s="14">
        <v>66</v>
      </c>
      <c r="CH32" s="14">
        <v>67</v>
      </c>
      <c r="CI32" s="14">
        <v>65</v>
      </c>
      <c r="CJ32" s="14">
        <v>65</v>
      </c>
      <c r="CK32" s="14">
        <v>65</v>
      </c>
      <c r="CL32" s="15">
        <f t="shared" si="52"/>
        <v>2.7521255378815535</v>
      </c>
      <c r="CM32" s="15">
        <f t="shared" si="53"/>
        <v>3.0789291657452504</v>
      </c>
      <c r="CN32" s="15">
        <f t="shared" si="54"/>
        <v>3.027851168798203</v>
      </c>
      <c r="CO32" s="15">
        <f t="shared" si="55"/>
        <v>2.9656148665893696</v>
      </c>
      <c r="CP32" s="15">
        <f t="shared" si="56"/>
        <v>2.7521255378815535</v>
      </c>
      <c r="CQ32" s="15">
        <f t="shared" si="57"/>
        <v>3.0789291657452504</v>
      </c>
      <c r="CR32" s="15">
        <f t="shared" si="58"/>
        <v>3.027851168798203</v>
      </c>
      <c r="CS32" s="15">
        <f t="shared" si="59"/>
        <v>2.9656148665893696</v>
      </c>
      <c r="CT32" s="15">
        <f t="shared" si="60"/>
        <v>2.7547400502194135</v>
      </c>
      <c r="CU32" s="15">
        <f t="shared" si="61"/>
        <v>3.0818544687441012</v>
      </c>
      <c r="CV32" s="15">
        <f t="shared" si="62"/>
        <v>3.0305188289084701</v>
      </c>
      <c r="CW32" s="15">
        <f t="shared" si="63"/>
        <v>2.9681254713537024</v>
      </c>
      <c r="CX32" s="14">
        <v>68</v>
      </c>
      <c r="CY32" s="14">
        <v>66</v>
      </c>
      <c r="CZ32" s="14">
        <v>67</v>
      </c>
      <c r="DA32" s="14">
        <v>66</v>
      </c>
      <c r="DB32" s="14">
        <v>68</v>
      </c>
      <c r="DC32" s="14">
        <v>66</v>
      </c>
      <c r="DD32" s="14">
        <v>67</v>
      </c>
      <c r="DE32" s="14">
        <v>66</v>
      </c>
      <c r="DF32" s="14">
        <v>68</v>
      </c>
      <c r="DG32" s="14">
        <v>66</v>
      </c>
      <c r="DH32" s="14">
        <v>66</v>
      </c>
      <c r="DI32" s="14">
        <v>66</v>
      </c>
      <c r="DJ32" s="23">
        <v>32.810794280000003</v>
      </c>
      <c r="DK32" s="16">
        <f t="shared" si="74"/>
        <v>0.29563702086393723</v>
      </c>
      <c r="DL32" s="16">
        <f t="shared" si="75"/>
        <v>0.26415174403607444</v>
      </c>
      <c r="DM32" s="16">
        <f t="shared" si="76"/>
        <v>0.26846759949878296</v>
      </c>
      <c r="DN32" s="16">
        <f t="shared" si="77"/>
        <v>0.27403989323363454</v>
      </c>
      <c r="DO32" s="16">
        <f t="shared" si="65"/>
        <v>0.73909255215984315</v>
      </c>
      <c r="DP32" s="16">
        <f t="shared" si="66"/>
        <v>0.66037936009018605</v>
      </c>
      <c r="DQ32" s="16">
        <f t="shared" si="67"/>
        <v>0.67116899874695735</v>
      </c>
      <c r="DR32" s="16">
        <f t="shared" si="68"/>
        <v>0.68509973308408623</v>
      </c>
      <c r="DS32" s="16">
        <f t="shared" si="69"/>
        <v>0.82605413381463721</v>
      </c>
      <c r="DT32" s="16">
        <f t="shared" si="70"/>
        <v>0.73837503657199366</v>
      </c>
      <c r="DU32" s="16">
        <f t="shared" si="71"/>
        <v>0.75088278098179595</v>
      </c>
      <c r="DV32" s="16">
        <f t="shared" si="72"/>
        <v>0.76666718709524373</v>
      </c>
    </row>
    <row r="33" spans="1:126" s="17" customFormat="1" ht="15.75" customHeight="1" x14ac:dyDescent="0.2">
      <c r="A33" s="12" t="s">
        <v>22</v>
      </c>
      <c r="B33" s="12" t="s">
        <v>113</v>
      </c>
      <c r="C33" s="19">
        <v>2949.3105909999999</v>
      </c>
      <c r="D33" s="19">
        <v>2410.4520000000002</v>
      </c>
      <c r="E33" s="20">
        <f t="shared" si="0"/>
        <v>81.729337268025986</v>
      </c>
      <c r="F33" s="19">
        <v>2143.7660000000001</v>
      </c>
      <c r="G33" s="20">
        <f t="shared" si="1"/>
        <v>72.687020707206358</v>
      </c>
      <c r="H33" s="18">
        <f t="shared" si="2"/>
        <v>31.632926644907776</v>
      </c>
      <c r="I33" s="19">
        <v>2141.3409999999999</v>
      </c>
      <c r="J33" s="19">
        <v>2008.9659999999999</v>
      </c>
      <c r="K33" s="19">
        <v>1932.691</v>
      </c>
      <c r="L33" s="18">
        <f t="shared" si="3"/>
        <v>10.242923963287469</v>
      </c>
      <c r="M33" s="18">
        <v>111897560.772257</v>
      </c>
      <c r="N33" s="18">
        <v>113608209.001554</v>
      </c>
      <c r="O33" s="18">
        <v>120575108.088328</v>
      </c>
      <c r="P33" s="18">
        <v>130755108.148892</v>
      </c>
      <c r="Q33" s="19">
        <v>104626621.30258</v>
      </c>
      <c r="R33" s="19">
        <v>106137082.17260499</v>
      </c>
      <c r="S33" s="19">
        <v>112691215.50114</v>
      </c>
      <c r="T33" s="19">
        <v>122135979.121161</v>
      </c>
      <c r="U33" s="19">
        <v>98660384.513560206</v>
      </c>
      <c r="V33" s="19">
        <v>100156919.063146</v>
      </c>
      <c r="W33" s="19">
        <v>106342102.437987</v>
      </c>
      <c r="X33" s="19">
        <v>115373279.953297</v>
      </c>
      <c r="Y33" s="19">
        <v>91883247.3568836</v>
      </c>
      <c r="Z33" s="19">
        <v>93096706.448991403</v>
      </c>
      <c r="AA33" s="19">
        <v>98912624.253885493</v>
      </c>
      <c r="AB33" s="19">
        <v>107255813.82021201</v>
      </c>
      <c r="AC33" s="18">
        <f t="shared" si="4"/>
        <v>15.542831208473407</v>
      </c>
      <c r="AD33" s="21">
        <f t="shared" si="5"/>
        <v>93.502146588811343</v>
      </c>
      <c r="AE33" s="21">
        <f t="shared" si="6"/>
        <v>93.423779060853946</v>
      </c>
      <c r="AF33" s="21">
        <f t="shared" si="7"/>
        <v>93.461426066968471</v>
      </c>
      <c r="AG33" s="21">
        <f t="shared" si="8"/>
        <v>93.408189439210034</v>
      </c>
      <c r="AH33" s="21">
        <f t="shared" si="9"/>
        <v>82.113717870840674</v>
      </c>
      <c r="AI33" s="21">
        <f t="shared" si="10"/>
        <v>81.945404532975232</v>
      </c>
      <c r="AJ33" s="21">
        <f t="shared" si="11"/>
        <v>82.034033244595122</v>
      </c>
      <c r="AK33" s="21">
        <f t="shared" si="12"/>
        <v>82.028010483597214</v>
      </c>
      <c r="AL33" s="22">
        <f t="shared" si="13"/>
        <v>37.940243090612157</v>
      </c>
      <c r="AM33" s="22">
        <f t="shared" si="14"/>
        <v>38.52025939493668</v>
      </c>
      <c r="AN33" s="22">
        <f t="shared" si="15"/>
        <v>40.882472146633269</v>
      </c>
      <c r="AO33" s="22">
        <f t="shared" si="16"/>
        <v>44.334126269338718</v>
      </c>
      <c r="AP33" s="22">
        <f t="shared" si="73"/>
        <v>35.474941710735543</v>
      </c>
      <c r="AQ33" s="22">
        <f t="shared" si="17"/>
        <v>35.987082030793481</v>
      </c>
      <c r="AR33" s="22">
        <f t="shared" si="18"/>
        <v>38.209341479674634</v>
      </c>
      <c r="AS33" s="22">
        <f t="shared" si="19"/>
        <v>41.411704651882495</v>
      </c>
      <c r="AT33" s="22">
        <f t="shared" si="20"/>
        <v>33.452015808246287</v>
      </c>
      <c r="AU33" s="22">
        <f t="shared" si="21"/>
        <v>33.959434238218556</v>
      </c>
      <c r="AV33" s="22">
        <f t="shared" si="22"/>
        <v>36.056596671268323</v>
      </c>
      <c r="AW33" s="22">
        <f t="shared" si="23"/>
        <v>39.118728392108167</v>
      </c>
      <c r="AX33" s="22">
        <f t="shared" si="24"/>
        <v>40.930242341917698</v>
      </c>
      <c r="AY33" s="22">
        <f t="shared" si="25"/>
        <v>41.551094592692984</v>
      </c>
      <c r="AZ33" s="22">
        <f t="shared" si="26"/>
        <v>44.117079468077769</v>
      </c>
      <c r="BA33" s="22">
        <f t="shared" si="27"/>
        <v>47.863753334767502</v>
      </c>
      <c r="BB33" s="22">
        <f t="shared" si="28"/>
        <v>42.860670127655538</v>
      </c>
      <c r="BC33" s="22">
        <f t="shared" si="29"/>
        <v>43.426710960520602</v>
      </c>
      <c r="BD33" s="22">
        <f t="shared" si="30"/>
        <v>46.139655286017913</v>
      </c>
      <c r="BE33" s="22">
        <f t="shared" si="31"/>
        <v>50.031493092162108</v>
      </c>
      <c r="BF33" s="22">
        <f t="shared" si="32"/>
        <v>14.189976684294217</v>
      </c>
      <c r="BG33" s="22">
        <f t="shared" si="33"/>
        <v>14.394832812317393</v>
      </c>
      <c r="BH33" s="22">
        <f t="shared" si="34"/>
        <v>15.283736591869854</v>
      </c>
      <c r="BI33" s="22">
        <f t="shared" si="35"/>
        <v>16.564681860752998</v>
      </c>
      <c r="BJ33" s="23">
        <f t="shared" si="36"/>
        <v>39464153.805424087</v>
      </c>
      <c r="BK33" s="23">
        <f t="shared" si="37"/>
        <v>40062767.625258401</v>
      </c>
      <c r="BL33" s="23">
        <f t="shared" si="38"/>
        <v>42536840.975194804</v>
      </c>
      <c r="BM33" s="23">
        <f t="shared" si="39"/>
        <v>46149311.981318802</v>
      </c>
      <c r="BN33" s="22">
        <f t="shared" si="40"/>
        <v>16.372096936767083</v>
      </c>
      <c r="BO33" s="22">
        <f t="shared" si="41"/>
        <v>16.620437837077194</v>
      </c>
      <c r="BP33" s="22">
        <f t="shared" si="42"/>
        <v>17.646831787231108</v>
      </c>
      <c r="BQ33" s="22">
        <f t="shared" si="43"/>
        <v>19.145501333906999</v>
      </c>
      <c r="BR33" s="23">
        <f t="shared" si="44"/>
        <v>36753298.942753442</v>
      </c>
      <c r="BS33" s="23">
        <f t="shared" si="45"/>
        <v>37238682.579596564</v>
      </c>
      <c r="BT33" s="23">
        <f t="shared" si="46"/>
        <v>39565049.701554202</v>
      </c>
      <c r="BU33" s="23">
        <f t="shared" si="47"/>
        <v>42902325.528084807</v>
      </c>
      <c r="BV33" s="22">
        <f t="shared" si="48"/>
        <v>17.144268051062216</v>
      </c>
      <c r="BW33" s="22">
        <f t="shared" si="49"/>
        <v>17.370684384208239</v>
      </c>
      <c r="BX33" s="22">
        <f t="shared" si="50"/>
        <v>18.455862114407168</v>
      </c>
      <c r="BY33" s="22">
        <f t="shared" si="51"/>
        <v>20.012597236864849</v>
      </c>
      <c r="BZ33" s="14">
        <v>28</v>
      </c>
      <c r="CA33" s="14">
        <v>27</v>
      </c>
      <c r="CB33" s="14">
        <v>26</v>
      </c>
      <c r="CC33" s="14">
        <v>25</v>
      </c>
      <c r="CD33" s="14">
        <v>27</v>
      </c>
      <c r="CE33" s="14">
        <v>27</v>
      </c>
      <c r="CF33" s="14">
        <v>26</v>
      </c>
      <c r="CG33" s="14">
        <v>25</v>
      </c>
      <c r="CH33" s="14">
        <v>27</v>
      </c>
      <c r="CI33" s="14">
        <v>26</v>
      </c>
      <c r="CJ33" s="14">
        <v>26</v>
      </c>
      <c r="CK33" s="14">
        <v>25</v>
      </c>
      <c r="CL33" s="15">
        <f t="shared" si="52"/>
        <v>19.544130767137045</v>
      </c>
      <c r="CM33" s="15">
        <f t="shared" si="53"/>
        <v>19.826283095052119</v>
      </c>
      <c r="CN33" s="15">
        <f t="shared" si="54"/>
        <v>21.050587552592514</v>
      </c>
      <c r="CO33" s="15">
        <f t="shared" si="55"/>
        <v>22.814858375412605</v>
      </c>
      <c r="CP33" s="15">
        <f t="shared" si="56"/>
        <v>19.644012793359412</v>
      </c>
      <c r="CQ33" s="15">
        <f t="shared" si="57"/>
        <v>19.941983898810832</v>
      </c>
      <c r="CR33" s="15">
        <f t="shared" si="58"/>
        <v>21.173499688493887</v>
      </c>
      <c r="CS33" s="15">
        <f t="shared" si="59"/>
        <v>22.971673976223993</v>
      </c>
      <c r="CT33" s="15">
        <f t="shared" si="60"/>
        <v>19.016645155771638</v>
      </c>
      <c r="CU33" s="15">
        <f t="shared" si="61"/>
        <v>19.267789097996815</v>
      </c>
      <c r="CV33" s="15">
        <f t="shared" si="62"/>
        <v>20.471482353647943</v>
      </c>
      <c r="CW33" s="15">
        <f t="shared" si="63"/>
        <v>22.198233203385747</v>
      </c>
      <c r="CX33" s="14">
        <v>30</v>
      </c>
      <c r="CY33" s="14">
        <v>31</v>
      </c>
      <c r="CZ33" s="14">
        <v>30</v>
      </c>
      <c r="DA33" s="14">
        <v>30</v>
      </c>
      <c r="DB33" s="14">
        <v>30</v>
      </c>
      <c r="DC33" s="14">
        <v>31</v>
      </c>
      <c r="DD33" s="14">
        <v>30</v>
      </c>
      <c r="DE33" s="14">
        <v>30</v>
      </c>
      <c r="DF33" s="14">
        <v>29</v>
      </c>
      <c r="DG33" s="14">
        <v>30</v>
      </c>
      <c r="DH33" s="14">
        <v>29</v>
      </c>
      <c r="DI33" s="14">
        <v>31</v>
      </c>
      <c r="DJ33" s="23">
        <v>271.43475268000003</v>
      </c>
      <c r="DK33" s="16">
        <f t="shared" si="74"/>
        <v>0.24257432495105599</v>
      </c>
      <c r="DL33" s="16">
        <f t="shared" si="75"/>
        <v>0.23892177780593932</v>
      </c>
      <c r="DM33" s="16">
        <f t="shared" si="76"/>
        <v>0.22511674008300195</v>
      </c>
      <c r="DN33" s="16">
        <f t="shared" si="77"/>
        <v>0.20759017106307986</v>
      </c>
      <c r="DO33" s="16">
        <f t="shared" si="65"/>
        <v>0.60643581237763999</v>
      </c>
      <c r="DP33" s="16">
        <f t="shared" si="66"/>
        <v>0.59730444451484832</v>
      </c>
      <c r="DQ33" s="16">
        <f t="shared" si="67"/>
        <v>0.56279185020750477</v>
      </c>
      <c r="DR33" s="16">
        <f t="shared" si="68"/>
        <v>0.51897542765769966</v>
      </c>
      <c r="DS33" s="16">
        <f t="shared" si="69"/>
        <v>0.73853167059311875</v>
      </c>
      <c r="DT33" s="16">
        <f t="shared" si="70"/>
        <v>0.72890535829192249</v>
      </c>
      <c r="DU33" s="16">
        <f t="shared" si="71"/>
        <v>0.68604678808058595</v>
      </c>
      <c r="DV33" s="16">
        <f t="shared" si="72"/>
        <v>0.63268074478226799</v>
      </c>
    </row>
    <row r="34" spans="1:126" s="17" customFormat="1" ht="15.75" customHeight="1" x14ac:dyDescent="0.2">
      <c r="A34" s="12" t="s">
        <v>51</v>
      </c>
      <c r="B34" s="12" t="s">
        <v>113</v>
      </c>
      <c r="C34" s="19">
        <v>2276.8850389999998</v>
      </c>
      <c r="D34" s="19">
        <v>1493.434</v>
      </c>
      <c r="E34" s="20">
        <f t="shared" si="0"/>
        <v>65.591102511522109</v>
      </c>
      <c r="F34" s="19">
        <v>1453.202</v>
      </c>
      <c r="G34" s="20">
        <f t="shared" si="1"/>
        <v>63.824127046758647</v>
      </c>
      <c r="H34" s="18">
        <f t="shared" si="2"/>
        <v>44.164279835186967</v>
      </c>
      <c r="I34" s="19">
        <v>1570.596</v>
      </c>
      <c r="J34" s="19">
        <v>1231.443</v>
      </c>
      <c r="K34" s="19">
        <v>1212.1110000000001</v>
      </c>
      <c r="L34" s="18">
        <f t="shared" si="3"/>
        <v>25.765199138824162</v>
      </c>
      <c r="M34" s="18">
        <v>114719249.41747899</v>
      </c>
      <c r="N34" s="18">
        <v>116566366.633867</v>
      </c>
      <c r="O34" s="18">
        <v>116215534.355996</v>
      </c>
      <c r="P34" s="18">
        <v>119582135.767904</v>
      </c>
      <c r="Q34" s="19">
        <v>111075010.66376001</v>
      </c>
      <c r="R34" s="19">
        <v>112827453.191406</v>
      </c>
      <c r="S34" s="19">
        <v>112526453.66661499</v>
      </c>
      <c r="T34" s="19">
        <v>115786513.980864</v>
      </c>
      <c r="U34" s="19">
        <v>77044332.295290396</v>
      </c>
      <c r="V34" s="19">
        <v>78644999.301134095</v>
      </c>
      <c r="W34" s="19">
        <v>78325769.143895403</v>
      </c>
      <c r="X34" s="19">
        <v>80339460.772880003</v>
      </c>
      <c r="Y34" s="19">
        <v>75444699.087556198</v>
      </c>
      <c r="Z34" s="19">
        <v>76993395.1406717</v>
      </c>
      <c r="AA34" s="19">
        <v>76679080.296879902</v>
      </c>
      <c r="AB34" s="19">
        <v>78670344.193465203</v>
      </c>
      <c r="AC34" s="18">
        <f t="shared" si="4"/>
        <v>4.1509667956742229</v>
      </c>
      <c r="AD34" s="21">
        <f t="shared" si="5"/>
        <v>96.823341529670316</v>
      </c>
      <c r="AE34" s="21">
        <f t="shared" si="6"/>
        <v>96.792459480010322</v>
      </c>
      <c r="AF34" s="21">
        <f t="shared" si="7"/>
        <v>96.825656131235888</v>
      </c>
      <c r="AG34" s="21">
        <f t="shared" si="8"/>
        <v>96.825929088265411</v>
      </c>
      <c r="AH34" s="21">
        <f t="shared" si="9"/>
        <v>65.764637992881774</v>
      </c>
      <c r="AI34" s="21">
        <f t="shared" si="10"/>
        <v>66.051123805296825</v>
      </c>
      <c r="AJ34" s="21">
        <f t="shared" si="11"/>
        <v>65.980060860016806</v>
      </c>
      <c r="AK34" s="21">
        <f t="shared" si="12"/>
        <v>65.787706239129093</v>
      </c>
      <c r="AL34" s="22">
        <f t="shared" si="13"/>
        <v>50.384295848271414</v>
      </c>
      <c r="AM34" s="22">
        <f t="shared" si="14"/>
        <v>51.19554331344834</v>
      </c>
      <c r="AN34" s="22">
        <f t="shared" si="15"/>
        <v>51.041458995680109</v>
      </c>
      <c r="AO34" s="22">
        <f t="shared" si="16"/>
        <v>52.520058641355064</v>
      </c>
      <c r="AP34" s="22">
        <f t="shared" si="73"/>
        <v>48.783758846491338</v>
      </c>
      <c r="AQ34" s="22">
        <f t="shared" si="17"/>
        <v>49.553425517240619</v>
      </c>
      <c r="AR34" s="22">
        <f t="shared" si="18"/>
        <v>49.421227571522991</v>
      </c>
      <c r="AS34" s="22">
        <f t="shared" si="19"/>
        <v>50.853034737193873</v>
      </c>
      <c r="AT34" s="22">
        <f t="shared" si="20"/>
        <v>33.837603118130204</v>
      </c>
      <c r="AU34" s="22">
        <f t="shared" si="21"/>
        <v>34.540610506920771</v>
      </c>
      <c r="AV34" s="22">
        <f t="shared" si="22"/>
        <v>34.400405730759168</v>
      </c>
      <c r="AW34" s="22">
        <f t="shared" si="23"/>
        <v>35.284812099325322</v>
      </c>
      <c r="AX34" s="22">
        <f t="shared" si="24"/>
        <v>51.588709173147521</v>
      </c>
      <c r="AY34" s="22">
        <f t="shared" si="25"/>
        <v>52.660512149270808</v>
      </c>
      <c r="AZ34" s="22">
        <f t="shared" si="26"/>
        <v>52.446756364121484</v>
      </c>
      <c r="BA34" s="22">
        <f t="shared" si="27"/>
        <v>53.795119685824751</v>
      </c>
      <c r="BB34" s="22">
        <f t="shared" si="28"/>
        <v>51.916181706023117</v>
      </c>
      <c r="BC34" s="22">
        <f t="shared" si="29"/>
        <v>52.981894561576226</v>
      </c>
      <c r="BD34" s="22">
        <f t="shared" si="30"/>
        <v>52.765603334484744</v>
      </c>
      <c r="BE34" s="22">
        <f t="shared" si="31"/>
        <v>54.135862869350035</v>
      </c>
      <c r="BF34" s="22">
        <f t="shared" si="32"/>
        <v>19.513503538596538</v>
      </c>
      <c r="BG34" s="22">
        <f t="shared" si="33"/>
        <v>19.821370206896248</v>
      </c>
      <c r="BH34" s="22">
        <f t="shared" si="34"/>
        <v>19.768491028609198</v>
      </c>
      <c r="BI34" s="22">
        <f t="shared" si="35"/>
        <v>20.341213894877551</v>
      </c>
      <c r="BJ34" s="23">
        <f t="shared" si="36"/>
        <v>30817732.91811616</v>
      </c>
      <c r="BK34" s="23">
        <f t="shared" si="37"/>
        <v>31457999.720453639</v>
      </c>
      <c r="BL34" s="23">
        <f t="shared" si="38"/>
        <v>31330307.657558162</v>
      </c>
      <c r="BM34" s="23">
        <f t="shared" si="39"/>
        <v>32135784.309152003</v>
      </c>
      <c r="BN34" s="22">
        <f t="shared" si="40"/>
        <v>20.63548366925901</v>
      </c>
      <c r="BO34" s="22">
        <f t="shared" si="41"/>
        <v>21.064204859708322</v>
      </c>
      <c r="BP34" s="22">
        <f t="shared" si="42"/>
        <v>20.978702545648595</v>
      </c>
      <c r="BQ34" s="22">
        <f t="shared" si="43"/>
        <v>21.518047874329902</v>
      </c>
      <c r="BR34" s="23">
        <f t="shared" si="44"/>
        <v>30177879.63502248</v>
      </c>
      <c r="BS34" s="23">
        <f t="shared" si="45"/>
        <v>30797358.056268681</v>
      </c>
      <c r="BT34" s="23">
        <f t="shared" si="46"/>
        <v>30671632.118751962</v>
      </c>
      <c r="BU34" s="23">
        <f t="shared" si="47"/>
        <v>31468137.677386083</v>
      </c>
      <c r="BV34" s="22">
        <f t="shared" si="48"/>
        <v>20.766472682409244</v>
      </c>
      <c r="BW34" s="22">
        <f t="shared" si="49"/>
        <v>21.19275782463049</v>
      </c>
      <c r="BX34" s="22">
        <f t="shared" si="50"/>
        <v>21.1062413337939</v>
      </c>
      <c r="BY34" s="22">
        <f t="shared" si="51"/>
        <v>21.654345147740013</v>
      </c>
      <c r="BZ34" s="14">
        <v>12</v>
      </c>
      <c r="CA34" s="14">
        <v>13</v>
      </c>
      <c r="CB34" s="14">
        <v>13</v>
      </c>
      <c r="CC34" s="14">
        <v>14</v>
      </c>
      <c r="CD34" s="14">
        <v>21</v>
      </c>
      <c r="CE34" s="14">
        <v>22</v>
      </c>
      <c r="CF34" s="14">
        <v>22</v>
      </c>
      <c r="CG34" s="14">
        <v>22</v>
      </c>
      <c r="CH34" s="14">
        <v>21</v>
      </c>
      <c r="CI34" s="14">
        <v>22</v>
      </c>
      <c r="CJ34" s="14">
        <v>22</v>
      </c>
      <c r="CK34" s="14">
        <v>22</v>
      </c>
      <c r="CL34" s="15">
        <f t="shared" si="52"/>
        <v>28.288626906921962</v>
      </c>
      <c r="CM34" s="15">
        <f t="shared" si="53"/>
        <v>28.734939651293139</v>
      </c>
      <c r="CN34" s="15">
        <f t="shared" si="54"/>
        <v>28.658280975276899</v>
      </c>
      <c r="CO34" s="15">
        <f t="shared" si="55"/>
        <v>29.48855440377131</v>
      </c>
      <c r="CP34" s="15">
        <f t="shared" si="56"/>
        <v>25.025707984954366</v>
      </c>
      <c r="CQ34" s="15">
        <f t="shared" si="57"/>
        <v>25.545640131499098</v>
      </c>
      <c r="CR34" s="15">
        <f t="shared" si="58"/>
        <v>25.441947095852726</v>
      </c>
      <c r="CS34" s="15">
        <f t="shared" si="59"/>
        <v>26.09603880094491</v>
      </c>
      <c r="CT34" s="15">
        <f t="shared" si="60"/>
        <v>24.896960455785386</v>
      </c>
      <c r="CU34" s="15">
        <f t="shared" si="61"/>
        <v>25.408034459111974</v>
      </c>
      <c r="CV34" s="15">
        <f t="shared" si="62"/>
        <v>25.304309686779476</v>
      </c>
      <c r="CW34" s="15">
        <f t="shared" si="63"/>
        <v>25.96143230891072</v>
      </c>
      <c r="CX34" s="14">
        <v>12</v>
      </c>
      <c r="CY34" s="14">
        <v>12</v>
      </c>
      <c r="CZ34" s="14">
        <v>15</v>
      </c>
      <c r="DA34" s="14">
        <v>16</v>
      </c>
      <c r="DB34" s="14">
        <v>19</v>
      </c>
      <c r="DC34" s="14">
        <v>20</v>
      </c>
      <c r="DD34" s="14">
        <v>19</v>
      </c>
      <c r="DE34" s="14">
        <v>21</v>
      </c>
      <c r="DF34" s="14">
        <v>19</v>
      </c>
      <c r="DG34" s="14">
        <v>20</v>
      </c>
      <c r="DH34" s="14">
        <v>19</v>
      </c>
      <c r="DI34" s="14">
        <v>20</v>
      </c>
      <c r="DJ34" s="23">
        <v>221.47286139000002</v>
      </c>
      <c r="DK34" s="16">
        <f t="shared" si="74"/>
        <v>0.19305640728525872</v>
      </c>
      <c r="DL34" s="16">
        <f t="shared" si="75"/>
        <v>0.18999722457305593</v>
      </c>
      <c r="DM34" s="16">
        <f t="shared" si="76"/>
        <v>0.19057078953969753</v>
      </c>
      <c r="DN34" s="16">
        <f t="shared" si="77"/>
        <v>0.18520564126723321</v>
      </c>
      <c r="DO34" s="16">
        <f t="shared" si="65"/>
        <v>0.4826410182131467</v>
      </c>
      <c r="DP34" s="16">
        <f t="shared" si="66"/>
        <v>0.47499306143263981</v>
      </c>
      <c r="DQ34" s="16">
        <f t="shared" si="67"/>
        <v>0.47642697384924382</v>
      </c>
      <c r="DR34" s="16">
        <f t="shared" si="68"/>
        <v>0.463014103168083</v>
      </c>
      <c r="DS34" s="16">
        <f t="shared" si="69"/>
        <v>0.73389139352578314</v>
      </c>
      <c r="DT34" s="16">
        <f t="shared" si="70"/>
        <v>0.7191294168329484</v>
      </c>
      <c r="DU34" s="16">
        <f t="shared" si="71"/>
        <v>0.72207719671558124</v>
      </c>
      <c r="DV34" s="16">
        <f t="shared" si="72"/>
        <v>0.70380034452803619</v>
      </c>
    </row>
    <row r="35" spans="1:126" s="17" customFormat="1" ht="15.75" customHeight="1" x14ac:dyDescent="0.2">
      <c r="A35" s="12" t="s">
        <v>46</v>
      </c>
      <c r="B35" s="12" t="s">
        <v>113</v>
      </c>
      <c r="C35" s="19">
        <v>944.14900299999999</v>
      </c>
      <c r="D35" s="19">
        <v>711.26900000000001</v>
      </c>
      <c r="E35" s="20">
        <f t="shared" si="0"/>
        <v>75.334401428161016</v>
      </c>
      <c r="F35" s="19">
        <v>683.7</v>
      </c>
      <c r="G35" s="20">
        <f t="shared" si="1"/>
        <v>72.414417409494419</v>
      </c>
      <c r="H35" s="18">
        <f t="shared" si="2"/>
        <v>31.99915993682615</v>
      </c>
      <c r="I35" s="19">
        <v>699.39499999999998</v>
      </c>
      <c r="J35" s="19">
        <v>641.26599999999996</v>
      </c>
      <c r="K35" s="19">
        <v>628.80799999999999</v>
      </c>
      <c r="L35" s="18">
        <f t="shared" si="3"/>
        <v>10.628947532869597</v>
      </c>
      <c r="M35" s="18">
        <v>21676789.2048246</v>
      </c>
      <c r="N35" s="18">
        <v>23056947.893985402</v>
      </c>
      <c r="O35" s="18">
        <v>23879699.059700999</v>
      </c>
      <c r="P35" s="18">
        <v>25849515.517205399</v>
      </c>
      <c r="Q35" s="19">
        <v>18909866.286188301</v>
      </c>
      <c r="R35" s="19">
        <v>20092439.0187965</v>
      </c>
      <c r="S35" s="19">
        <v>20799349.199280299</v>
      </c>
      <c r="T35" s="19">
        <v>22458121.516731501</v>
      </c>
      <c r="U35" s="19">
        <v>17666510.2143065</v>
      </c>
      <c r="V35" s="19">
        <v>18824927.878684901</v>
      </c>
      <c r="W35" s="19">
        <v>19505868.522629801</v>
      </c>
      <c r="X35" s="19">
        <v>21109200.796749901</v>
      </c>
      <c r="Y35" s="19">
        <v>17349926.802255601</v>
      </c>
      <c r="Z35" s="19">
        <v>18491643.139472201</v>
      </c>
      <c r="AA35" s="19">
        <v>19165077.738752998</v>
      </c>
      <c r="AB35" s="19">
        <v>20754340.746177498</v>
      </c>
      <c r="AC35" s="18">
        <f t="shared" si="4"/>
        <v>17.559649700459893</v>
      </c>
      <c r="AD35" s="21">
        <f t="shared" si="5"/>
        <v>87.235550004700585</v>
      </c>
      <c r="AE35" s="21">
        <f t="shared" si="6"/>
        <v>87.142665677957226</v>
      </c>
      <c r="AF35" s="21">
        <f t="shared" si="7"/>
        <v>87.100549915978419</v>
      </c>
      <c r="AG35" s="21">
        <f t="shared" si="8"/>
        <v>86.880241534056637</v>
      </c>
      <c r="AH35" s="21">
        <f t="shared" si="9"/>
        <v>80.039191405681194</v>
      </c>
      <c r="AI35" s="21">
        <f t="shared" si="10"/>
        <v>80.199873914343627</v>
      </c>
      <c r="AJ35" s="21">
        <f t="shared" si="11"/>
        <v>80.256780836470753</v>
      </c>
      <c r="AK35" s="21">
        <f t="shared" si="12"/>
        <v>80.289089876223954</v>
      </c>
      <c r="AL35" s="22">
        <f t="shared" si="13"/>
        <v>22.959076518586972</v>
      </c>
      <c r="AM35" s="22">
        <f t="shared" si="14"/>
        <v>24.420878294339946</v>
      </c>
      <c r="AN35" s="22">
        <f t="shared" si="15"/>
        <v>25.292299185641358</v>
      </c>
      <c r="AO35" s="22">
        <f t="shared" si="16"/>
        <v>27.378639849292306</v>
      </c>
      <c r="AP35" s="22">
        <f t="shared" si="73"/>
        <v>20.028476676989406</v>
      </c>
      <c r="AQ35" s="22">
        <f t="shared" si="17"/>
        <v>21.281004327657485</v>
      </c>
      <c r="AR35" s="22">
        <f t="shared" si="18"/>
        <v>22.029731677088154</v>
      </c>
      <c r="AS35" s="22">
        <f t="shared" si="19"/>
        <v>23.786628429804637</v>
      </c>
      <c r="AT35" s="22">
        <f t="shared" si="20"/>
        <v>18.711570057450455</v>
      </c>
      <c r="AU35" s="22">
        <f t="shared" si="21"/>
        <v>19.938513750339574</v>
      </c>
      <c r="AV35" s="22">
        <f t="shared" si="22"/>
        <v>20.659735339073169</v>
      </c>
      <c r="AW35" s="22">
        <f t="shared" si="23"/>
        <v>22.35791250075588</v>
      </c>
      <c r="AX35" s="22">
        <f t="shared" si="24"/>
        <v>24.838015173312069</v>
      </c>
      <c r="AY35" s="22">
        <f t="shared" si="25"/>
        <v>26.466678399712205</v>
      </c>
      <c r="AZ35" s="22">
        <f t="shared" si="26"/>
        <v>27.424038616374116</v>
      </c>
      <c r="BA35" s="22">
        <f t="shared" si="27"/>
        <v>29.678224127228798</v>
      </c>
      <c r="BB35" s="22">
        <f t="shared" si="28"/>
        <v>25.37652011445897</v>
      </c>
      <c r="BC35" s="22">
        <f t="shared" si="29"/>
        <v>27.046428462004098</v>
      </c>
      <c r="BD35" s="22">
        <f t="shared" si="30"/>
        <v>28.031413980917065</v>
      </c>
      <c r="BE35" s="22">
        <f t="shared" si="31"/>
        <v>30.35591742895641</v>
      </c>
      <c r="BF35" s="22">
        <f t="shared" si="32"/>
        <v>8.0113906707957625</v>
      </c>
      <c r="BG35" s="22">
        <f t="shared" si="33"/>
        <v>8.5124017310629938</v>
      </c>
      <c r="BH35" s="22">
        <f t="shared" si="34"/>
        <v>8.8118926708352614</v>
      </c>
      <c r="BI35" s="22">
        <f t="shared" si="35"/>
        <v>9.5146513719218557</v>
      </c>
      <c r="BJ35" s="23">
        <f t="shared" si="36"/>
        <v>7066604.0857226001</v>
      </c>
      <c r="BK35" s="23">
        <f t="shared" si="37"/>
        <v>7529971.1514739608</v>
      </c>
      <c r="BL35" s="23">
        <f t="shared" si="38"/>
        <v>7802347.4090519212</v>
      </c>
      <c r="BM35" s="23">
        <f t="shared" si="39"/>
        <v>8443680.3186999615</v>
      </c>
      <c r="BN35" s="22">
        <f t="shared" si="40"/>
        <v>9.9352060693248259</v>
      </c>
      <c r="BO35" s="22">
        <f t="shared" si="41"/>
        <v>10.586671359884884</v>
      </c>
      <c r="BP35" s="22">
        <f t="shared" si="42"/>
        <v>10.969615446549648</v>
      </c>
      <c r="BQ35" s="22">
        <f t="shared" si="43"/>
        <v>11.871289650891523</v>
      </c>
      <c r="BR35" s="23">
        <f t="shared" si="44"/>
        <v>6939970.7209022408</v>
      </c>
      <c r="BS35" s="23">
        <f t="shared" si="45"/>
        <v>7396657.2557888813</v>
      </c>
      <c r="BT35" s="23">
        <f t="shared" si="46"/>
        <v>7666031.0955011994</v>
      </c>
      <c r="BU35" s="23">
        <f t="shared" si="47"/>
        <v>8301736.298471</v>
      </c>
      <c r="BV35" s="22">
        <f t="shared" si="48"/>
        <v>10.15060804578359</v>
      </c>
      <c r="BW35" s="22">
        <f t="shared" si="49"/>
        <v>10.81857138480164</v>
      </c>
      <c r="BX35" s="22">
        <f t="shared" si="50"/>
        <v>11.212565592366825</v>
      </c>
      <c r="BY35" s="22">
        <f t="shared" si="51"/>
        <v>12.142366971582565</v>
      </c>
      <c r="BZ35" s="14">
        <v>43</v>
      </c>
      <c r="CA35" s="14">
        <v>43</v>
      </c>
      <c r="CB35" s="14">
        <v>42</v>
      </c>
      <c r="CC35" s="14">
        <v>42</v>
      </c>
      <c r="CD35" s="14">
        <v>42</v>
      </c>
      <c r="CE35" s="14">
        <v>41</v>
      </c>
      <c r="CF35" s="14">
        <v>41</v>
      </c>
      <c r="CG35" s="14">
        <v>38</v>
      </c>
      <c r="CH35" s="14">
        <v>41</v>
      </c>
      <c r="CI35" s="14">
        <v>40</v>
      </c>
      <c r="CJ35" s="14">
        <v>40</v>
      </c>
      <c r="CK35" s="14">
        <v>38</v>
      </c>
      <c r="CL35" s="15">
        <f t="shared" si="52"/>
        <v>10.814985114956958</v>
      </c>
      <c r="CM35" s="15">
        <f t="shared" si="53"/>
        <v>11.491325513506103</v>
      </c>
      <c r="CN35" s="15">
        <f t="shared" si="54"/>
        <v>11.89562361714356</v>
      </c>
      <c r="CO35" s="15">
        <f t="shared" si="55"/>
        <v>12.844313451901431</v>
      </c>
      <c r="CP35" s="15">
        <f t="shared" si="56"/>
        <v>11.019770400617842</v>
      </c>
      <c r="CQ35" s="15">
        <f t="shared" si="57"/>
        <v>11.742352083961975</v>
      </c>
      <c r="CR35" s="15">
        <f t="shared" si="58"/>
        <v>12.167099782386593</v>
      </c>
      <c r="CS35" s="15">
        <f t="shared" si="59"/>
        <v>13.167204122314239</v>
      </c>
      <c r="CT35" s="15">
        <f t="shared" si="60"/>
        <v>11.036708694708464</v>
      </c>
      <c r="CU35" s="15">
        <f t="shared" si="61"/>
        <v>11.762982111851123</v>
      </c>
      <c r="CV35" s="15">
        <f t="shared" si="62"/>
        <v>12.191370172614217</v>
      </c>
      <c r="CW35" s="15">
        <f t="shared" si="63"/>
        <v>13.202338867302897</v>
      </c>
      <c r="CX35" s="14">
        <v>46</v>
      </c>
      <c r="CY35" s="14">
        <v>44</v>
      </c>
      <c r="CZ35" s="14">
        <v>42</v>
      </c>
      <c r="DA35" s="14">
        <v>42</v>
      </c>
      <c r="DB35" s="14">
        <v>44</v>
      </c>
      <c r="DC35" s="14">
        <v>43</v>
      </c>
      <c r="DD35" s="14">
        <v>42</v>
      </c>
      <c r="DE35" s="14">
        <v>42</v>
      </c>
      <c r="DF35" s="14">
        <v>44</v>
      </c>
      <c r="DG35" s="14">
        <v>43</v>
      </c>
      <c r="DH35" s="14">
        <v>42</v>
      </c>
      <c r="DI35" s="14">
        <v>41</v>
      </c>
      <c r="DJ35" s="23">
        <v>49.216191420000001</v>
      </c>
      <c r="DK35" s="16">
        <f t="shared" si="74"/>
        <v>0.2270455783601289</v>
      </c>
      <c r="DL35" s="16">
        <f t="shared" si="75"/>
        <v>0.21345492753981743</v>
      </c>
      <c r="DM35" s="16">
        <f t="shared" si="76"/>
        <v>0.20610055133842312</v>
      </c>
      <c r="DN35" s="16">
        <f t="shared" si="77"/>
        <v>0.19039502456919077</v>
      </c>
      <c r="DO35" s="16">
        <f t="shared" si="65"/>
        <v>0.56761394590032233</v>
      </c>
      <c r="DP35" s="16">
        <f t="shared" si="66"/>
        <v>0.53363731884954357</v>
      </c>
      <c r="DQ35" s="16">
        <f t="shared" si="67"/>
        <v>0.51525137834605772</v>
      </c>
      <c r="DR35" s="16">
        <f t="shared" si="68"/>
        <v>0.47598756142297688</v>
      </c>
      <c r="DS35" s="16">
        <f t="shared" si="69"/>
        <v>0.70917001525334367</v>
      </c>
      <c r="DT35" s="16">
        <f t="shared" si="70"/>
        <v>0.66538423666287494</v>
      </c>
      <c r="DU35" s="16">
        <f t="shared" si="71"/>
        <v>0.64200354534020154</v>
      </c>
      <c r="DV35" s="16">
        <f t="shared" si="72"/>
        <v>0.59284214350514308</v>
      </c>
    </row>
    <row r="36" spans="1:126" s="17" customFormat="1" ht="15.75" customHeight="1" x14ac:dyDescent="0.2">
      <c r="A36" s="12" t="s">
        <v>73</v>
      </c>
      <c r="B36" s="12" t="s">
        <v>114</v>
      </c>
      <c r="C36" s="19">
        <v>2063.562148</v>
      </c>
      <c r="D36" s="19">
        <v>1283.904</v>
      </c>
      <c r="E36" s="20">
        <f t="shared" si="0"/>
        <v>62.217849907954403</v>
      </c>
      <c r="F36" s="19">
        <v>1277.144</v>
      </c>
      <c r="G36" s="20">
        <f t="shared" si="1"/>
        <v>61.890261034192996</v>
      </c>
      <c r="H36" s="18">
        <f t="shared" si="2"/>
        <v>47.080953137456248</v>
      </c>
      <c r="I36" s="19">
        <v>1500.2950000000001</v>
      </c>
      <c r="J36" s="19">
        <v>1293.3579999999999</v>
      </c>
      <c r="K36" s="19">
        <v>1292.646</v>
      </c>
      <c r="L36" s="18">
        <f t="shared" si="3"/>
        <v>14.869558648034465</v>
      </c>
      <c r="M36" s="18">
        <v>92463211.169420704</v>
      </c>
      <c r="N36" s="18">
        <v>93771592.502156496</v>
      </c>
      <c r="O36" s="18">
        <v>96968768.410619393</v>
      </c>
      <c r="P36" s="18">
        <v>101070505.659536</v>
      </c>
      <c r="Q36" s="19">
        <v>86693233.780469298</v>
      </c>
      <c r="R36" s="19">
        <v>87886743.127279997</v>
      </c>
      <c r="S36" s="19">
        <v>90886731.463558406</v>
      </c>
      <c r="T36" s="19">
        <v>94718162.591162398</v>
      </c>
      <c r="U36" s="19">
        <v>74850353.8983531</v>
      </c>
      <c r="V36" s="19">
        <v>75765848.535105303</v>
      </c>
      <c r="W36" s="19">
        <v>78379135.881037995</v>
      </c>
      <c r="X36" s="19">
        <v>81700148.153255597</v>
      </c>
      <c r="Y36" s="19">
        <v>74241908.989357099</v>
      </c>
      <c r="Z36" s="19">
        <v>75150717.276419103</v>
      </c>
      <c r="AA36" s="19">
        <v>77740507.324361607</v>
      </c>
      <c r="AB36" s="19">
        <v>81033840.955914393</v>
      </c>
      <c r="AC36" s="18">
        <f t="shared" si="4"/>
        <v>8.894878506076898</v>
      </c>
      <c r="AD36" s="21">
        <f t="shared" si="5"/>
        <v>93.759704734481858</v>
      </c>
      <c r="AE36" s="21">
        <f t="shared" si="6"/>
        <v>93.724272759107549</v>
      </c>
      <c r="AF36" s="21">
        <f t="shared" si="7"/>
        <v>93.727839337603754</v>
      </c>
      <c r="AG36" s="21">
        <f t="shared" si="8"/>
        <v>93.714938866762992</v>
      </c>
      <c r="AH36" s="21">
        <f t="shared" si="9"/>
        <v>80.293457311712174</v>
      </c>
      <c r="AI36" s="21">
        <f t="shared" si="10"/>
        <v>80.142306716920515</v>
      </c>
      <c r="AJ36" s="21">
        <f t="shared" si="11"/>
        <v>80.170665873743303</v>
      </c>
      <c r="AK36" s="21">
        <f t="shared" si="12"/>
        <v>80.175557079810503</v>
      </c>
      <c r="AL36" s="22">
        <f t="shared" si="13"/>
        <v>44.807572797861134</v>
      </c>
      <c r="AM36" s="22">
        <f t="shared" si="14"/>
        <v>45.441612986088025</v>
      </c>
      <c r="AN36" s="22">
        <f t="shared" si="15"/>
        <v>46.990960996547315</v>
      </c>
      <c r="AO36" s="22">
        <f t="shared" si="16"/>
        <v>48.978658460804454</v>
      </c>
      <c r="AP36" s="22">
        <f t="shared" si="73"/>
        <v>42.011447953962616</v>
      </c>
      <c r="AQ36" s="22">
        <f t="shared" si="17"/>
        <v>42.589821301219182</v>
      </c>
      <c r="AR36" s="22">
        <f t="shared" si="18"/>
        <v>44.043612426039907</v>
      </c>
      <c r="AS36" s="22">
        <f t="shared" si="19"/>
        <v>45.900319834303531</v>
      </c>
      <c r="AT36" s="22">
        <f t="shared" si="20"/>
        <v>36.272401086101482</v>
      </c>
      <c r="AU36" s="22">
        <f t="shared" si="21"/>
        <v>36.716048803539749</v>
      </c>
      <c r="AV36" s="22">
        <f t="shared" si="22"/>
        <v>37.982445043878556</v>
      </c>
      <c r="AW36" s="22">
        <f t="shared" si="23"/>
        <v>39.591804023173815</v>
      </c>
      <c r="AX36" s="22">
        <f t="shared" si="24"/>
        <v>58.299026950888155</v>
      </c>
      <c r="AY36" s="22">
        <f t="shared" si="25"/>
        <v>59.01208231698422</v>
      </c>
      <c r="AZ36" s="22">
        <f t="shared" si="26"/>
        <v>61.047505016759814</v>
      </c>
      <c r="BA36" s="22">
        <f t="shared" si="27"/>
        <v>63.634156567200968</v>
      </c>
      <c r="BB36" s="22">
        <f t="shared" si="28"/>
        <v>58.131196630416845</v>
      </c>
      <c r="BC36" s="22">
        <f t="shared" si="29"/>
        <v>58.842790849284896</v>
      </c>
      <c r="BD36" s="22">
        <f t="shared" si="30"/>
        <v>60.870588848525777</v>
      </c>
      <c r="BE36" s="22">
        <f t="shared" si="31"/>
        <v>63.449259406859674</v>
      </c>
      <c r="BF36" s="22">
        <f t="shared" si="32"/>
        <v>16.804579181585048</v>
      </c>
      <c r="BG36" s="22">
        <f t="shared" si="33"/>
        <v>17.035928520487673</v>
      </c>
      <c r="BH36" s="22">
        <f t="shared" si="34"/>
        <v>17.617444970415963</v>
      </c>
      <c r="BI36" s="22">
        <f t="shared" si="35"/>
        <v>18.360127933721412</v>
      </c>
      <c r="BJ36" s="23">
        <f t="shared" si="36"/>
        <v>29940141.559341241</v>
      </c>
      <c r="BK36" s="23">
        <f t="shared" si="37"/>
        <v>30306339.414042123</v>
      </c>
      <c r="BL36" s="23">
        <f t="shared" si="38"/>
        <v>31351654.3524152</v>
      </c>
      <c r="BM36" s="23">
        <f t="shared" si="39"/>
        <v>32680059.26130224</v>
      </c>
      <c r="BN36" s="22">
        <f t="shared" si="40"/>
        <v>23.319610780355262</v>
      </c>
      <c r="BO36" s="22">
        <f t="shared" si="41"/>
        <v>23.604832926793687</v>
      </c>
      <c r="BP36" s="22">
        <f t="shared" si="42"/>
        <v>24.419002006703927</v>
      </c>
      <c r="BQ36" s="22">
        <f t="shared" si="43"/>
        <v>25.453662626880391</v>
      </c>
      <c r="BR36" s="23">
        <f t="shared" si="44"/>
        <v>29696763.59574284</v>
      </c>
      <c r="BS36" s="23">
        <f t="shared" si="45"/>
        <v>30060286.910567641</v>
      </c>
      <c r="BT36" s="23">
        <f t="shared" si="46"/>
        <v>31096202.929744646</v>
      </c>
      <c r="BU36" s="23">
        <f t="shared" si="47"/>
        <v>32413536.382365759</v>
      </c>
      <c r="BV36" s="22">
        <f t="shared" si="48"/>
        <v>23.25247865216674</v>
      </c>
      <c r="BW36" s="22">
        <f t="shared" si="49"/>
        <v>23.537116339713954</v>
      </c>
      <c r="BX36" s="22">
        <f t="shared" si="50"/>
        <v>24.348235539410314</v>
      </c>
      <c r="BY36" s="22">
        <f t="shared" si="51"/>
        <v>25.379703762743873</v>
      </c>
      <c r="BZ36" s="14">
        <v>20</v>
      </c>
      <c r="CA36" s="14">
        <v>22</v>
      </c>
      <c r="CB36" s="14">
        <v>19</v>
      </c>
      <c r="CC36" s="14">
        <v>20</v>
      </c>
      <c r="CD36" s="14">
        <v>17</v>
      </c>
      <c r="CE36" s="14">
        <v>19</v>
      </c>
      <c r="CF36" s="14">
        <v>18</v>
      </c>
      <c r="CG36" s="14">
        <v>18</v>
      </c>
      <c r="CH36" s="14">
        <v>19</v>
      </c>
      <c r="CI36" s="14">
        <v>19</v>
      </c>
      <c r="CJ36" s="14">
        <v>18</v>
      </c>
      <c r="CK36" s="14">
        <v>18</v>
      </c>
      <c r="CL36" s="15">
        <f t="shared" si="52"/>
        <v>23.113649990293723</v>
      </c>
      <c r="CM36" s="15">
        <f t="shared" si="53"/>
        <v>23.431856568816134</v>
      </c>
      <c r="CN36" s="15">
        <f t="shared" si="54"/>
        <v>24.231696156704757</v>
      </c>
      <c r="CO36" s="15">
        <f t="shared" si="55"/>
        <v>25.253210226298801</v>
      </c>
      <c r="CP36" s="15">
        <f t="shared" si="56"/>
        <v>23.14915248472677</v>
      </c>
      <c r="CQ36" s="15">
        <f t="shared" si="57"/>
        <v>23.432289755846508</v>
      </c>
      <c r="CR36" s="15">
        <f t="shared" si="58"/>
        <v>24.240507541156585</v>
      </c>
      <c r="CS36" s="15">
        <f t="shared" si="59"/>
        <v>25.267605149774649</v>
      </c>
      <c r="CT36" s="15">
        <f t="shared" si="60"/>
        <v>22.973624330050797</v>
      </c>
      <c r="CU36" s="15">
        <f t="shared" si="61"/>
        <v>23.254848512715505</v>
      </c>
      <c r="CV36" s="15">
        <f t="shared" si="62"/>
        <v>24.056240401273545</v>
      </c>
      <c r="CW36" s="15">
        <f t="shared" si="63"/>
        <v>25.075338787545668</v>
      </c>
      <c r="CX36" s="14">
        <v>23</v>
      </c>
      <c r="CY36" s="14">
        <v>25</v>
      </c>
      <c r="CZ36" s="14">
        <v>24</v>
      </c>
      <c r="DA36" s="14">
        <v>25</v>
      </c>
      <c r="DB36" s="14">
        <v>24</v>
      </c>
      <c r="DC36" s="14">
        <v>23</v>
      </c>
      <c r="DD36" s="14">
        <v>24</v>
      </c>
      <c r="DE36" s="14">
        <v>23</v>
      </c>
      <c r="DF36" s="14">
        <v>23</v>
      </c>
      <c r="DG36" s="14">
        <v>23</v>
      </c>
      <c r="DH36" s="14">
        <v>23</v>
      </c>
      <c r="DI36" s="14">
        <v>24</v>
      </c>
      <c r="DJ36" s="23">
        <v>193.88196620000002</v>
      </c>
      <c r="DK36" s="16">
        <f t="shared" si="74"/>
        <v>0.20968552113634617</v>
      </c>
      <c r="DL36" s="16">
        <f t="shared" si="75"/>
        <v>0.20675980968920971</v>
      </c>
      <c r="DM36" s="16">
        <f t="shared" si="76"/>
        <v>0.19994269224808195</v>
      </c>
      <c r="DN36" s="16">
        <f t="shared" si="77"/>
        <v>0.19182843197906496</v>
      </c>
      <c r="DO36" s="16">
        <f t="shared" si="65"/>
        <v>0.52421380284086538</v>
      </c>
      <c r="DP36" s="16">
        <f t="shared" si="66"/>
        <v>0.51689952422302432</v>
      </c>
      <c r="DQ36" s="16">
        <f t="shared" si="67"/>
        <v>0.4998567306202048</v>
      </c>
      <c r="DR36" s="16">
        <f t="shared" si="68"/>
        <v>0.47957107994766235</v>
      </c>
      <c r="DS36" s="16">
        <f t="shared" si="69"/>
        <v>0.65287237639523066</v>
      </c>
      <c r="DT36" s="16">
        <f t="shared" si="70"/>
        <v>0.64497709811226434</v>
      </c>
      <c r="DU36" s="16">
        <f t="shared" si="71"/>
        <v>0.62349080573610771</v>
      </c>
      <c r="DV36" s="16">
        <f t="shared" si="72"/>
        <v>0.59815122889670091</v>
      </c>
    </row>
    <row r="37" spans="1:126" s="17" customFormat="1" ht="15.75" customHeight="1" x14ac:dyDescent="0.2">
      <c r="A37" s="12" t="s">
        <v>76</v>
      </c>
      <c r="B37" s="12" t="s">
        <v>115</v>
      </c>
      <c r="C37" s="19">
        <v>2613.980728</v>
      </c>
      <c r="D37" s="19">
        <v>2613.9810000000002</v>
      </c>
      <c r="E37" s="20">
        <f t="shared" ref="E37:E68" si="78">(D37/C37)*100</f>
        <v>100.00001040558553</v>
      </c>
      <c r="F37" s="19">
        <v>2613.8040000000001</v>
      </c>
      <c r="G37" s="20">
        <f t="shared" ref="G37:G68" si="79">(F37/C37)*100</f>
        <v>99.993239123834883</v>
      </c>
      <c r="H37" s="18">
        <f t="shared" ref="H37:H68" si="80">ABS((F37-C37))/((F37+C37)/2)*100</f>
        <v>6.7611047200684133E-3</v>
      </c>
      <c r="I37" s="19">
        <v>1789.3820000000001</v>
      </c>
      <c r="J37" s="19">
        <v>1789.3820000000001</v>
      </c>
      <c r="K37" s="19">
        <v>1789.07</v>
      </c>
      <c r="L37" s="18">
        <f t="shared" ref="L37:L68" si="81">ABS((K37-I37))/((K37+I37)/2)*100</f>
        <v>1.7437707701549468E-2</v>
      </c>
      <c r="M37" s="18">
        <v>7907888.51288174</v>
      </c>
      <c r="N37" s="18">
        <v>6706974.7905472098</v>
      </c>
      <c r="O37" s="18">
        <v>6974787.2685112404</v>
      </c>
      <c r="P37" s="18">
        <v>7008002.3930107998</v>
      </c>
      <c r="Q37" s="19">
        <v>6824334.3357158499</v>
      </c>
      <c r="R37" s="19">
        <v>5786025.9145716503</v>
      </c>
      <c r="S37" s="19">
        <v>6014795.3761651898</v>
      </c>
      <c r="T37" s="19">
        <v>6041933.8569052797</v>
      </c>
      <c r="U37" s="19">
        <v>6824334.3357158499</v>
      </c>
      <c r="V37" s="19">
        <v>5786025.9145716503</v>
      </c>
      <c r="W37" s="19">
        <v>6014795.3761651898</v>
      </c>
      <c r="X37" s="19">
        <v>6041933.8569052797</v>
      </c>
      <c r="Y37" s="19">
        <v>6822848.0170412697</v>
      </c>
      <c r="Z37" s="19">
        <v>5784646.2402829202</v>
      </c>
      <c r="AA37" s="19">
        <v>6013441.1883938797</v>
      </c>
      <c r="AB37" s="19">
        <v>6040599.6594797699</v>
      </c>
      <c r="AC37" s="18">
        <f t="shared" ref="AC37:AC68" si="82">ABS((P37-M37))/((P37+M37)/2)*100</f>
        <v>12.066139737123436</v>
      </c>
      <c r="AD37" s="21">
        <f t="shared" ref="AD37:AD68" si="83">(Q37/M37)*100</f>
        <v>86.297806609175012</v>
      </c>
      <c r="AE37" s="21">
        <f t="shared" ref="AE37:AE68" si="84">(R37/N37)*100</f>
        <v>86.268788764890814</v>
      </c>
      <c r="AF37" s="21">
        <f t="shared" ref="AF37:AF68" si="85">(S37/O37)*100</f>
        <v>86.236255596208892</v>
      </c>
      <c r="AG37" s="21">
        <f t="shared" ref="AG37:AG68" si="86">(T37/P37)*100</f>
        <v>86.214780162332744</v>
      </c>
      <c r="AH37" s="21">
        <f t="shared" ref="AH37:AH68" si="87">(Y37/M37)*100</f>
        <v>86.27901121679993</v>
      </c>
      <c r="AI37" s="21">
        <f t="shared" ref="AI37:AI68" si="88">(Z37/N37)*100</f>
        <v>86.248218025745132</v>
      </c>
      <c r="AJ37" s="21">
        <f t="shared" ref="AJ37:AJ68" si="89">(AA37/O37)*100</f>
        <v>86.216840125612052</v>
      </c>
      <c r="AK37" s="21">
        <f t="shared" ref="AK37:AK68" si="90">(AB37/P37)*100</f>
        <v>86.195741963561005</v>
      </c>
      <c r="AL37" s="22">
        <f t="shared" si="13"/>
        <v>3.0252283148744548</v>
      </c>
      <c r="AM37" s="22">
        <f t="shared" si="14"/>
        <v>2.5658088136245851</v>
      </c>
      <c r="AN37" s="22">
        <f t="shared" si="15"/>
        <v>2.6682626975018926</v>
      </c>
      <c r="AO37" s="22">
        <f t="shared" si="16"/>
        <v>2.6809694187656614</v>
      </c>
      <c r="AP37" s="22">
        <f t="shared" si="73"/>
        <v>2.6107056806563609</v>
      </c>
      <c r="AQ37" s="22">
        <f t="shared" si="17"/>
        <v>2.2134921855367442</v>
      </c>
      <c r="AR37" s="22">
        <f t="shared" si="18"/>
        <v>2.3010098397960301</v>
      </c>
      <c r="AS37" s="22">
        <f t="shared" si="19"/>
        <v>2.311391890608185</v>
      </c>
      <c r="AT37" s="22">
        <f t="shared" si="20"/>
        <v>2.6107056806563609</v>
      </c>
      <c r="AU37" s="22">
        <f t="shared" si="21"/>
        <v>2.2134921855367442</v>
      </c>
      <c r="AV37" s="22">
        <f t="shared" si="22"/>
        <v>2.3010098397960301</v>
      </c>
      <c r="AW37" s="22">
        <f t="shared" si="23"/>
        <v>2.311391890608185</v>
      </c>
      <c r="AX37" s="22">
        <f t="shared" ref="AX37:AX68" si="91">(U37/1000)/$D37</f>
        <v>2.6107054089971768</v>
      </c>
      <c r="AY37" s="22">
        <f t="shared" ref="AY37:AY68" si="92">(V37/1000)/$D37</f>
        <v>2.2134919552099457</v>
      </c>
      <c r="AZ37" s="22">
        <f t="shared" ref="AZ37:AZ68" si="93">(W37/1000)/$D37</f>
        <v>2.3010096003625082</v>
      </c>
      <c r="BA37" s="22">
        <f t="shared" ref="BA37:BA68" si="94">(X37/1000)/$D37</f>
        <v>2.3113916500943499</v>
      </c>
      <c r="BB37" s="22">
        <f t="shared" ref="BB37:BB68" si="95">(Y37/1000)/$F37</f>
        <v>2.6103135571914611</v>
      </c>
      <c r="BC37" s="22">
        <f t="shared" ref="BC37:BC68" si="96">(Z37/1000)/$F37</f>
        <v>2.2131140055960277</v>
      </c>
      <c r="BD37" s="22">
        <f t="shared" ref="BD37:BD68" si="97">(AA37/1000)/$F37</f>
        <v>2.300647327953389</v>
      </c>
      <c r="BE37" s="22">
        <f t="shared" ref="BE37:BE68" si="98">(AB37/1000)/$F37</f>
        <v>2.3110377287201986</v>
      </c>
      <c r="BF37" s="22">
        <f t="shared" ref="BF37:BF68" si="99">AP37*0.4</f>
        <v>1.0442822722625444</v>
      </c>
      <c r="BG37" s="22">
        <f t="shared" ref="BG37:BG68" si="100">AQ37*0.4</f>
        <v>0.8853968742146977</v>
      </c>
      <c r="BH37" s="22">
        <f t="shared" ref="BH37:BH68" si="101">AR37*0.4</f>
        <v>0.92040393591841207</v>
      </c>
      <c r="BI37" s="22">
        <f t="shared" ref="BI37:BI68" si="102">AS37*0.4</f>
        <v>0.92455675624327405</v>
      </c>
      <c r="BJ37" s="23">
        <f t="shared" ref="BJ37:BJ68" si="103">U37*0.4</f>
        <v>2729733.73428634</v>
      </c>
      <c r="BK37" s="23">
        <f t="shared" ref="BK37:BK68" si="104">V37*0.4</f>
        <v>2314410.3658286603</v>
      </c>
      <c r="BL37" s="23">
        <f t="shared" ref="BL37:BL68" si="105">W37*0.4</f>
        <v>2405918.1504660761</v>
      </c>
      <c r="BM37" s="23">
        <f t="shared" ref="BM37:BM68" si="106">X37*0.4</f>
        <v>2416773.5427621119</v>
      </c>
      <c r="BN37" s="22">
        <f t="shared" ref="BN37:BN68" si="107">(BJ37/1000)/$D37</f>
        <v>1.0442821635988706</v>
      </c>
      <c r="BO37" s="22">
        <f t="shared" ref="BO37:BO68" si="108">(BK37/1000)/$D37</f>
        <v>0.88539678208397854</v>
      </c>
      <c r="BP37" s="22">
        <f t="shared" ref="BP37:BP68" si="109">(BL37/1000)/$D37</f>
        <v>0.92040384014500332</v>
      </c>
      <c r="BQ37" s="22">
        <f t="shared" ref="BQ37:BQ68" si="110">(BM37/1000)/$D37</f>
        <v>0.92455666003774006</v>
      </c>
      <c r="BR37" s="23">
        <f t="shared" ref="BR37:BR68" si="111">Y37*0.4</f>
        <v>2729139.206816508</v>
      </c>
      <c r="BS37" s="23">
        <f t="shared" ref="BS37:BS68" si="112">Z37*0.4</f>
        <v>2313858.4961131681</v>
      </c>
      <c r="BT37" s="23">
        <f t="shared" ref="BT37:BT68" si="113">AA37*0.4</f>
        <v>2405376.4753575521</v>
      </c>
      <c r="BU37" s="23">
        <f t="shared" ref="BU37:BU68" si="114">AB37*0.4</f>
        <v>2416239.8637919081</v>
      </c>
      <c r="BV37" s="22">
        <f t="shared" ref="BV37:BV68" si="115">(BR37/1000)/$F37</f>
        <v>1.0441254228765844</v>
      </c>
      <c r="BW37" s="22">
        <f t="shared" ref="BW37:BW68" si="116">(BS37/1000)/$F37</f>
        <v>0.8852456022384112</v>
      </c>
      <c r="BX37" s="22">
        <f t="shared" ref="BX37:BX68" si="117">(BT37/1000)/$F37</f>
        <v>0.9202589311813556</v>
      </c>
      <c r="BY37" s="22">
        <f t="shared" ref="BY37:BY68" si="118">(BU37/1000)/$F37</f>
        <v>0.92441509148807943</v>
      </c>
      <c r="BZ37" s="14">
        <v>76</v>
      </c>
      <c r="CA37" s="14">
        <v>78</v>
      </c>
      <c r="CB37" s="14">
        <v>77</v>
      </c>
      <c r="CC37" s="14">
        <v>78</v>
      </c>
      <c r="CD37" s="14">
        <v>76</v>
      </c>
      <c r="CE37" s="14">
        <v>78</v>
      </c>
      <c r="CF37" s="14">
        <v>77</v>
      </c>
      <c r="CG37" s="14">
        <v>79</v>
      </c>
      <c r="CH37" s="14">
        <v>76</v>
      </c>
      <c r="CI37" s="14">
        <v>78</v>
      </c>
      <c r="CJ37" s="14">
        <v>77</v>
      </c>
      <c r="CK37" s="14">
        <v>78</v>
      </c>
      <c r="CL37" s="15">
        <f t="shared" ref="CL37:CL68" si="119">((Q37/1000)/$I37)*0.4</f>
        <v>1.5255176000911712</v>
      </c>
      <c r="CM37" s="15">
        <f t="shared" ref="CM37:CM68" si="120">((R37/1000)/$I37)*0.4</f>
        <v>1.2934132375471867</v>
      </c>
      <c r="CN37" s="15">
        <f t="shared" ref="CN37:CN68" si="121">((S37/1000)/$I37)*0.4</f>
        <v>1.3445525608651903</v>
      </c>
      <c r="CO37" s="15">
        <f t="shared" ref="CO37:CO68" si="122">((T37/1000)/$I37)*0.4</f>
        <v>1.3506191203231686</v>
      </c>
      <c r="CP37" s="15">
        <f t="shared" ref="CP37:CP68" si="123">((U37/1000)/$J37)*0.4</f>
        <v>1.5255176000911712</v>
      </c>
      <c r="CQ37" s="15">
        <f t="shared" ref="CQ37:CQ68" si="124">((V37/1000)/$J37)*0.4</f>
        <v>1.2934132375471867</v>
      </c>
      <c r="CR37" s="15">
        <f t="shared" ref="CR37:CR68" si="125">((W37/1000)/$J37)*0.4</f>
        <v>1.3445525608651903</v>
      </c>
      <c r="CS37" s="15">
        <f t="shared" ref="CS37:CS68" si="126">((X37/1000)/$J37)*0.4</f>
        <v>1.3506191203231686</v>
      </c>
      <c r="CT37" s="15">
        <f t="shared" ref="CT37:CT68" si="127">((Y37/1000)/$K37)*0.4</f>
        <v>1.5254513276822639</v>
      </c>
      <c r="CU37" s="15">
        <f t="shared" ref="CU37:CU68" si="128">((Z37/1000)/$K37)*0.4</f>
        <v>1.2933303314644862</v>
      </c>
      <c r="CV37" s="15">
        <f t="shared" ref="CV37:CV68" si="129">((AA37/1000)/$K37)*0.4</f>
        <v>1.3444842713574943</v>
      </c>
      <c r="CW37" s="15">
        <f t="shared" ref="CW37:CW68" si="130">((AB37/1000)/$K37)*0.4</f>
        <v>1.3505563582151108</v>
      </c>
      <c r="CX37" s="14">
        <v>77</v>
      </c>
      <c r="CY37" s="14">
        <v>78</v>
      </c>
      <c r="CZ37" s="14">
        <v>78</v>
      </c>
      <c r="DA37" s="14">
        <v>78</v>
      </c>
      <c r="DB37" s="14">
        <v>77</v>
      </c>
      <c r="DC37" s="14">
        <v>78</v>
      </c>
      <c r="DD37" s="14">
        <v>78</v>
      </c>
      <c r="DE37" s="14">
        <v>78</v>
      </c>
      <c r="DF37" s="14">
        <v>76</v>
      </c>
      <c r="DG37" s="14">
        <v>78</v>
      </c>
      <c r="DH37" s="14">
        <v>78</v>
      </c>
      <c r="DI37" s="14">
        <v>78</v>
      </c>
      <c r="DJ37" s="23">
        <v>14.913997400000001</v>
      </c>
      <c r="DK37" s="16">
        <f t="shared" si="74"/>
        <v>0.18859645499181604</v>
      </c>
      <c r="DL37" s="16">
        <f t="shared" si="75"/>
        <v>0.22236549063848793</v>
      </c>
      <c r="DM37" s="16">
        <f t="shared" si="76"/>
        <v>0.21382727280201871</v>
      </c>
      <c r="DN37" s="16">
        <f t="shared" si="77"/>
        <v>0.21281381717098133</v>
      </c>
      <c r="DO37" s="16">
        <f t="shared" ref="DO37:DO69" si="131">($DJ37/((M37/1000)*0.4))*100</f>
        <v>0.47149113747954002</v>
      </c>
      <c r="DP37" s="16">
        <f t="shared" ref="DP37:DP69" si="132">($DJ37/((N37/1000)*0.4))*100</f>
        <v>0.55591372659621985</v>
      </c>
      <c r="DQ37" s="16">
        <f t="shared" ref="DQ37:DQ69" si="133">($DJ37/((O37/1000)*0.4))*100</f>
        <v>0.53456818200504685</v>
      </c>
      <c r="DR37" s="16">
        <f t="shared" ref="DR37:DR69" si="134">($DJ37/((P37/1000)*0.4))*100</f>
        <v>0.53203454292745334</v>
      </c>
      <c r="DS37" s="16">
        <f t="shared" ref="DS37:DS69" si="135">($DJ37/((Y37/1000)*0.4))*100</f>
        <v>0.54647257870722221</v>
      </c>
      <c r="DT37" s="16">
        <f t="shared" ref="DT37:DT69" si="136">($DJ37/((Z37/1000)*0.4))*100</f>
        <v>0.64455097081574397</v>
      </c>
      <c r="DU37" s="16">
        <f t="shared" ref="DU37:DU69" si="137">($DJ37/((AA37/1000)*0.4))*100</f>
        <v>0.62002757376194428</v>
      </c>
      <c r="DV37" s="16">
        <f t="shared" ref="DV37:DV69" si="138">($DJ37/((AB37/1000)*0.4))*100</f>
        <v>0.61723993646039876</v>
      </c>
    </row>
    <row r="38" spans="1:126" s="17" customFormat="1" ht="15.75" customHeight="1" x14ac:dyDescent="0.2">
      <c r="A38" s="12" t="s">
        <v>87</v>
      </c>
      <c r="B38" s="12" t="s">
        <v>113</v>
      </c>
      <c r="C38" s="19">
        <v>1739.6192129999999</v>
      </c>
      <c r="D38" s="19">
        <v>1340.3610000000001</v>
      </c>
      <c r="E38" s="20">
        <f t="shared" si="78"/>
        <v>77.049103044138434</v>
      </c>
      <c r="F38" s="19">
        <v>1337.4939999999999</v>
      </c>
      <c r="G38" s="20">
        <f t="shared" si="79"/>
        <v>76.884296862499639</v>
      </c>
      <c r="H38" s="18">
        <f t="shared" si="80"/>
        <v>26.136523758770135</v>
      </c>
      <c r="I38" s="19">
        <v>1255.394</v>
      </c>
      <c r="J38" s="19">
        <v>1212.172</v>
      </c>
      <c r="K38" s="19">
        <v>1211.568</v>
      </c>
      <c r="L38" s="18">
        <f t="shared" si="81"/>
        <v>3.5530340556522573</v>
      </c>
      <c r="M38" s="18">
        <v>84642528.317972705</v>
      </c>
      <c r="N38" s="18">
        <v>85215881.6191165</v>
      </c>
      <c r="O38" s="18">
        <v>85192289.148649201</v>
      </c>
      <c r="P38" s="18">
        <v>87405856.348297805</v>
      </c>
      <c r="Q38" s="19">
        <v>81805830.252033293</v>
      </c>
      <c r="R38" s="19">
        <v>82367157.348772198</v>
      </c>
      <c r="S38" s="19">
        <v>82363804.587680399</v>
      </c>
      <c r="T38" s="19">
        <v>84521498.896531999</v>
      </c>
      <c r="U38" s="19">
        <v>80611419.141181499</v>
      </c>
      <c r="V38" s="19">
        <v>81094608.917016894</v>
      </c>
      <c r="W38" s="19">
        <v>81095825.834985897</v>
      </c>
      <c r="X38" s="19">
        <v>83232901.818843901</v>
      </c>
      <c r="Y38" s="19">
        <v>80556144.815207705</v>
      </c>
      <c r="Z38" s="19">
        <v>81031717.771558493</v>
      </c>
      <c r="AA38" s="19">
        <v>81033297.381982297</v>
      </c>
      <c r="AB38" s="19">
        <v>83169557.835700899</v>
      </c>
      <c r="AC38" s="18">
        <f t="shared" si="82"/>
        <v>3.2122684972430795</v>
      </c>
      <c r="AD38" s="21">
        <f t="shared" si="83"/>
        <v>96.648613737903815</v>
      </c>
      <c r="AE38" s="21">
        <f t="shared" si="84"/>
        <v>96.657050051917494</v>
      </c>
      <c r="AF38" s="21">
        <f t="shared" si="85"/>
        <v>96.67988195970004</v>
      </c>
      <c r="AG38" s="21">
        <f t="shared" si="86"/>
        <v>96.700040967195463</v>
      </c>
      <c r="AH38" s="21">
        <f t="shared" si="87"/>
        <v>95.172186389076344</v>
      </c>
      <c r="AI38" s="21">
        <f t="shared" si="88"/>
        <v>95.08992482614957</v>
      </c>
      <c r="AJ38" s="21">
        <f t="shared" si="89"/>
        <v>95.118112439249032</v>
      </c>
      <c r="AK38" s="21">
        <f t="shared" si="90"/>
        <v>95.153301289428526</v>
      </c>
      <c r="AL38" s="22">
        <f t="shared" si="13"/>
        <v>48.655779198946284</v>
      </c>
      <c r="AM38" s="22">
        <f t="shared" si="14"/>
        <v>48.985364717926061</v>
      </c>
      <c r="AN38" s="22">
        <f t="shared" si="15"/>
        <v>48.971802858933593</v>
      </c>
      <c r="AO38" s="22">
        <f t="shared" si="16"/>
        <v>50.244246381692385</v>
      </c>
      <c r="AP38" s="22">
        <f t="shared" si="73"/>
        <v>47.025136099156946</v>
      </c>
      <c r="AQ38" s="22">
        <f t="shared" si="17"/>
        <v>47.347808493520127</v>
      </c>
      <c r="AR38" s="22">
        <f t="shared" si="18"/>
        <v>47.345881197554007</v>
      </c>
      <c r="AS38" s="22">
        <f t="shared" si="19"/>
        <v>48.58620683475516</v>
      </c>
      <c r="AT38" s="22">
        <f t="shared" si="20"/>
        <v>46.338542675765162</v>
      </c>
      <c r="AU38" s="22">
        <f t="shared" si="21"/>
        <v>46.61629873423162</v>
      </c>
      <c r="AV38" s="22">
        <f t="shared" si="22"/>
        <v>46.616998265462307</v>
      </c>
      <c r="AW38" s="22">
        <f t="shared" si="23"/>
        <v>47.845471696824674</v>
      </c>
      <c r="AX38" s="22">
        <f t="shared" si="91"/>
        <v>60.141573159157488</v>
      </c>
      <c r="AY38" s="22">
        <f t="shared" si="92"/>
        <v>60.502065426416387</v>
      </c>
      <c r="AZ38" s="22">
        <f t="shared" si="93"/>
        <v>60.502973329562622</v>
      </c>
      <c r="BA38" s="22">
        <f t="shared" si="94"/>
        <v>62.09737661633239</v>
      </c>
      <c r="BB38" s="22">
        <f t="shared" si="95"/>
        <v>60.229163506683179</v>
      </c>
      <c r="BC38" s="22">
        <f t="shared" si="96"/>
        <v>60.584733667260195</v>
      </c>
      <c r="BD38" s="22">
        <f t="shared" si="97"/>
        <v>60.585914689697525</v>
      </c>
      <c r="BE38" s="22">
        <f t="shared" si="98"/>
        <v>62.183125932303916</v>
      </c>
      <c r="BF38" s="22">
        <f t="shared" si="99"/>
        <v>18.810054439662778</v>
      </c>
      <c r="BG38" s="22">
        <f t="shared" si="100"/>
        <v>18.93912339740805</v>
      </c>
      <c r="BH38" s="22">
        <f t="shared" si="101"/>
        <v>18.938352479021603</v>
      </c>
      <c r="BI38" s="22">
        <f t="shared" si="102"/>
        <v>19.434482733902065</v>
      </c>
      <c r="BJ38" s="23">
        <f t="shared" si="103"/>
        <v>32244567.656472601</v>
      </c>
      <c r="BK38" s="23">
        <f t="shared" si="104"/>
        <v>32437843.56680676</v>
      </c>
      <c r="BL38" s="23">
        <f t="shared" si="105"/>
        <v>32438330.333994359</v>
      </c>
      <c r="BM38" s="23">
        <f t="shared" si="106"/>
        <v>33293160.727537561</v>
      </c>
      <c r="BN38" s="22">
        <f t="shared" si="107"/>
        <v>24.056629263662998</v>
      </c>
      <c r="BO38" s="22">
        <f t="shared" si="108"/>
        <v>24.200826170566554</v>
      </c>
      <c r="BP38" s="22">
        <f t="shared" si="109"/>
        <v>24.201189331825052</v>
      </c>
      <c r="BQ38" s="22">
        <f t="shared" si="110"/>
        <v>24.838950646532957</v>
      </c>
      <c r="BR38" s="23">
        <f t="shared" si="111"/>
        <v>32222457.926083084</v>
      </c>
      <c r="BS38" s="23">
        <f t="shared" si="112"/>
        <v>32412687.1086234</v>
      </c>
      <c r="BT38" s="23">
        <f t="shared" si="113"/>
        <v>32413318.95279292</v>
      </c>
      <c r="BU38" s="23">
        <f t="shared" si="114"/>
        <v>33267823.134280361</v>
      </c>
      <c r="BV38" s="22">
        <f t="shared" si="115"/>
        <v>24.091665402673272</v>
      </c>
      <c r="BW38" s="22">
        <f t="shared" si="116"/>
        <v>24.233893466904075</v>
      </c>
      <c r="BX38" s="22">
        <f t="shared" si="117"/>
        <v>24.234365875879011</v>
      </c>
      <c r="BY38" s="22">
        <f t="shared" si="118"/>
        <v>24.873250372921571</v>
      </c>
      <c r="BZ38" s="14">
        <v>13</v>
      </c>
      <c r="CA38" s="14">
        <v>14</v>
      </c>
      <c r="CB38" s="14">
        <v>17</v>
      </c>
      <c r="CC38" s="14">
        <v>18</v>
      </c>
      <c r="CD38" s="14">
        <v>15</v>
      </c>
      <c r="CE38" s="14">
        <v>16</v>
      </c>
      <c r="CF38" s="14">
        <v>19</v>
      </c>
      <c r="CG38" s="14">
        <v>19</v>
      </c>
      <c r="CH38" s="14">
        <v>16</v>
      </c>
      <c r="CI38" s="14">
        <v>18</v>
      </c>
      <c r="CJ38" s="14">
        <v>19</v>
      </c>
      <c r="CK38" s="14">
        <v>19</v>
      </c>
      <c r="CL38" s="15">
        <f t="shared" si="119"/>
        <v>26.065388316985203</v>
      </c>
      <c r="CM38" s="15">
        <f t="shared" si="120"/>
        <v>26.244241201972354</v>
      </c>
      <c r="CN38" s="15">
        <f t="shared" si="121"/>
        <v>26.243172928237797</v>
      </c>
      <c r="CO38" s="15">
        <f t="shared" si="122"/>
        <v>26.930668426496222</v>
      </c>
      <c r="CP38" s="15">
        <f t="shared" si="123"/>
        <v>26.600653749197804</v>
      </c>
      <c r="CQ38" s="15">
        <f t="shared" si="124"/>
        <v>26.760099694438381</v>
      </c>
      <c r="CR38" s="15">
        <f t="shared" si="125"/>
        <v>26.760501260542526</v>
      </c>
      <c r="CS38" s="15">
        <f t="shared" si="126"/>
        <v>27.465706787104111</v>
      </c>
      <c r="CT38" s="15">
        <f t="shared" si="127"/>
        <v>26.595666051004226</v>
      </c>
      <c r="CU38" s="15">
        <f t="shared" si="128"/>
        <v>26.752676786299574</v>
      </c>
      <c r="CV38" s="15">
        <f t="shared" si="129"/>
        <v>26.753198295756341</v>
      </c>
      <c r="CW38" s="15">
        <f t="shared" si="130"/>
        <v>27.458486138855069</v>
      </c>
      <c r="CX38" s="14">
        <v>19</v>
      </c>
      <c r="CY38" s="14">
        <v>18</v>
      </c>
      <c r="CZ38" s="14">
        <v>20</v>
      </c>
      <c r="DA38" s="14">
        <v>20</v>
      </c>
      <c r="DB38" s="14">
        <v>15</v>
      </c>
      <c r="DC38" s="14">
        <v>18</v>
      </c>
      <c r="DD38" s="14">
        <v>18</v>
      </c>
      <c r="DE38" s="14">
        <v>19</v>
      </c>
      <c r="DF38" s="14">
        <v>15</v>
      </c>
      <c r="DG38" s="14">
        <v>18</v>
      </c>
      <c r="DH38" s="14">
        <v>18</v>
      </c>
      <c r="DI38" s="14">
        <v>17</v>
      </c>
      <c r="DJ38" s="23">
        <v>180.45936854000001</v>
      </c>
      <c r="DK38" s="16">
        <f t="shared" si="74"/>
        <v>0.21320176999212098</v>
      </c>
      <c r="DL38" s="16">
        <f t="shared" si="75"/>
        <v>0.21176729631993568</v>
      </c>
      <c r="DM38" s="16">
        <f t="shared" si="76"/>
        <v>0.21182594145946992</v>
      </c>
      <c r="DN38" s="16">
        <f t="shared" si="77"/>
        <v>0.20646141583568431</v>
      </c>
      <c r="DO38" s="16">
        <f t="shared" si="131"/>
        <v>0.53300442498030243</v>
      </c>
      <c r="DP38" s="16">
        <f t="shared" si="132"/>
        <v>0.52941824079983912</v>
      </c>
      <c r="DQ38" s="16">
        <f t="shared" si="133"/>
        <v>0.52956485364867478</v>
      </c>
      <c r="DR38" s="16">
        <f t="shared" si="134"/>
        <v>0.51615353958921084</v>
      </c>
      <c r="DS38" s="16">
        <f t="shared" si="135"/>
        <v>0.56004221947924004</v>
      </c>
      <c r="DT38" s="16">
        <f t="shared" si="136"/>
        <v>0.55675534686535988</v>
      </c>
      <c r="DU38" s="16">
        <f t="shared" si="137"/>
        <v>0.55674449383854474</v>
      </c>
      <c r="DV38" s="16">
        <f t="shared" si="138"/>
        <v>0.54244417439519277</v>
      </c>
    </row>
    <row r="39" spans="1:126" s="17" customFormat="1" ht="15.75" customHeight="1" x14ac:dyDescent="0.2">
      <c r="A39" s="12" t="s">
        <v>99</v>
      </c>
      <c r="B39" s="12" t="s">
        <v>115</v>
      </c>
      <c r="C39" s="19">
        <v>2022.705557</v>
      </c>
      <c r="D39" s="19">
        <v>1270.9069999999999</v>
      </c>
      <c r="E39" s="20">
        <f t="shared" si="78"/>
        <v>62.832031859593094</v>
      </c>
      <c r="F39" s="19">
        <v>1232.4290000000001</v>
      </c>
      <c r="G39" s="20">
        <f t="shared" si="79"/>
        <v>60.929728290651063</v>
      </c>
      <c r="H39" s="18">
        <f t="shared" si="80"/>
        <v>48.555692132637077</v>
      </c>
      <c r="I39" s="19">
        <v>1422.817</v>
      </c>
      <c r="J39" s="19">
        <v>1222.7560000000001</v>
      </c>
      <c r="K39" s="19">
        <v>1209.164</v>
      </c>
      <c r="L39" s="18">
        <f t="shared" si="81"/>
        <v>16.235147594150568</v>
      </c>
      <c r="M39" s="18">
        <v>102222944.283052</v>
      </c>
      <c r="N39" s="18">
        <v>110748179.990614</v>
      </c>
      <c r="O39" s="18">
        <v>109579384.036898</v>
      </c>
      <c r="P39" s="18">
        <v>108224185.70808201</v>
      </c>
      <c r="Q39" s="19">
        <v>93206451.3059026</v>
      </c>
      <c r="R39" s="19">
        <v>100997341.13670801</v>
      </c>
      <c r="S39" s="19">
        <v>99918359.252598494</v>
      </c>
      <c r="T39" s="19">
        <v>98646366.0796808</v>
      </c>
      <c r="U39" s="19">
        <v>79271128.810237393</v>
      </c>
      <c r="V39" s="19">
        <v>86009834.382539406</v>
      </c>
      <c r="W39" s="19">
        <v>85198946.723038003</v>
      </c>
      <c r="X39" s="19">
        <v>84140869.110962093</v>
      </c>
      <c r="Y39" s="19">
        <v>77563174.068625107</v>
      </c>
      <c r="Z39" s="19">
        <v>84156903.173176095</v>
      </c>
      <c r="AA39" s="19">
        <v>83377796.5361626</v>
      </c>
      <c r="AB39" s="19">
        <v>82343460.231173396</v>
      </c>
      <c r="AC39" s="18">
        <f t="shared" si="82"/>
        <v>5.7033245597436624</v>
      </c>
      <c r="AD39" s="21">
        <f t="shared" si="83"/>
        <v>91.1795800440036</v>
      </c>
      <c r="AE39" s="21">
        <f t="shared" si="84"/>
        <v>91.195486142767862</v>
      </c>
      <c r="AF39" s="21">
        <f t="shared" si="85"/>
        <v>91.183537971844757</v>
      </c>
      <c r="AG39" s="21">
        <f t="shared" si="86"/>
        <v>91.15001922561386</v>
      </c>
      <c r="AH39" s="21">
        <f t="shared" si="87"/>
        <v>75.876482146567028</v>
      </c>
      <c r="AI39" s="21">
        <f t="shared" si="88"/>
        <v>75.989423194411373</v>
      </c>
      <c r="AJ39" s="21">
        <f t="shared" si="89"/>
        <v>76.088944347494504</v>
      </c>
      <c r="AK39" s="21">
        <f t="shared" si="90"/>
        <v>76.086005815079204</v>
      </c>
      <c r="AL39" s="22">
        <f t="shared" si="13"/>
        <v>50.537728503927774</v>
      </c>
      <c r="AM39" s="22">
        <f t="shared" si="14"/>
        <v>54.752497024268564</v>
      </c>
      <c r="AN39" s="22">
        <f t="shared" si="15"/>
        <v>54.174659113223569</v>
      </c>
      <c r="AO39" s="22">
        <f t="shared" si="16"/>
        <v>53.504666229619701</v>
      </c>
      <c r="AP39" s="22">
        <f t="shared" si="73"/>
        <v>46.080088613660045</v>
      </c>
      <c r="AQ39" s="22">
        <f t="shared" si="17"/>
        <v>49.931805836586236</v>
      </c>
      <c r="AR39" s="22">
        <f t="shared" si="18"/>
        <v>49.398370863623676</v>
      </c>
      <c r="AS39" s="22">
        <f t="shared" si="19"/>
        <v>48.769513554898886</v>
      </c>
      <c r="AT39" s="22">
        <f t="shared" si="20"/>
        <v>39.190641730281946</v>
      </c>
      <c r="AU39" s="22">
        <f t="shared" si="21"/>
        <v>42.522172386823286</v>
      </c>
      <c r="AV39" s="22">
        <f t="shared" si="22"/>
        <v>42.121279801792724</v>
      </c>
      <c r="AW39" s="22">
        <f t="shared" si="23"/>
        <v>41.598179636069538</v>
      </c>
      <c r="AX39" s="22">
        <f t="shared" si="91"/>
        <v>62.373666059150985</v>
      </c>
      <c r="AY39" s="22">
        <f t="shared" si="92"/>
        <v>67.675946692039162</v>
      </c>
      <c r="AZ39" s="22">
        <f t="shared" si="93"/>
        <v>67.037908142010394</v>
      </c>
      <c r="BA39" s="22">
        <f t="shared" si="94"/>
        <v>66.205370739922046</v>
      </c>
      <c r="BB39" s="22">
        <f t="shared" si="95"/>
        <v>62.935206870842144</v>
      </c>
      <c r="BC39" s="22">
        <f t="shared" si="96"/>
        <v>68.285396702914397</v>
      </c>
      <c r="BD39" s="22">
        <f t="shared" si="97"/>
        <v>67.653225083280731</v>
      </c>
      <c r="BE39" s="22">
        <f t="shared" si="98"/>
        <v>66.813958638731634</v>
      </c>
      <c r="BF39" s="22">
        <f t="shared" si="99"/>
        <v>18.43203544546402</v>
      </c>
      <c r="BG39" s="22">
        <f t="shared" si="100"/>
        <v>19.972722334634497</v>
      </c>
      <c r="BH39" s="22">
        <f t="shared" si="101"/>
        <v>19.759348345449471</v>
      </c>
      <c r="BI39" s="22">
        <f t="shared" si="102"/>
        <v>19.507805421959556</v>
      </c>
      <c r="BJ39" s="23">
        <f t="shared" si="103"/>
        <v>31708451.524094958</v>
      </c>
      <c r="BK39" s="23">
        <f t="shared" si="104"/>
        <v>34403933.753015764</v>
      </c>
      <c r="BL39" s="23">
        <f t="shared" si="105"/>
        <v>34079578.689215206</v>
      </c>
      <c r="BM39" s="23">
        <f t="shared" si="106"/>
        <v>33656347.644384839</v>
      </c>
      <c r="BN39" s="22">
        <f t="shared" si="107"/>
        <v>24.949466423660393</v>
      </c>
      <c r="BO39" s="22">
        <f t="shared" si="108"/>
        <v>27.070378676815665</v>
      </c>
      <c r="BP39" s="22">
        <f t="shared" si="109"/>
        <v>26.815163256804158</v>
      </c>
      <c r="BQ39" s="22">
        <f t="shared" si="110"/>
        <v>26.48214829596882</v>
      </c>
      <c r="BR39" s="23">
        <f t="shared" si="111"/>
        <v>31025269.627450045</v>
      </c>
      <c r="BS39" s="23">
        <f t="shared" si="112"/>
        <v>33662761.269270442</v>
      </c>
      <c r="BT39" s="23">
        <f t="shared" si="113"/>
        <v>33351118.614465043</v>
      </c>
      <c r="BU39" s="23">
        <f t="shared" si="114"/>
        <v>32937384.092469361</v>
      </c>
      <c r="BV39" s="22">
        <f t="shared" si="115"/>
        <v>25.174082748336854</v>
      </c>
      <c r="BW39" s="22">
        <f t="shared" si="116"/>
        <v>27.314158681165765</v>
      </c>
      <c r="BX39" s="22">
        <f t="shared" si="117"/>
        <v>27.061290033312297</v>
      </c>
      <c r="BY39" s="22">
        <f t="shared" si="118"/>
        <v>26.725583455492654</v>
      </c>
      <c r="BZ39" s="14">
        <v>14</v>
      </c>
      <c r="CA39" s="14">
        <v>12</v>
      </c>
      <c r="CB39" s="14">
        <v>14</v>
      </c>
      <c r="CC39" s="14">
        <v>17</v>
      </c>
      <c r="CD39" s="14">
        <v>14</v>
      </c>
      <c r="CE39" s="14">
        <v>14</v>
      </c>
      <c r="CF39" s="14">
        <v>14</v>
      </c>
      <c r="CG39" s="14">
        <v>15</v>
      </c>
      <c r="CH39" s="14">
        <v>14</v>
      </c>
      <c r="CI39" s="14">
        <v>14</v>
      </c>
      <c r="CJ39" s="14">
        <v>14</v>
      </c>
      <c r="CK39" s="14">
        <v>16</v>
      </c>
      <c r="CL39" s="15">
        <f t="shared" si="119"/>
        <v>26.20335610437677</v>
      </c>
      <c r="CM39" s="15">
        <f t="shared" si="120"/>
        <v>28.393627890785115</v>
      </c>
      <c r="CN39" s="15">
        <f t="shared" si="121"/>
        <v>28.090291092276381</v>
      </c>
      <c r="CO39" s="15">
        <f t="shared" si="122"/>
        <v>27.73269256121646</v>
      </c>
      <c r="CP39" s="15">
        <f t="shared" si="123"/>
        <v>25.931953328460423</v>
      </c>
      <c r="CQ39" s="15">
        <f t="shared" si="124"/>
        <v>28.136385143900959</v>
      </c>
      <c r="CR39" s="15">
        <f t="shared" si="125"/>
        <v>27.871119576771818</v>
      </c>
      <c r="CS39" s="15">
        <f t="shared" si="126"/>
        <v>27.524990794880452</v>
      </c>
      <c r="CT39" s="15">
        <f t="shared" si="127"/>
        <v>25.658446354216672</v>
      </c>
      <c r="CU39" s="15">
        <f t="shared" si="128"/>
        <v>27.839698559724269</v>
      </c>
      <c r="CV39" s="15">
        <f t="shared" si="129"/>
        <v>27.581964575909502</v>
      </c>
      <c r="CW39" s="15">
        <f t="shared" si="130"/>
        <v>27.239798813452399</v>
      </c>
      <c r="CX39" s="14">
        <v>17</v>
      </c>
      <c r="CY39" s="14">
        <v>14</v>
      </c>
      <c r="CZ39" s="14">
        <v>16</v>
      </c>
      <c r="DA39" s="14">
        <v>19</v>
      </c>
      <c r="DB39" s="14">
        <v>17</v>
      </c>
      <c r="DC39" s="14">
        <v>14</v>
      </c>
      <c r="DD39" s="14">
        <v>16</v>
      </c>
      <c r="DE39" s="14">
        <v>18</v>
      </c>
      <c r="DF39" s="14">
        <v>17</v>
      </c>
      <c r="DG39" s="14">
        <v>13</v>
      </c>
      <c r="DH39" s="14">
        <v>16</v>
      </c>
      <c r="DI39" s="14">
        <v>18</v>
      </c>
      <c r="DJ39" s="23">
        <v>165.54537114000001</v>
      </c>
      <c r="DK39" s="16">
        <f t="shared" si="74"/>
        <v>0.16194541480003774</v>
      </c>
      <c r="DL39" s="16">
        <f t="shared" si="75"/>
        <v>0.14947908954714212</v>
      </c>
      <c r="DM39" s="16">
        <f t="shared" si="76"/>
        <v>0.15107346385909318</v>
      </c>
      <c r="DN39" s="16">
        <f t="shared" si="77"/>
        <v>0.15296522681772173</v>
      </c>
      <c r="DO39" s="16">
        <f t="shared" si="131"/>
        <v>0.40486353700009431</v>
      </c>
      <c r="DP39" s="16">
        <f t="shared" si="132"/>
        <v>0.37369772386785527</v>
      </c>
      <c r="DQ39" s="16">
        <f t="shared" si="133"/>
        <v>0.37768365964773287</v>
      </c>
      <c r="DR39" s="16">
        <f t="shared" si="134"/>
        <v>0.38241306704430428</v>
      </c>
      <c r="DS39" s="16">
        <f t="shared" si="135"/>
        <v>0.53358237697161348</v>
      </c>
      <c r="DT39" s="16">
        <f t="shared" si="136"/>
        <v>0.49177597112664856</v>
      </c>
      <c r="DU39" s="16">
        <f t="shared" si="137"/>
        <v>0.4963712703423378</v>
      </c>
      <c r="DV39" s="16">
        <f t="shared" si="138"/>
        <v>0.50260631103928344</v>
      </c>
    </row>
    <row r="40" spans="1:126" s="17" customFormat="1" ht="15.75" customHeight="1" x14ac:dyDescent="0.2">
      <c r="A40" s="12" t="s">
        <v>55</v>
      </c>
      <c r="B40" s="12" t="s">
        <v>115</v>
      </c>
      <c r="C40" s="19">
        <v>4199.0983560000004</v>
      </c>
      <c r="D40" s="19">
        <v>4199.098</v>
      </c>
      <c r="E40" s="20">
        <f t="shared" si="78"/>
        <v>99.999991521989472</v>
      </c>
      <c r="F40" s="19">
        <v>4107.5969999999998</v>
      </c>
      <c r="G40" s="20">
        <f t="shared" si="79"/>
        <v>97.820928488868176</v>
      </c>
      <c r="H40" s="18">
        <f t="shared" si="80"/>
        <v>2.2030747987864614</v>
      </c>
      <c r="I40" s="19">
        <v>2951.4250000000002</v>
      </c>
      <c r="J40" s="19">
        <v>2951.4250000000002</v>
      </c>
      <c r="K40" s="19">
        <v>2925.8490000000002</v>
      </c>
      <c r="L40" s="18">
        <f t="shared" si="81"/>
        <v>0.8703354650472318</v>
      </c>
      <c r="M40" s="18">
        <v>24929995.449891601</v>
      </c>
      <c r="N40" s="18">
        <v>26265144.740394901</v>
      </c>
      <c r="O40" s="18">
        <v>26583508.1332656</v>
      </c>
      <c r="P40" s="18">
        <v>26109595.356377199</v>
      </c>
      <c r="Q40" s="19">
        <v>22841488.923789199</v>
      </c>
      <c r="R40" s="19">
        <v>24058359.428964</v>
      </c>
      <c r="S40" s="19">
        <v>24350419.857214201</v>
      </c>
      <c r="T40" s="19">
        <v>23917228.638095401</v>
      </c>
      <c r="U40" s="19">
        <v>22841488.923789199</v>
      </c>
      <c r="V40" s="19">
        <v>24058359.428964</v>
      </c>
      <c r="W40" s="19">
        <v>24350419.857214201</v>
      </c>
      <c r="X40" s="19">
        <v>23917228.638095401</v>
      </c>
      <c r="Y40" s="19">
        <v>22165901.184976999</v>
      </c>
      <c r="Z40" s="19">
        <v>23349124.947213799</v>
      </c>
      <c r="AA40" s="19">
        <v>23633577.7272215</v>
      </c>
      <c r="AB40" s="19">
        <v>23206606.583248399</v>
      </c>
      <c r="AC40" s="18">
        <f t="shared" si="82"/>
        <v>4.6222937443327519</v>
      </c>
      <c r="AD40" s="21">
        <f t="shared" si="83"/>
        <v>91.622515414011104</v>
      </c>
      <c r="AE40" s="21">
        <f t="shared" si="84"/>
        <v>91.598046257719872</v>
      </c>
      <c r="AF40" s="21">
        <f t="shared" si="85"/>
        <v>91.599723163486473</v>
      </c>
      <c r="AG40" s="21">
        <f t="shared" si="86"/>
        <v>91.60321449506371</v>
      </c>
      <c r="AH40" s="21">
        <f t="shared" si="87"/>
        <v>88.912576135561949</v>
      </c>
      <c r="AI40" s="21">
        <f t="shared" si="88"/>
        <v>88.897758523689518</v>
      </c>
      <c r="AJ40" s="21">
        <f t="shared" si="89"/>
        <v>88.903156079867927</v>
      </c>
      <c r="AK40" s="21">
        <f t="shared" si="90"/>
        <v>88.88152522662611</v>
      </c>
      <c r="AL40" s="22">
        <f t="shared" si="13"/>
        <v>5.936987737919897</v>
      </c>
      <c r="AM40" s="22">
        <f t="shared" si="14"/>
        <v>6.2549486850826455</v>
      </c>
      <c r="AN40" s="22">
        <f t="shared" si="15"/>
        <v>6.33076576910398</v>
      </c>
      <c r="AO40" s="22">
        <f t="shared" si="16"/>
        <v>6.2179051650623434</v>
      </c>
      <c r="AP40" s="22">
        <f t="shared" si="73"/>
        <v>5.4396175053036071</v>
      </c>
      <c r="AQ40" s="22">
        <f t="shared" si="17"/>
        <v>5.7294107899586422</v>
      </c>
      <c r="AR40" s="22">
        <f t="shared" si="18"/>
        <v>5.7989639186280106</v>
      </c>
      <c r="AS40" s="22">
        <f t="shared" si="19"/>
        <v>5.6958010054517043</v>
      </c>
      <c r="AT40" s="22">
        <f t="shared" si="20"/>
        <v>5.4396175053036071</v>
      </c>
      <c r="AU40" s="22">
        <f t="shared" si="21"/>
        <v>5.7294107899586422</v>
      </c>
      <c r="AV40" s="22">
        <f t="shared" si="22"/>
        <v>5.7989639186280106</v>
      </c>
      <c r="AW40" s="22">
        <f t="shared" si="23"/>
        <v>5.6958010054517043</v>
      </c>
      <c r="AX40" s="22">
        <f t="shared" si="91"/>
        <v>5.43961796647499</v>
      </c>
      <c r="AY40" s="22">
        <f t="shared" si="92"/>
        <v>5.729411275698733</v>
      </c>
      <c r="AZ40" s="22">
        <f t="shared" si="93"/>
        <v>5.7989644102648237</v>
      </c>
      <c r="BA40" s="22">
        <f t="shared" si="94"/>
        <v>5.6958014883423544</v>
      </c>
      <c r="BB40" s="22">
        <f t="shared" si="95"/>
        <v>5.3963183790856313</v>
      </c>
      <c r="BC40" s="22">
        <f t="shared" si="96"/>
        <v>5.6843757912993409</v>
      </c>
      <c r="BD40" s="22">
        <f t="shared" si="97"/>
        <v>5.7536262021862186</v>
      </c>
      <c r="BE40" s="22">
        <f t="shared" si="98"/>
        <v>5.6496795044032799</v>
      </c>
      <c r="BF40" s="22">
        <f t="shared" si="99"/>
        <v>2.1758470021214431</v>
      </c>
      <c r="BG40" s="22">
        <f t="shared" si="100"/>
        <v>2.2917643159834569</v>
      </c>
      <c r="BH40" s="22">
        <f t="shared" si="101"/>
        <v>2.3195855674512043</v>
      </c>
      <c r="BI40" s="22">
        <f t="shared" si="102"/>
        <v>2.278320402180682</v>
      </c>
      <c r="BJ40" s="23">
        <f t="shared" si="103"/>
        <v>9136595.5695156809</v>
      </c>
      <c r="BK40" s="23">
        <f t="shared" si="104"/>
        <v>9623343.7715856005</v>
      </c>
      <c r="BL40" s="23">
        <f t="shared" si="105"/>
        <v>9740167.9428856801</v>
      </c>
      <c r="BM40" s="23">
        <f t="shared" si="106"/>
        <v>9566891.4552381616</v>
      </c>
      <c r="BN40" s="22">
        <f t="shared" si="107"/>
        <v>2.1758471865899964</v>
      </c>
      <c r="BO40" s="22">
        <f t="shared" si="108"/>
        <v>2.2917645102794935</v>
      </c>
      <c r="BP40" s="22">
        <f t="shared" si="109"/>
        <v>2.3195857641059296</v>
      </c>
      <c r="BQ40" s="22">
        <f t="shared" si="110"/>
        <v>2.2783205953369419</v>
      </c>
      <c r="BR40" s="23">
        <f t="shared" si="111"/>
        <v>8866360.4739907999</v>
      </c>
      <c r="BS40" s="23">
        <f t="shared" si="112"/>
        <v>9339649.9788855202</v>
      </c>
      <c r="BT40" s="23">
        <f t="shared" si="113"/>
        <v>9453431.0908886008</v>
      </c>
      <c r="BU40" s="23">
        <f t="shared" si="114"/>
        <v>9282642.6332993601</v>
      </c>
      <c r="BV40" s="22">
        <f t="shared" si="115"/>
        <v>2.1585273516342527</v>
      </c>
      <c r="BW40" s="22">
        <f t="shared" si="116"/>
        <v>2.2737503165197368</v>
      </c>
      <c r="BX40" s="22">
        <f t="shared" si="117"/>
        <v>2.3014504808744869</v>
      </c>
      <c r="BY40" s="22">
        <f t="shared" si="118"/>
        <v>2.259871801761312</v>
      </c>
      <c r="BZ40" s="14">
        <v>66</v>
      </c>
      <c r="CA40" s="14">
        <v>66</v>
      </c>
      <c r="CB40" s="14">
        <v>64</v>
      </c>
      <c r="CC40" s="14">
        <v>64</v>
      </c>
      <c r="CD40" s="14">
        <v>66</v>
      </c>
      <c r="CE40" s="14">
        <v>66</v>
      </c>
      <c r="CF40" s="14">
        <v>64</v>
      </c>
      <c r="CG40" s="14">
        <v>64</v>
      </c>
      <c r="CH40" s="14">
        <v>66</v>
      </c>
      <c r="CI40" s="14">
        <v>67</v>
      </c>
      <c r="CJ40" s="14">
        <v>64</v>
      </c>
      <c r="CK40" s="14">
        <v>64</v>
      </c>
      <c r="CL40" s="15">
        <f t="shared" si="119"/>
        <v>3.0956556814134455</v>
      </c>
      <c r="CM40" s="15">
        <f t="shared" si="120"/>
        <v>3.2605754073322544</v>
      </c>
      <c r="CN40" s="15">
        <f t="shared" si="121"/>
        <v>3.3001577010717469</v>
      </c>
      <c r="CO40" s="15">
        <f t="shared" si="122"/>
        <v>3.2414482682901173</v>
      </c>
      <c r="CP40" s="15">
        <f t="shared" si="123"/>
        <v>3.0956556814134455</v>
      </c>
      <c r="CQ40" s="15">
        <f t="shared" si="124"/>
        <v>3.2605754073322544</v>
      </c>
      <c r="CR40" s="15">
        <f t="shared" si="125"/>
        <v>3.3001577010717469</v>
      </c>
      <c r="CS40" s="15">
        <f t="shared" si="126"/>
        <v>3.2414482682901173</v>
      </c>
      <c r="CT40" s="15">
        <f t="shared" si="127"/>
        <v>3.0303547701849274</v>
      </c>
      <c r="CU40" s="15">
        <f t="shared" si="128"/>
        <v>3.1921161956360424</v>
      </c>
      <c r="CV40" s="15">
        <f t="shared" si="129"/>
        <v>3.2310044335468442</v>
      </c>
      <c r="CW40" s="15">
        <f t="shared" si="130"/>
        <v>3.1726321602035372</v>
      </c>
      <c r="CX40" s="14">
        <v>64</v>
      </c>
      <c r="CY40" s="14">
        <v>64</v>
      </c>
      <c r="CZ40" s="14">
        <v>64</v>
      </c>
      <c r="DA40" s="14">
        <v>65</v>
      </c>
      <c r="DB40" s="14">
        <v>64</v>
      </c>
      <c r="DC40" s="14">
        <v>64</v>
      </c>
      <c r="DD40" s="14">
        <v>64</v>
      </c>
      <c r="DE40" s="14">
        <v>65</v>
      </c>
      <c r="DF40" s="14">
        <v>65</v>
      </c>
      <c r="DG40" s="14">
        <v>64</v>
      </c>
      <c r="DH40" s="14">
        <v>64</v>
      </c>
      <c r="DI40" s="14">
        <v>65</v>
      </c>
      <c r="DJ40" s="23">
        <v>42.504892590000004</v>
      </c>
      <c r="DK40" s="16">
        <f t="shared" si="74"/>
        <v>0.17049699297151225</v>
      </c>
      <c r="DL40" s="16">
        <f t="shared" si="75"/>
        <v>0.16183003372004617</v>
      </c>
      <c r="DM40" s="16">
        <f t="shared" si="76"/>
        <v>0.15989196150078847</v>
      </c>
      <c r="DN40" s="16">
        <f t="shared" si="77"/>
        <v>0.16279414525517838</v>
      </c>
      <c r="DO40" s="16">
        <f t="shared" si="131"/>
        <v>0.42624248242878054</v>
      </c>
      <c r="DP40" s="16">
        <f t="shared" si="132"/>
        <v>0.40457508430011541</v>
      </c>
      <c r="DQ40" s="16">
        <f t="shared" si="133"/>
        <v>0.39972990375197104</v>
      </c>
      <c r="DR40" s="16">
        <f t="shared" si="134"/>
        <v>0.40698536313794592</v>
      </c>
      <c r="DS40" s="16">
        <f t="shared" si="135"/>
        <v>0.47939504281025813</v>
      </c>
      <c r="DT40" s="16">
        <f t="shared" si="136"/>
        <v>0.45510155826066645</v>
      </c>
      <c r="DU40" s="16">
        <f t="shared" si="137"/>
        <v>0.44962397442095958</v>
      </c>
      <c r="DV40" s="16">
        <f t="shared" si="138"/>
        <v>0.45789646622313579</v>
      </c>
    </row>
    <row r="41" spans="1:126" s="17" customFormat="1" ht="15.75" customHeight="1" x14ac:dyDescent="0.2">
      <c r="A41" s="12" t="s">
        <v>71</v>
      </c>
      <c r="B41" s="12" t="s">
        <v>115</v>
      </c>
      <c r="C41" s="19">
        <v>735.52293999999995</v>
      </c>
      <c r="D41" s="19">
        <v>735.52300000000002</v>
      </c>
      <c r="E41" s="20">
        <f t="shared" si="78"/>
        <v>100.00000815746142</v>
      </c>
      <c r="F41" s="19">
        <v>734.96600000000001</v>
      </c>
      <c r="G41" s="20">
        <f t="shared" si="79"/>
        <v>99.924279724028736</v>
      </c>
      <c r="H41" s="18">
        <f t="shared" si="80"/>
        <v>7.5748954630007692E-2</v>
      </c>
      <c r="I41" s="19">
        <v>543.45000000000005</v>
      </c>
      <c r="J41" s="19">
        <v>543.45000000000005</v>
      </c>
      <c r="K41" s="19">
        <v>543.279</v>
      </c>
      <c r="L41" s="18">
        <f t="shared" si="81"/>
        <v>3.1470587423368494E-2</v>
      </c>
      <c r="M41" s="18">
        <v>5176457.1572383903</v>
      </c>
      <c r="N41" s="18">
        <v>5324522.4244945403</v>
      </c>
      <c r="O41" s="18">
        <v>5164355.9602465201</v>
      </c>
      <c r="P41" s="18">
        <v>5030009.0692529604</v>
      </c>
      <c r="Q41" s="19">
        <v>4134968.8137429999</v>
      </c>
      <c r="R41" s="19">
        <v>4271377.8325352697</v>
      </c>
      <c r="S41" s="19">
        <v>4146770.1531260698</v>
      </c>
      <c r="T41" s="19">
        <v>4027790.1019379902</v>
      </c>
      <c r="U41" s="19">
        <v>4134968.8137429999</v>
      </c>
      <c r="V41" s="19">
        <v>4271377.8325352697</v>
      </c>
      <c r="W41" s="19">
        <v>4146770.1531260698</v>
      </c>
      <c r="X41" s="19">
        <v>4027790.1019379902</v>
      </c>
      <c r="Y41" s="19">
        <v>4128259.0799141498</v>
      </c>
      <c r="Z41" s="19">
        <v>4264662.0454123402</v>
      </c>
      <c r="AA41" s="19">
        <v>4140362.6671199701</v>
      </c>
      <c r="AB41" s="19">
        <v>4021298.5493489201</v>
      </c>
      <c r="AC41" s="18">
        <f t="shared" si="82"/>
        <v>2.8697119009773862</v>
      </c>
      <c r="AD41" s="21">
        <f t="shared" si="83"/>
        <v>79.880286615739749</v>
      </c>
      <c r="AE41" s="21">
        <f t="shared" si="84"/>
        <v>80.220862868105087</v>
      </c>
      <c r="AF41" s="21">
        <f t="shared" si="85"/>
        <v>80.295978531428034</v>
      </c>
      <c r="AG41" s="21">
        <f t="shared" si="86"/>
        <v>80.075205560935174</v>
      </c>
      <c r="AH41" s="21">
        <f t="shared" si="87"/>
        <v>79.750666421366688</v>
      </c>
      <c r="AI41" s="21">
        <f t="shared" si="88"/>
        <v>80.094733488087186</v>
      </c>
      <c r="AJ41" s="21">
        <f t="shared" si="89"/>
        <v>80.17190718438259</v>
      </c>
      <c r="AK41" s="21">
        <f t="shared" si="90"/>
        <v>79.946149082115852</v>
      </c>
      <c r="AL41" s="22">
        <f t="shared" si="13"/>
        <v>7.0377915843636236</v>
      </c>
      <c r="AM41" s="22">
        <f t="shared" si="14"/>
        <v>7.2390977016903655</v>
      </c>
      <c r="AN41" s="22">
        <f t="shared" si="15"/>
        <v>7.0213390764488199</v>
      </c>
      <c r="AO41" s="22">
        <f t="shared" si="16"/>
        <v>6.8386841466194932</v>
      </c>
      <c r="AP41" s="22">
        <f t="shared" si="73"/>
        <v>5.6218080890080744</v>
      </c>
      <c r="AQ41" s="22">
        <f t="shared" si="17"/>
        <v>5.8072666401611759</v>
      </c>
      <c r="AR41" s="22">
        <f t="shared" si="18"/>
        <v>5.6378529174441114</v>
      </c>
      <c r="AS41" s="22">
        <f t="shared" si="19"/>
        <v>5.4760903880686449</v>
      </c>
      <c r="AT41" s="22">
        <f t="shared" si="20"/>
        <v>5.6218080890080744</v>
      </c>
      <c r="AU41" s="22">
        <f t="shared" si="21"/>
        <v>5.8072666401611759</v>
      </c>
      <c r="AV41" s="22">
        <f t="shared" si="22"/>
        <v>5.6378529174441114</v>
      </c>
      <c r="AW41" s="22">
        <f t="shared" si="23"/>
        <v>5.4760903880686449</v>
      </c>
      <c r="AX41" s="22">
        <f t="shared" si="91"/>
        <v>5.6218076304112854</v>
      </c>
      <c r="AY41" s="22">
        <f t="shared" si="92"/>
        <v>5.8072661664356779</v>
      </c>
      <c r="AZ41" s="22">
        <f t="shared" si="93"/>
        <v>5.6378524575384725</v>
      </c>
      <c r="BA41" s="22">
        <f t="shared" si="94"/>
        <v>5.4760899413587198</v>
      </c>
      <c r="BB41" s="22">
        <f t="shared" si="95"/>
        <v>5.616938851476327</v>
      </c>
      <c r="BC41" s="22">
        <f t="shared" si="96"/>
        <v>5.8025297026152778</v>
      </c>
      <c r="BD41" s="22">
        <f t="shared" si="97"/>
        <v>5.6334070788580286</v>
      </c>
      <c r="BE41" s="22">
        <f t="shared" si="98"/>
        <v>5.4714075880366169</v>
      </c>
      <c r="BF41" s="22">
        <f t="shared" si="99"/>
        <v>2.2487232356032298</v>
      </c>
      <c r="BG41" s="22">
        <f t="shared" si="100"/>
        <v>2.3229066560644704</v>
      </c>
      <c r="BH41" s="22">
        <f t="shared" si="101"/>
        <v>2.2551411669776447</v>
      </c>
      <c r="BI41" s="22">
        <f t="shared" si="102"/>
        <v>2.190436155227458</v>
      </c>
      <c r="BJ41" s="23">
        <f t="shared" si="103"/>
        <v>1653987.5254972</v>
      </c>
      <c r="BK41" s="23">
        <f t="shared" si="104"/>
        <v>1708551.1330141081</v>
      </c>
      <c r="BL41" s="23">
        <f t="shared" si="105"/>
        <v>1658708.061250428</v>
      </c>
      <c r="BM41" s="23">
        <f t="shared" si="106"/>
        <v>1611116.0407751962</v>
      </c>
      <c r="BN41" s="22">
        <f t="shared" si="107"/>
        <v>2.2487230521645141</v>
      </c>
      <c r="BO41" s="22">
        <f t="shared" si="108"/>
        <v>2.3229064665742718</v>
      </c>
      <c r="BP41" s="22">
        <f t="shared" si="109"/>
        <v>2.255140983015389</v>
      </c>
      <c r="BQ41" s="22">
        <f t="shared" si="110"/>
        <v>2.1904359765434882</v>
      </c>
      <c r="BR41" s="23">
        <f t="shared" si="111"/>
        <v>1651303.63196566</v>
      </c>
      <c r="BS41" s="23">
        <f t="shared" si="112"/>
        <v>1705864.8181649363</v>
      </c>
      <c r="BT41" s="23">
        <f t="shared" si="113"/>
        <v>1656145.0668479882</v>
      </c>
      <c r="BU41" s="23">
        <f t="shared" si="114"/>
        <v>1608519.4197395681</v>
      </c>
      <c r="BV41" s="22">
        <f t="shared" si="115"/>
        <v>2.246775540590531</v>
      </c>
      <c r="BW41" s="22">
        <f t="shared" si="116"/>
        <v>2.3210118810461111</v>
      </c>
      <c r="BX41" s="22">
        <f t="shared" si="117"/>
        <v>2.2533628315432117</v>
      </c>
      <c r="BY41" s="22">
        <f t="shared" si="118"/>
        <v>2.1885630352146466</v>
      </c>
      <c r="BZ41" s="14">
        <v>64</v>
      </c>
      <c r="CA41" s="14">
        <v>64</v>
      </c>
      <c r="CB41" s="14">
        <v>65</v>
      </c>
      <c r="CC41" s="14">
        <v>65</v>
      </c>
      <c r="CD41" s="14">
        <v>64</v>
      </c>
      <c r="CE41" s="14">
        <v>64</v>
      </c>
      <c r="CF41" s="14">
        <v>65</v>
      </c>
      <c r="CG41" s="14">
        <v>65</v>
      </c>
      <c r="CH41" s="14">
        <v>64</v>
      </c>
      <c r="CI41" s="14">
        <v>64</v>
      </c>
      <c r="CJ41" s="14">
        <v>66</v>
      </c>
      <c r="CK41" s="14">
        <v>66</v>
      </c>
      <c r="CL41" s="15">
        <f t="shared" si="119"/>
        <v>3.0434953086708987</v>
      </c>
      <c r="CM41" s="15">
        <f t="shared" si="120"/>
        <v>3.1438975674194642</v>
      </c>
      <c r="CN41" s="15">
        <f t="shared" si="121"/>
        <v>3.0521815461411865</v>
      </c>
      <c r="CO41" s="15">
        <f t="shared" si="122"/>
        <v>2.9646076746254408</v>
      </c>
      <c r="CP41" s="15">
        <f t="shared" si="123"/>
        <v>3.0434953086708987</v>
      </c>
      <c r="CQ41" s="15">
        <f t="shared" si="124"/>
        <v>3.1438975674194642</v>
      </c>
      <c r="CR41" s="15">
        <f t="shared" si="125"/>
        <v>3.0521815461411865</v>
      </c>
      <c r="CS41" s="15">
        <f t="shared" si="126"/>
        <v>2.9646076746254408</v>
      </c>
      <c r="CT41" s="15">
        <f t="shared" si="127"/>
        <v>3.039513089896094</v>
      </c>
      <c r="CU41" s="15">
        <f t="shared" si="128"/>
        <v>3.1399424939394609</v>
      </c>
      <c r="CV41" s="15">
        <f t="shared" si="129"/>
        <v>3.0484245973946869</v>
      </c>
      <c r="CW41" s="15">
        <f t="shared" si="130"/>
        <v>2.9607612658313096</v>
      </c>
      <c r="CX41" s="14">
        <v>65</v>
      </c>
      <c r="CY41" s="14">
        <v>65</v>
      </c>
      <c r="CZ41" s="14">
        <v>65</v>
      </c>
      <c r="DA41" s="14">
        <v>67</v>
      </c>
      <c r="DB41" s="14">
        <v>65</v>
      </c>
      <c r="DC41" s="14">
        <v>65</v>
      </c>
      <c r="DD41" s="14">
        <v>65</v>
      </c>
      <c r="DE41" s="14">
        <v>67</v>
      </c>
      <c r="DF41" s="14">
        <v>64</v>
      </c>
      <c r="DG41" s="14">
        <v>65</v>
      </c>
      <c r="DH41" s="14">
        <v>65</v>
      </c>
      <c r="DI41" s="14">
        <v>67</v>
      </c>
      <c r="DJ41" s="23">
        <v>7.4569987000000006</v>
      </c>
      <c r="DK41" s="16">
        <f t="shared" si="74"/>
        <v>0.14405603047583737</v>
      </c>
      <c r="DL41" s="16">
        <f t="shared" si="75"/>
        <v>0.14005009474080482</v>
      </c>
      <c r="DM41" s="16">
        <f t="shared" si="76"/>
        <v>0.14439358474515457</v>
      </c>
      <c r="DN41" s="16">
        <f t="shared" si="77"/>
        <v>0.14825020387304169</v>
      </c>
      <c r="DO41" s="16">
        <f t="shared" si="131"/>
        <v>0.36014007618959343</v>
      </c>
      <c r="DP41" s="16">
        <f t="shared" si="132"/>
        <v>0.35012523685201202</v>
      </c>
      <c r="DQ41" s="16">
        <f t="shared" si="133"/>
        <v>0.3609839618628865</v>
      </c>
      <c r="DR41" s="16">
        <f t="shared" si="134"/>
        <v>0.37062550968260422</v>
      </c>
      <c r="DS41" s="16">
        <f t="shared" si="135"/>
        <v>0.45158252883653038</v>
      </c>
      <c r="DT41" s="16">
        <f t="shared" si="136"/>
        <v>0.43713889990543203</v>
      </c>
      <c r="DU41" s="16">
        <f t="shared" si="137"/>
        <v>0.45026241053824623</v>
      </c>
      <c r="DV41" s="16">
        <f t="shared" si="138"/>
        <v>0.4635939490993119</v>
      </c>
    </row>
    <row r="42" spans="1:126" s="17" customFormat="1" ht="15.75" customHeight="1" x14ac:dyDescent="0.2">
      <c r="A42" s="12" t="s">
        <v>25</v>
      </c>
      <c r="B42" s="12" t="s">
        <v>115</v>
      </c>
      <c r="C42" s="19">
        <v>1869.0405490000001</v>
      </c>
      <c r="D42" s="19">
        <v>1869.0409999999999</v>
      </c>
      <c r="E42" s="20">
        <f t="shared" si="78"/>
        <v>100.00002413002758</v>
      </c>
      <c r="F42" s="19">
        <v>1862.386</v>
      </c>
      <c r="G42" s="20">
        <f t="shared" si="79"/>
        <v>99.643959088872606</v>
      </c>
      <c r="H42" s="18">
        <f t="shared" si="80"/>
        <v>0.35667586713094851</v>
      </c>
      <c r="I42" s="19">
        <v>1395.9110000000001</v>
      </c>
      <c r="J42" s="19">
        <v>1395.9110000000001</v>
      </c>
      <c r="K42" s="19">
        <v>1394.12</v>
      </c>
      <c r="L42" s="18">
        <f t="shared" si="81"/>
        <v>0.12838567026675812</v>
      </c>
      <c r="M42" s="18">
        <v>17017706.3789487</v>
      </c>
      <c r="N42" s="18">
        <v>17878844.103751302</v>
      </c>
      <c r="O42" s="18">
        <v>17104835.019168701</v>
      </c>
      <c r="P42" s="18">
        <v>16297628.539650301</v>
      </c>
      <c r="Q42" s="19">
        <v>14342451.8108733</v>
      </c>
      <c r="R42" s="19">
        <v>15035467.996151101</v>
      </c>
      <c r="S42" s="19">
        <v>14396775.5198869</v>
      </c>
      <c r="T42" s="19">
        <v>13721876.2145041</v>
      </c>
      <c r="U42" s="19">
        <v>14342451.8108733</v>
      </c>
      <c r="V42" s="19">
        <v>15035467.996151101</v>
      </c>
      <c r="W42" s="19">
        <v>14396775.5198869</v>
      </c>
      <c r="X42" s="19">
        <v>13721876.2145041</v>
      </c>
      <c r="Y42" s="19">
        <v>14202008.5889138</v>
      </c>
      <c r="Z42" s="19">
        <v>14886567.535163799</v>
      </c>
      <c r="AA42" s="19">
        <v>14256778.0976384</v>
      </c>
      <c r="AB42" s="19">
        <v>13589526.6726966</v>
      </c>
      <c r="AC42" s="18">
        <f t="shared" si="82"/>
        <v>4.3228011428238728</v>
      </c>
      <c r="AD42" s="21">
        <f t="shared" si="83"/>
        <v>84.279582051170237</v>
      </c>
      <c r="AE42" s="21">
        <f t="shared" si="84"/>
        <v>84.096420936946316</v>
      </c>
      <c r="AF42" s="21">
        <f t="shared" si="85"/>
        <v>84.167871270041545</v>
      </c>
      <c r="AG42" s="21">
        <f t="shared" si="86"/>
        <v>84.195539130863821</v>
      </c>
      <c r="AH42" s="21">
        <f t="shared" si="87"/>
        <v>83.454305020105508</v>
      </c>
      <c r="AI42" s="21">
        <f t="shared" si="88"/>
        <v>83.26359046914186</v>
      </c>
      <c r="AJ42" s="21">
        <f t="shared" si="89"/>
        <v>83.349404315571604</v>
      </c>
      <c r="AK42" s="21">
        <f t="shared" si="90"/>
        <v>83.383460603699532</v>
      </c>
      <c r="AL42" s="22">
        <f t="shared" si="13"/>
        <v>9.1050493195847189</v>
      </c>
      <c r="AM42" s="22">
        <f t="shared" si="14"/>
        <v>9.5657871699557759</v>
      </c>
      <c r="AN42" s="22">
        <f t="shared" si="15"/>
        <v>9.1516660932371785</v>
      </c>
      <c r="AO42" s="22">
        <f t="shared" si="16"/>
        <v>8.719783285798739</v>
      </c>
      <c r="AP42" s="22">
        <f t="shared" si="73"/>
        <v>7.6736975120989195</v>
      </c>
      <c r="AQ42" s="22">
        <f t="shared" si="17"/>
        <v>8.0444846443784144</v>
      </c>
      <c r="AR42" s="22">
        <f t="shared" si="18"/>
        <v>7.7027625364199093</v>
      </c>
      <c r="AS42" s="22">
        <f t="shared" si="19"/>
        <v>7.3416685485212012</v>
      </c>
      <c r="AT42" s="22">
        <f t="shared" si="20"/>
        <v>7.6736975120989195</v>
      </c>
      <c r="AU42" s="22">
        <f t="shared" si="21"/>
        <v>8.0444846443784144</v>
      </c>
      <c r="AV42" s="22">
        <f t="shared" si="22"/>
        <v>7.7027625364199093</v>
      </c>
      <c r="AW42" s="22">
        <f t="shared" si="23"/>
        <v>7.3416685485212012</v>
      </c>
      <c r="AX42" s="22">
        <f t="shared" si="91"/>
        <v>7.6736956604340403</v>
      </c>
      <c r="AY42" s="22">
        <f t="shared" si="92"/>
        <v>8.0444827032425188</v>
      </c>
      <c r="AZ42" s="22">
        <f t="shared" si="93"/>
        <v>7.7027606777416331</v>
      </c>
      <c r="BA42" s="22">
        <f t="shared" si="94"/>
        <v>7.3416667769749839</v>
      </c>
      <c r="BB42" s="22">
        <f t="shared" si="95"/>
        <v>7.6257062654647321</v>
      </c>
      <c r="BC42" s="22">
        <f t="shared" si="96"/>
        <v>7.9932771912824734</v>
      </c>
      <c r="BD42" s="22">
        <f t="shared" si="97"/>
        <v>7.6551145131237028</v>
      </c>
      <c r="BE42" s="22">
        <f t="shared" si="98"/>
        <v>7.2968367850148148</v>
      </c>
      <c r="BF42" s="22">
        <f t="shared" si="99"/>
        <v>3.0694790048395681</v>
      </c>
      <c r="BG42" s="22">
        <f t="shared" si="100"/>
        <v>3.2177938577513658</v>
      </c>
      <c r="BH42" s="22">
        <f t="shared" si="101"/>
        <v>3.0811050145679637</v>
      </c>
      <c r="BI42" s="22">
        <f t="shared" si="102"/>
        <v>2.9366674194084808</v>
      </c>
      <c r="BJ42" s="23">
        <f t="shared" si="103"/>
        <v>5736980.7243493199</v>
      </c>
      <c r="BK42" s="23">
        <f t="shared" si="104"/>
        <v>6014187.1984604411</v>
      </c>
      <c r="BL42" s="23">
        <f t="shared" si="105"/>
        <v>5758710.2079547606</v>
      </c>
      <c r="BM42" s="23">
        <f t="shared" si="106"/>
        <v>5488750.4858016409</v>
      </c>
      <c r="BN42" s="22">
        <f t="shared" si="107"/>
        <v>3.069478264173616</v>
      </c>
      <c r="BO42" s="22">
        <f t="shared" si="108"/>
        <v>3.2177930812970081</v>
      </c>
      <c r="BP42" s="22">
        <f t="shared" si="109"/>
        <v>3.0811042710966534</v>
      </c>
      <c r="BQ42" s="22">
        <f t="shared" si="110"/>
        <v>2.9366667107899938</v>
      </c>
      <c r="BR42" s="23">
        <f t="shared" si="111"/>
        <v>5680803.4355655201</v>
      </c>
      <c r="BS42" s="23">
        <f t="shared" si="112"/>
        <v>5954627.0140655199</v>
      </c>
      <c r="BT42" s="23">
        <f t="shared" si="113"/>
        <v>5702711.2390553607</v>
      </c>
      <c r="BU42" s="23">
        <f t="shared" si="114"/>
        <v>5435810.6690786406</v>
      </c>
      <c r="BV42" s="22">
        <f t="shared" si="115"/>
        <v>3.0502825061858929</v>
      </c>
      <c r="BW42" s="22">
        <f t="shared" si="116"/>
        <v>3.1973108765129892</v>
      </c>
      <c r="BX42" s="22">
        <f t="shared" si="117"/>
        <v>3.0620458052494812</v>
      </c>
      <c r="BY42" s="22">
        <f t="shared" si="118"/>
        <v>2.9187347140059261</v>
      </c>
      <c r="BZ42" s="14">
        <v>59</v>
      </c>
      <c r="CA42" s="14">
        <v>59</v>
      </c>
      <c r="CB42" s="14">
        <v>60</v>
      </c>
      <c r="CC42" s="14">
        <v>62</v>
      </c>
      <c r="CD42" s="14">
        <v>59</v>
      </c>
      <c r="CE42" s="14">
        <v>59</v>
      </c>
      <c r="CF42" s="14">
        <v>60</v>
      </c>
      <c r="CG42" s="14">
        <v>62</v>
      </c>
      <c r="CH42" s="14">
        <v>60</v>
      </c>
      <c r="CI42" s="14">
        <v>60</v>
      </c>
      <c r="CJ42" s="14">
        <v>61</v>
      </c>
      <c r="CK42" s="14">
        <v>62</v>
      </c>
      <c r="CL42" s="15">
        <f t="shared" si="119"/>
        <v>4.1098470635658861</v>
      </c>
      <c r="CM42" s="15">
        <f t="shared" si="120"/>
        <v>4.308431696906494</v>
      </c>
      <c r="CN42" s="15">
        <f t="shared" si="121"/>
        <v>4.1254135886562677</v>
      </c>
      <c r="CO42" s="15">
        <f t="shared" si="122"/>
        <v>3.93202036935137</v>
      </c>
      <c r="CP42" s="15">
        <f t="shared" si="123"/>
        <v>4.1098470635658861</v>
      </c>
      <c r="CQ42" s="15">
        <f t="shared" si="124"/>
        <v>4.308431696906494</v>
      </c>
      <c r="CR42" s="15">
        <f t="shared" si="125"/>
        <v>4.1254135886562677</v>
      </c>
      <c r="CS42" s="15">
        <f t="shared" si="126"/>
        <v>3.93202036935137</v>
      </c>
      <c r="CT42" s="15">
        <f t="shared" si="127"/>
        <v>4.0748310300157238</v>
      </c>
      <c r="CU42" s="15">
        <f t="shared" si="128"/>
        <v>4.2712442358373179</v>
      </c>
      <c r="CV42" s="15">
        <f t="shared" si="129"/>
        <v>4.0905454616929395</v>
      </c>
      <c r="CW42" s="15">
        <f t="shared" si="130"/>
        <v>3.8990981185827915</v>
      </c>
      <c r="CX42" s="14">
        <v>60</v>
      </c>
      <c r="CY42" s="14">
        <v>60</v>
      </c>
      <c r="CZ42" s="14">
        <v>61</v>
      </c>
      <c r="DA42" s="14">
        <v>63</v>
      </c>
      <c r="DB42" s="14">
        <v>60</v>
      </c>
      <c r="DC42" s="14">
        <v>60</v>
      </c>
      <c r="DD42" s="14">
        <v>61</v>
      </c>
      <c r="DE42" s="14">
        <v>63</v>
      </c>
      <c r="DF42" s="14">
        <v>60</v>
      </c>
      <c r="DG42" s="14">
        <v>60</v>
      </c>
      <c r="DH42" s="14">
        <v>61</v>
      </c>
      <c r="DI42" s="14">
        <v>62</v>
      </c>
      <c r="DJ42" s="23">
        <v>22.370996100000003</v>
      </c>
      <c r="DK42" s="16">
        <f t="shared" si="74"/>
        <v>0.13145717526113535</v>
      </c>
      <c r="DL42" s="16">
        <f t="shared" si="75"/>
        <v>0.12512551689684553</v>
      </c>
      <c r="DM42" s="16">
        <f t="shared" si="76"/>
        <v>0.13078755845893705</v>
      </c>
      <c r="DN42" s="16">
        <f t="shared" si="77"/>
        <v>0.13726534535729465</v>
      </c>
      <c r="DO42" s="16">
        <f t="shared" si="131"/>
        <v>0.32864293815283835</v>
      </c>
      <c r="DP42" s="16">
        <f t="shared" si="132"/>
        <v>0.31281379224211381</v>
      </c>
      <c r="DQ42" s="16">
        <f t="shared" si="133"/>
        <v>0.32696889614734259</v>
      </c>
      <c r="DR42" s="16">
        <f t="shared" si="134"/>
        <v>0.34316336339323661</v>
      </c>
      <c r="DS42" s="16">
        <f t="shared" si="135"/>
        <v>0.39379986218046259</v>
      </c>
      <c r="DT42" s="16">
        <f t="shared" si="136"/>
        <v>0.37569097186368033</v>
      </c>
      <c r="DU42" s="16">
        <f t="shared" si="137"/>
        <v>0.39228702212363287</v>
      </c>
      <c r="DV42" s="16">
        <f t="shared" si="138"/>
        <v>0.41154847844970732</v>
      </c>
    </row>
    <row r="43" spans="1:126" s="17" customFormat="1" ht="15.75" customHeight="1" x14ac:dyDescent="0.2">
      <c r="A43" s="12" t="s">
        <v>68</v>
      </c>
      <c r="B43" s="12" t="s">
        <v>113</v>
      </c>
      <c r="C43" s="19">
        <v>312.03389499999997</v>
      </c>
      <c r="D43" s="19">
        <v>311.90499999999997</v>
      </c>
      <c r="E43" s="20">
        <f t="shared" si="78"/>
        <v>99.95869198761244</v>
      </c>
      <c r="F43" s="19">
        <v>299.34699999999998</v>
      </c>
      <c r="G43" s="20">
        <f t="shared" si="79"/>
        <v>95.9341292073414</v>
      </c>
      <c r="H43" s="18">
        <f t="shared" si="80"/>
        <v>4.1502425423352465</v>
      </c>
      <c r="I43" s="19">
        <v>215.66300000000001</v>
      </c>
      <c r="J43" s="19">
        <v>215.66300000000001</v>
      </c>
      <c r="K43" s="19">
        <v>212.791</v>
      </c>
      <c r="L43" s="18">
        <f t="shared" si="81"/>
        <v>1.3406340003827781</v>
      </c>
      <c r="M43" s="18">
        <v>4461800.4922793601</v>
      </c>
      <c r="N43" s="18">
        <v>4827492.4485299299</v>
      </c>
      <c r="O43" s="18">
        <v>5170090.5738319</v>
      </c>
      <c r="P43" s="18">
        <v>6039921.7800592501</v>
      </c>
      <c r="Q43" s="19">
        <v>4032500.5924697602</v>
      </c>
      <c r="R43" s="19">
        <v>4365704.6611190196</v>
      </c>
      <c r="S43" s="19">
        <v>4673366.2668133797</v>
      </c>
      <c r="T43" s="19">
        <v>5454766.7630379498</v>
      </c>
      <c r="U43" s="19">
        <v>4032500.5924697602</v>
      </c>
      <c r="V43" s="19">
        <v>4365704.6611190196</v>
      </c>
      <c r="W43" s="19">
        <v>4673366.2668133797</v>
      </c>
      <c r="X43" s="19">
        <v>5454766.7630379498</v>
      </c>
      <c r="Y43" s="19">
        <v>4012529.5733965598</v>
      </c>
      <c r="Z43" s="19">
        <v>4344002.4725279501</v>
      </c>
      <c r="AA43" s="19">
        <v>4650423.8580695102</v>
      </c>
      <c r="AB43" s="19">
        <v>5430260.7769083902</v>
      </c>
      <c r="AC43" s="18">
        <f t="shared" si="82"/>
        <v>30.054523379210657</v>
      </c>
      <c r="AD43" s="21">
        <f t="shared" si="83"/>
        <v>90.378325957145449</v>
      </c>
      <c r="AE43" s="21">
        <f t="shared" si="84"/>
        <v>90.434210051399788</v>
      </c>
      <c r="AF43" s="21">
        <f t="shared" si="85"/>
        <v>90.392348065763869</v>
      </c>
      <c r="AG43" s="21">
        <f t="shared" si="86"/>
        <v>90.311877565150184</v>
      </c>
      <c r="AH43" s="21">
        <f t="shared" si="87"/>
        <v>89.930725955582005</v>
      </c>
      <c r="AI43" s="21">
        <f t="shared" si="88"/>
        <v>89.984655985340538</v>
      </c>
      <c r="AJ43" s="21">
        <f t="shared" si="89"/>
        <v>89.948595516050503</v>
      </c>
      <c r="AK43" s="21">
        <f t="shared" si="90"/>
        <v>89.906144063592848</v>
      </c>
      <c r="AL43" s="22">
        <f t="shared" si="13"/>
        <v>14.299089181575482</v>
      </c>
      <c r="AM43" s="22">
        <f t="shared" si="14"/>
        <v>15.471051465514444</v>
      </c>
      <c r="AN43" s="22">
        <f t="shared" si="15"/>
        <v>16.569003100871143</v>
      </c>
      <c r="AO43" s="22">
        <f t="shared" si="16"/>
        <v>19.356620792940621</v>
      </c>
      <c r="AP43" s="22">
        <f t="shared" si="73"/>
        <v>12.923277429427213</v>
      </c>
      <c r="AQ43" s="22">
        <f t="shared" si="17"/>
        <v>13.991123179483498</v>
      </c>
      <c r="AR43" s="22">
        <f t="shared" si="18"/>
        <v>14.977110953966651</v>
      </c>
      <c r="AS43" s="22">
        <f t="shared" si="19"/>
        <v>17.48132767127094</v>
      </c>
      <c r="AT43" s="22">
        <f t="shared" si="20"/>
        <v>12.923277429427213</v>
      </c>
      <c r="AU43" s="22">
        <f t="shared" si="21"/>
        <v>13.991123179483498</v>
      </c>
      <c r="AV43" s="22">
        <f t="shared" si="22"/>
        <v>14.977110953966651</v>
      </c>
      <c r="AW43" s="22">
        <f t="shared" si="23"/>
        <v>17.48132767127094</v>
      </c>
      <c r="AX43" s="22">
        <f t="shared" si="91"/>
        <v>12.928617984545809</v>
      </c>
      <c r="AY43" s="22">
        <f t="shared" si="92"/>
        <v>13.996905022744169</v>
      </c>
      <c r="AZ43" s="22">
        <f t="shared" si="93"/>
        <v>14.983300257493083</v>
      </c>
      <c r="BA43" s="22">
        <f t="shared" si="94"/>
        <v>17.488551844433243</v>
      </c>
      <c r="BB43" s="22">
        <f t="shared" si="95"/>
        <v>13.404275217044301</v>
      </c>
      <c r="BC43" s="22">
        <f t="shared" si="96"/>
        <v>14.5115951471969</v>
      </c>
      <c r="BD43" s="22">
        <f t="shared" si="97"/>
        <v>15.535227872901718</v>
      </c>
      <c r="BE43" s="22">
        <f t="shared" si="98"/>
        <v>18.140354761893025</v>
      </c>
      <c r="BF43" s="22">
        <f t="shared" si="99"/>
        <v>5.1693109717708854</v>
      </c>
      <c r="BG43" s="22">
        <f t="shared" si="100"/>
        <v>5.5964492717934</v>
      </c>
      <c r="BH43" s="22">
        <f t="shared" si="101"/>
        <v>5.990844381586661</v>
      </c>
      <c r="BI43" s="22">
        <f t="shared" si="102"/>
        <v>6.9925310685083764</v>
      </c>
      <c r="BJ43" s="23">
        <f t="shared" si="103"/>
        <v>1613000.2369879042</v>
      </c>
      <c r="BK43" s="23">
        <f t="shared" si="104"/>
        <v>1746281.8644476079</v>
      </c>
      <c r="BL43" s="23">
        <f t="shared" si="105"/>
        <v>1869346.506725352</v>
      </c>
      <c r="BM43" s="23">
        <f t="shared" si="106"/>
        <v>2181906.7052151798</v>
      </c>
      <c r="BN43" s="22">
        <f t="shared" si="107"/>
        <v>5.1714471938183237</v>
      </c>
      <c r="BO43" s="22">
        <f t="shared" si="108"/>
        <v>5.5987620090976673</v>
      </c>
      <c r="BP43" s="22">
        <f t="shared" si="109"/>
        <v>5.9933201029972345</v>
      </c>
      <c r="BQ43" s="22">
        <f t="shared" si="110"/>
        <v>6.9954207377732969</v>
      </c>
      <c r="BR43" s="23">
        <f t="shared" si="111"/>
        <v>1605011.8293586241</v>
      </c>
      <c r="BS43" s="23">
        <f t="shared" si="112"/>
        <v>1737600.9890111801</v>
      </c>
      <c r="BT43" s="23">
        <f t="shared" si="113"/>
        <v>1860169.5432278041</v>
      </c>
      <c r="BU43" s="23">
        <f t="shared" si="114"/>
        <v>2172104.3107633563</v>
      </c>
      <c r="BV43" s="22">
        <f t="shared" si="115"/>
        <v>5.3617100868177205</v>
      </c>
      <c r="BW43" s="22">
        <f t="shared" si="116"/>
        <v>5.8046380588787603</v>
      </c>
      <c r="BX43" s="22">
        <f t="shared" si="117"/>
        <v>6.2140911491606872</v>
      </c>
      <c r="BY43" s="22">
        <f t="shared" si="118"/>
        <v>7.25614190475721</v>
      </c>
      <c r="BZ43" s="14">
        <v>51</v>
      </c>
      <c r="CA43" s="14">
        <v>49</v>
      </c>
      <c r="CB43" s="14">
        <v>48</v>
      </c>
      <c r="CC43" s="14">
        <v>48</v>
      </c>
      <c r="CD43" s="14">
        <v>52</v>
      </c>
      <c r="CE43" s="14">
        <v>51</v>
      </c>
      <c r="CF43" s="14">
        <v>50</v>
      </c>
      <c r="CG43" s="14">
        <v>48</v>
      </c>
      <c r="CH43" s="14">
        <v>51</v>
      </c>
      <c r="CI43" s="14">
        <v>51</v>
      </c>
      <c r="CJ43" s="14">
        <v>48</v>
      </c>
      <c r="CK43" s="14">
        <v>48</v>
      </c>
      <c r="CL43" s="15">
        <f t="shared" si="119"/>
        <v>7.4792627246579348</v>
      </c>
      <c r="CM43" s="15">
        <f t="shared" si="120"/>
        <v>8.0972715043730634</v>
      </c>
      <c r="CN43" s="15">
        <f t="shared" si="121"/>
        <v>8.6679055133488436</v>
      </c>
      <c r="CO43" s="15">
        <f t="shared" si="122"/>
        <v>10.117204644353366</v>
      </c>
      <c r="CP43" s="15">
        <f t="shared" si="123"/>
        <v>7.4792627246579348</v>
      </c>
      <c r="CQ43" s="15">
        <f t="shared" si="124"/>
        <v>8.0972715043730634</v>
      </c>
      <c r="CR43" s="15">
        <f t="shared" si="125"/>
        <v>8.6679055133488436</v>
      </c>
      <c r="CS43" s="15">
        <f t="shared" si="126"/>
        <v>10.117204644353366</v>
      </c>
      <c r="CT43" s="15">
        <f t="shared" si="127"/>
        <v>7.5426678259824147</v>
      </c>
      <c r="CU43" s="15">
        <f t="shared" si="128"/>
        <v>8.1657635379841249</v>
      </c>
      <c r="CV43" s="15">
        <f t="shared" si="129"/>
        <v>8.741767947083309</v>
      </c>
      <c r="CW43" s="15">
        <f t="shared" si="130"/>
        <v>10.207688815614176</v>
      </c>
      <c r="CX43" s="14">
        <v>51</v>
      </c>
      <c r="CY43" s="14">
        <v>51</v>
      </c>
      <c r="CZ43" s="14">
        <v>50</v>
      </c>
      <c r="DA43" s="14">
        <v>48</v>
      </c>
      <c r="DB43" s="14">
        <v>51</v>
      </c>
      <c r="DC43" s="14">
        <v>51</v>
      </c>
      <c r="DD43" s="14">
        <v>50</v>
      </c>
      <c r="DE43" s="14">
        <v>48</v>
      </c>
      <c r="DF43" s="14">
        <v>51</v>
      </c>
      <c r="DG43" s="14">
        <v>51</v>
      </c>
      <c r="DH43" s="14">
        <v>49</v>
      </c>
      <c r="DI43" s="14">
        <v>48</v>
      </c>
      <c r="DJ43" s="23">
        <v>5.9655989600000003</v>
      </c>
      <c r="DK43" s="16">
        <f t="shared" ref="DK43:DK63" si="139">($DJ43/((M43/1000))*100)</f>
        <v>0.13370384826311249</v>
      </c>
      <c r="DL43" s="16">
        <f t="shared" ref="DL43:DL63" si="140">($DJ43/((N43/1000))*100)</f>
        <v>0.12357552132094266</v>
      </c>
      <c r="DM43" s="16">
        <f t="shared" ref="DM43:DM63" si="141">($DJ43/((O43/1000))*100)</f>
        <v>0.11538673984155168</v>
      </c>
      <c r="DN43" s="16">
        <f t="shared" ref="DN43:DN63" si="142">($DJ43/((P43/1000))*100)</f>
        <v>9.8769473798408669E-2</v>
      </c>
      <c r="DO43" s="16">
        <f t="shared" si="131"/>
        <v>0.33425962065778114</v>
      </c>
      <c r="DP43" s="16">
        <f t="shared" si="132"/>
        <v>0.30893880330235662</v>
      </c>
      <c r="DQ43" s="16">
        <f t="shared" si="133"/>
        <v>0.28846684960387914</v>
      </c>
      <c r="DR43" s="16">
        <f t="shared" si="134"/>
        <v>0.2469236844960217</v>
      </c>
      <c r="DS43" s="16">
        <f t="shared" si="135"/>
        <v>0.37168566928157176</v>
      </c>
      <c r="DT43" s="16">
        <f t="shared" si="136"/>
        <v>0.34332386996365927</v>
      </c>
      <c r="DU43" s="16">
        <f t="shared" si="137"/>
        <v>0.32070189417510686</v>
      </c>
      <c r="DV43" s="16">
        <f t="shared" si="138"/>
        <v>0.27464606236628997</v>
      </c>
    </row>
    <row r="44" spans="1:126" s="17" customFormat="1" ht="15.75" customHeight="1" x14ac:dyDescent="0.2">
      <c r="A44" s="12" t="s">
        <v>83</v>
      </c>
      <c r="B44" s="12" t="s">
        <v>113</v>
      </c>
      <c r="C44" s="19">
        <v>6691.7274500000003</v>
      </c>
      <c r="D44" s="19">
        <v>2974.8989999999999</v>
      </c>
      <c r="E44" s="20">
        <f t="shared" si="78"/>
        <v>44.456368287982194</v>
      </c>
      <c r="F44" s="19">
        <v>2863.5390000000002</v>
      </c>
      <c r="G44" s="20">
        <f t="shared" si="79"/>
        <v>42.792224001890574</v>
      </c>
      <c r="H44" s="18">
        <f t="shared" si="80"/>
        <v>80.127298804943308</v>
      </c>
      <c r="I44" s="19">
        <v>4251.2860000000001</v>
      </c>
      <c r="J44" s="19">
        <v>2728.6179999999999</v>
      </c>
      <c r="K44" s="19">
        <v>2686.752</v>
      </c>
      <c r="L44" s="18">
        <f t="shared" si="81"/>
        <v>45.100185383821767</v>
      </c>
      <c r="M44" s="18">
        <v>696281601.89587498</v>
      </c>
      <c r="N44" s="18">
        <v>711257154.292184</v>
      </c>
      <c r="O44" s="18">
        <v>721809006.46533597</v>
      </c>
      <c r="P44" s="18">
        <v>754148216.64869297</v>
      </c>
      <c r="Q44" s="19">
        <v>652686105.903965</v>
      </c>
      <c r="R44" s="19">
        <v>667063391.01665103</v>
      </c>
      <c r="S44" s="19">
        <v>676843408.87412202</v>
      </c>
      <c r="T44" s="19">
        <v>707130777.28057301</v>
      </c>
      <c r="U44" s="19">
        <v>474508454.12387103</v>
      </c>
      <c r="V44" s="19">
        <v>487334552.198825</v>
      </c>
      <c r="W44" s="19">
        <v>495854653.06547201</v>
      </c>
      <c r="X44" s="19">
        <v>518128682.74737102</v>
      </c>
      <c r="Y44" s="19">
        <v>461666843.24027503</v>
      </c>
      <c r="Z44" s="19">
        <v>474290915.827106</v>
      </c>
      <c r="AA44" s="19">
        <v>482578491.366521</v>
      </c>
      <c r="AB44" s="19">
        <v>504208716.75343198</v>
      </c>
      <c r="AC44" s="18">
        <f t="shared" si="82"/>
        <v>7.9792367769830008</v>
      </c>
      <c r="AD44" s="21">
        <f t="shared" si="83"/>
        <v>93.738812590594705</v>
      </c>
      <c r="AE44" s="21">
        <f t="shared" si="84"/>
        <v>93.786528120126562</v>
      </c>
      <c r="AF44" s="21">
        <f t="shared" si="85"/>
        <v>93.770429962988644</v>
      </c>
      <c r="AG44" s="21">
        <f t="shared" si="86"/>
        <v>93.765490876971441</v>
      </c>
      <c r="AH44" s="21">
        <f t="shared" si="87"/>
        <v>66.304616118424264</v>
      </c>
      <c r="AI44" s="21">
        <f t="shared" si="88"/>
        <v>66.683465040025112</v>
      </c>
      <c r="AJ44" s="21">
        <f t="shared" si="89"/>
        <v>66.856812126754235</v>
      </c>
      <c r="AK44" s="21">
        <f t="shared" si="90"/>
        <v>66.858040053989669</v>
      </c>
      <c r="AL44" s="22">
        <f t="shared" ref="AL44:AL91" si="143">(M44/1000)/$C44</f>
        <v>104.05109997357631</v>
      </c>
      <c r="AM44" s="22">
        <f t="shared" ref="AM44:AM91" si="144">(N44/1000)/$C44</f>
        <v>106.2890202278313</v>
      </c>
      <c r="AN44" s="22">
        <f t="shared" ref="AN44:AN91" si="145">(O44/1000)/$C44</f>
        <v>107.86587048839473</v>
      </c>
      <c r="AO44" s="22">
        <f t="shared" ref="AO44:AO91" si="146">(P44/1000)/$C44</f>
        <v>112.6985852731783</v>
      </c>
      <c r="AP44" s="22">
        <f>((Q44/1000)/$C44)</f>
        <v>97.536265602683045</v>
      </c>
      <c r="AQ44" s="22">
        <f>((R44/1000)/$C44)</f>
        <v>99.684781844582005</v>
      </c>
      <c r="AR44" s="22">
        <f>((S44/1000)/$C44)</f>
        <v>101.14629054028822</v>
      </c>
      <c r="AS44" s="22">
        <f>((T44/1000)/$C44)</f>
        <v>105.67238169279787</v>
      </c>
      <c r="AT44" s="22">
        <f t="shared" ref="AT44:AT91" si="147">(U44/1000)/$C44</f>
        <v>70.909710186100156</v>
      </c>
      <c r="AU44" s="22">
        <f t="shared" ref="AU44:AU91" si="148">(V44/1000)/$C44</f>
        <v>72.826419760838434</v>
      </c>
      <c r="AV44" s="22">
        <f t="shared" ref="AV44:AV91" si="149">(W44/1000)/$C44</f>
        <v>74.099648673747467</v>
      </c>
      <c r="AW44" s="22">
        <f t="shared" ref="AW44:AW91" si="150">(X44/1000)/$C44</f>
        <v>77.428240558029756</v>
      </c>
      <c r="AX44" s="22">
        <f t="shared" si="91"/>
        <v>159.50405513729075</v>
      </c>
      <c r="AY44" s="22">
        <f t="shared" si="92"/>
        <v>163.81549497943459</v>
      </c>
      <c r="AZ44" s="22">
        <f t="shared" si="93"/>
        <v>166.6794916618924</v>
      </c>
      <c r="BA44" s="22">
        <f t="shared" si="94"/>
        <v>174.16681465400038</v>
      </c>
      <c r="BB44" s="22">
        <f t="shared" si="95"/>
        <v>161.22247444168738</v>
      </c>
      <c r="BC44" s="22">
        <f t="shared" si="96"/>
        <v>165.63103063276105</v>
      </c>
      <c r="BD44" s="22">
        <f t="shared" si="97"/>
        <v>168.52520303251359</v>
      </c>
      <c r="BE44" s="22">
        <f t="shared" si="98"/>
        <v>176.07887189712869</v>
      </c>
      <c r="BF44" s="22">
        <f t="shared" si="99"/>
        <v>39.014506241073221</v>
      </c>
      <c r="BG44" s="22">
        <f t="shared" si="100"/>
        <v>39.873912737832804</v>
      </c>
      <c r="BH44" s="22">
        <f t="shared" si="101"/>
        <v>40.458516216115292</v>
      </c>
      <c r="BI44" s="22">
        <f t="shared" si="102"/>
        <v>42.268952677119152</v>
      </c>
      <c r="BJ44" s="23">
        <f t="shared" si="103"/>
        <v>189803381.64954841</v>
      </c>
      <c r="BK44" s="23">
        <f t="shared" si="104"/>
        <v>194933820.87953001</v>
      </c>
      <c r="BL44" s="23">
        <f t="shared" si="105"/>
        <v>198341861.22618881</v>
      </c>
      <c r="BM44" s="23">
        <f t="shared" si="106"/>
        <v>207251473.09894842</v>
      </c>
      <c r="BN44" s="22">
        <f t="shared" si="107"/>
        <v>63.801622054916294</v>
      </c>
      <c r="BO44" s="22">
        <f t="shared" si="108"/>
        <v>65.526197991773842</v>
      </c>
      <c r="BP44" s="22">
        <f t="shared" si="109"/>
        <v>66.671796664756954</v>
      </c>
      <c r="BQ44" s="22">
        <f t="shared" si="110"/>
        <v>69.666725861600156</v>
      </c>
      <c r="BR44" s="23">
        <f t="shared" si="111"/>
        <v>184666737.29611003</v>
      </c>
      <c r="BS44" s="23">
        <f t="shared" si="112"/>
        <v>189716366.33084241</v>
      </c>
      <c r="BT44" s="23">
        <f t="shared" si="113"/>
        <v>193031396.54660842</v>
      </c>
      <c r="BU44" s="23">
        <f t="shared" si="114"/>
        <v>201683486.7013728</v>
      </c>
      <c r="BV44" s="22">
        <f t="shared" si="115"/>
        <v>64.488989776674956</v>
      </c>
      <c r="BW44" s="22">
        <f t="shared" si="116"/>
        <v>66.252412253104424</v>
      </c>
      <c r="BX44" s="22">
        <f t="shared" si="117"/>
        <v>67.410081213005441</v>
      </c>
      <c r="BY44" s="22">
        <f t="shared" si="118"/>
        <v>70.431548758851477</v>
      </c>
      <c r="BZ44" s="14">
        <v>1</v>
      </c>
      <c r="CA44" s="14">
        <v>1</v>
      </c>
      <c r="CB44" s="14">
        <v>1</v>
      </c>
      <c r="CC44" s="14">
        <v>1</v>
      </c>
      <c r="CD44" s="14">
        <v>1</v>
      </c>
      <c r="CE44" s="14">
        <v>1</v>
      </c>
      <c r="CF44" s="14">
        <v>1</v>
      </c>
      <c r="CG44" s="14">
        <v>1</v>
      </c>
      <c r="CH44" s="14">
        <v>1</v>
      </c>
      <c r="CI44" s="14">
        <v>1</v>
      </c>
      <c r="CJ44" s="14">
        <v>1</v>
      </c>
      <c r="CK44" s="14">
        <v>1</v>
      </c>
      <c r="CL44" s="15">
        <f t="shared" si="119"/>
        <v>61.410698400810013</v>
      </c>
      <c r="CM44" s="15">
        <f t="shared" si="120"/>
        <v>62.76344532140638</v>
      </c>
      <c r="CN44" s="15">
        <f t="shared" si="121"/>
        <v>63.683639150517948</v>
      </c>
      <c r="CO44" s="15">
        <f t="shared" si="122"/>
        <v>66.533352710739578</v>
      </c>
      <c r="CP44" s="15">
        <f t="shared" si="123"/>
        <v>69.560261513172023</v>
      </c>
      <c r="CQ44" s="15">
        <f t="shared" si="124"/>
        <v>71.440495107607589</v>
      </c>
      <c r="CR44" s="15">
        <f t="shared" si="125"/>
        <v>72.689493811954932</v>
      </c>
      <c r="CS44" s="15">
        <f t="shared" si="126"/>
        <v>75.954740861105662</v>
      </c>
      <c r="CT44" s="15">
        <f t="shared" si="127"/>
        <v>68.732334542268902</v>
      </c>
      <c r="CU44" s="15">
        <f t="shared" si="128"/>
        <v>70.611789376482236</v>
      </c>
      <c r="CV44" s="15">
        <f t="shared" si="129"/>
        <v>71.845632401728338</v>
      </c>
      <c r="CW44" s="15">
        <f t="shared" si="130"/>
        <v>75.065911070829316</v>
      </c>
      <c r="CX44" s="14">
        <v>1</v>
      </c>
      <c r="CY44" s="14">
        <v>1</v>
      </c>
      <c r="CZ44" s="14">
        <v>1</v>
      </c>
      <c r="DA44" s="14">
        <v>1</v>
      </c>
      <c r="DB44" s="14">
        <v>1</v>
      </c>
      <c r="DC44" s="14">
        <v>1</v>
      </c>
      <c r="DD44" s="14">
        <v>1</v>
      </c>
      <c r="DE44" s="14">
        <v>1</v>
      </c>
      <c r="DF44" s="14">
        <v>1</v>
      </c>
      <c r="DG44" s="14">
        <v>1</v>
      </c>
      <c r="DH44" s="14">
        <v>1</v>
      </c>
      <c r="DI44" s="14">
        <v>1</v>
      </c>
      <c r="DJ44" s="23">
        <v>636.08198910999999</v>
      </c>
      <c r="DK44" s="16">
        <f t="shared" si="139"/>
        <v>9.1354128470153451E-2</v>
      </c>
      <c r="DL44" s="16">
        <f t="shared" si="140"/>
        <v>8.9430663055052775E-2</v>
      </c>
      <c r="DM44" s="16">
        <f t="shared" si="141"/>
        <v>8.81233101017765E-2</v>
      </c>
      <c r="DN44" s="16">
        <f t="shared" si="142"/>
        <v>8.434442660842463E-2</v>
      </c>
      <c r="DO44" s="16">
        <f t="shared" si="131"/>
        <v>0.22838532117538365</v>
      </c>
      <c r="DP44" s="16">
        <f t="shared" si="132"/>
        <v>0.22357665763763193</v>
      </c>
      <c r="DQ44" s="16">
        <f t="shared" si="133"/>
        <v>0.22030827525444124</v>
      </c>
      <c r="DR44" s="16">
        <f t="shared" si="134"/>
        <v>0.21086106652106151</v>
      </c>
      <c r="DS44" s="16">
        <f t="shared" si="135"/>
        <v>0.34444859882375739</v>
      </c>
      <c r="DT44" s="16">
        <f t="shared" si="136"/>
        <v>0.33528050395017051</v>
      </c>
      <c r="DU44" s="16">
        <f t="shared" si="137"/>
        <v>0.32952255461531343</v>
      </c>
      <c r="DV44" s="16">
        <f t="shared" si="138"/>
        <v>0.31538625175189927</v>
      </c>
    </row>
    <row r="45" spans="1:126" s="17" customFormat="1" ht="15.75" customHeight="1" x14ac:dyDescent="0.2">
      <c r="A45" s="12" t="s">
        <v>45</v>
      </c>
      <c r="B45" s="12" t="s">
        <v>115</v>
      </c>
      <c r="C45" s="19">
        <v>2616.1064470000001</v>
      </c>
      <c r="D45" s="19">
        <v>2077.77</v>
      </c>
      <c r="E45" s="20">
        <f t="shared" si="78"/>
        <v>79.422226965675151</v>
      </c>
      <c r="F45" s="19">
        <v>2063.83</v>
      </c>
      <c r="G45" s="20">
        <f t="shared" si="79"/>
        <v>78.889374030123321</v>
      </c>
      <c r="H45" s="18">
        <f t="shared" si="80"/>
        <v>23.601878070546377</v>
      </c>
      <c r="I45" s="19">
        <v>1723.1030000000001</v>
      </c>
      <c r="J45" s="19">
        <v>1527.7760000000001</v>
      </c>
      <c r="K45" s="19">
        <v>1526.501</v>
      </c>
      <c r="L45" s="18">
        <f t="shared" si="81"/>
        <v>12.100058961030333</v>
      </c>
      <c r="M45" s="18">
        <v>73117525.972171202</v>
      </c>
      <c r="N45" s="18">
        <v>73722721.214090601</v>
      </c>
      <c r="O45" s="18">
        <v>72469966.990355805</v>
      </c>
      <c r="P45" s="18">
        <v>72691372.249126494</v>
      </c>
      <c r="Q45" s="19">
        <v>67876456.305809304</v>
      </c>
      <c r="R45" s="19">
        <v>68470215.091513306</v>
      </c>
      <c r="S45" s="19">
        <v>67299645.564874202</v>
      </c>
      <c r="T45" s="19">
        <v>67478467.489055306</v>
      </c>
      <c r="U45" s="19">
        <v>54420555.629509598</v>
      </c>
      <c r="V45" s="19">
        <v>54520831.976679102</v>
      </c>
      <c r="W45" s="19">
        <v>53628514.490857497</v>
      </c>
      <c r="X45" s="19">
        <v>53722708.825446904</v>
      </c>
      <c r="Y45" s="19">
        <v>53933549.415123299</v>
      </c>
      <c r="Z45" s="19">
        <v>54019234.911077999</v>
      </c>
      <c r="AA45" s="19">
        <v>53138151.840918899</v>
      </c>
      <c r="AB45" s="19">
        <v>53228389.646715499</v>
      </c>
      <c r="AC45" s="18">
        <f t="shared" si="82"/>
        <v>0.58453733378867534</v>
      </c>
      <c r="AD45" s="21">
        <f t="shared" si="83"/>
        <v>92.831992608233676</v>
      </c>
      <c r="AE45" s="21">
        <f t="shared" si="84"/>
        <v>92.875322511055941</v>
      </c>
      <c r="AF45" s="21">
        <f t="shared" si="85"/>
        <v>92.865566744124976</v>
      </c>
      <c r="AG45" s="21">
        <f t="shared" si="86"/>
        <v>92.828715982681388</v>
      </c>
      <c r="AH45" s="21">
        <f t="shared" si="87"/>
        <v>73.762820470225705</v>
      </c>
      <c r="AI45" s="21">
        <f t="shared" si="88"/>
        <v>73.273522764042141</v>
      </c>
      <c r="AJ45" s="21">
        <f t="shared" si="89"/>
        <v>73.324377045722187</v>
      </c>
      <c r="AK45" s="21">
        <f t="shared" si="90"/>
        <v>73.225182026131208</v>
      </c>
      <c r="AL45" s="22">
        <f t="shared" si="143"/>
        <v>27.94898734186377</v>
      </c>
      <c r="AM45" s="22">
        <f t="shared" si="144"/>
        <v>28.180321675607491</v>
      </c>
      <c r="AN45" s="22">
        <f t="shared" si="145"/>
        <v>27.70145957686859</v>
      </c>
      <c r="AO45" s="22">
        <f t="shared" si="146"/>
        <v>27.786091170901994</v>
      </c>
      <c r="AP45" s="22">
        <f t="shared" ref="AP45:AP91" si="151">(Q45/1000)/$C45</f>
        <v>25.945601863275137</v>
      </c>
      <c r="AQ45" s="22">
        <f t="shared" ref="AQ45:AQ91" si="152">(R45/1000)/$C45</f>
        <v>26.172564640873464</v>
      </c>
      <c r="AR45" s="22">
        <f t="shared" ref="AR45:AR91" si="153">(S45/1000)/$C45</f>
        <v>25.725117432453693</v>
      </c>
      <c r="AS45" s="22">
        <f t="shared" ref="AS45:AS91" si="154">(T45/1000)/$C45</f>
        <v>25.793471655725519</v>
      </c>
      <c r="AT45" s="22">
        <f t="shared" si="147"/>
        <v>20.802118236402784</v>
      </c>
      <c r="AU45" s="22">
        <f t="shared" si="148"/>
        <v>20.840448613702414</v>
      </c>
      <c r="AV45" s="22">
        <f t="shared" si="149"/>
        <v>20.499362536396628</v>
      </c>
      <c r="AW45" s="22">
        <f t="shared" si="150"/>
        <v>20.535368079939182</v>
      </c>
      <c r="AX45" s="22">
        <f t="shared" si="91"/>
        <v>26.191809309745349</v>
      </c>
      <c r="AY45" s="22">
        <f t="shared" si="92"/>
        <v>26.240070833960978</v>
      </c>
      <c r="AZ45" s="22">
        <f t="shared" si="93"/>
        <v>25.810611612862587</v>
      </c>
      <c r="BA45" s="22">
        <f t="shared" si="94"/>
        <v>25.855945954290853</v>
      </c>
      <c r="BB45" s="22">
        <f t="shared" si="95"/>
        <v>26.132748053436234</v>
      </c>
      <c r="BC45" s="22">
        <f t="shared" si="96"/>
        <v>26.174265763690808</v>
      </c>
      <c r="BD45" s="22">
        <f t="shared" si="97"/>
        <v>25.747349268553563</v>
      </c>
      <c r="BE45" s="22">
        <f t="shared" si="98"/>
        <v>25.791072736957744</v>
      </c>
      <c r="BF45" s="22">
        <f t="shared" si="99"/>
        <v>10.378240745310055</v>
      </c>
      <c r="BG45" s="22">
        <f t="shared" si="100"/>
        <v>10.469025856349386</v>
      </c>
      <c r="BH45" s="22">
        <f t="shared" si="101"/>
        <v>10.290046972981479</v>
      </c>
      <c r="BI45" s="22">
        <f t="shared" si="102"/>
        <v>10.317388662290208</v>
      </c>
      <c r="BJ45" s="23">
        <f t="shared" si="103"/>
        <v>21768222.251803841</v>
      </c>
      <c r="BK45" s="23">
        <f t="shared" si="104"/>
        <v>21808332.790671643</v>
      </c>
      <c r="BL45" s="23">
        <f t="shared" si="105"/>
        <v>21451405.796342999</v>
      </c>
      <c r="BM45" s="23">
        <f t="shared" si="106"/>
        <v>21489083.530178763</v>
      </c>
      <c r="BN45" s="22">
        <f t="shared" si="107"/>
        <v>10.476723723898141</v>
      </c>
      <c r="BO45" s="22">
        <f t="shared" si="108"/>
        <v>10.496028333584393</v>
      </c>
      <c r="BP45" s="22">
        <f t="shared" si="109"/>
        <v>10.324244645145034</v>
      </c>
      <c r="BQ45" s="22">
        <f t="shared" si="110"/>
        <v>10.342378381716342</v>
      </c>
      <c r="BR45" s="23">
        <f t="shared" si="111"/>
        <v>21573419.766049322</v>
      </c>
      <c r="BS45" s="23">
        <f t="shared" si="112"/>
        <v>21607693.9644312</v>
      </c>
      <c r="BT45" s="23">
        <f t="shared" si="113"/>
        <v>21255260.736367561</v>
      </c>
      <c r="BU45" s="23">
        <f t="shared" si="114"/>
        <v>21291355.858686201</v>
      </c>
      <c r="BV45" s="22">
        <f t="shared" si="115"/>
        <v>10.453099221374496</v>
      </c>
      <c r="BW45" s="22">
        <f t="shared" si="116"/>
        <v>10.469706305476324</v>
      </c>
      <c r="BX45" s="22">
        <f t="shared" si="117"/>
        <v>10.298939707421425</v>
      </c>
      <c r="BY45" s="22">
        <f t="shared" si="118"/>
        <v>10.316429094783098</v>
      </c>
      <c r="BZ45" s="14">
        <v>37</v>
      </c>
      <c r="CA45" s="14">
        <v>40</v>
      </c>
      <c r="CB45" s="14">
        <v>39</v>
      </c>
      <c r="CC45" s="14">
        <v>40</v>
      </c>
      <c r="CD45" s="14">
        <v>37</v>
      </c>
      <c r="CE45" s="14">
        <v>42</v>
      </c>
      <c r="CF45" s="14">
        <v>42</v>
      </c>
      <c r="CG45" s="14">
        <v>42</v>
      </c>
      <c r="CH45" s="14">
        <v>39</v>
      </c>
      <c r="CI45" s="14">
        <v>42</v>
      </c>
      <c r="CJ45" s="14">
        <v>42</v>
      </c>
      <c r="CK45" s="14">
        <v>42</v>
      </c>
      <c r="CL45" s="15">
        <f t="shared" si="119"/>
        <v>15.756796037337132</v>
      </c>
      <c r="CM45" s="15">
        <f t="shared" si="120"/>
        <v>15.894630812322493</v>
      </c>
      <c r="CN45" s="15">
        <f t="shared" si="121"/>
        <v>15.62289557034587</v>
      </c>
      <c r="CO45" s="15">
        <f t="shared" si="122"/>
        <v>15.664407174511403</v>
      </c>
      <c r="CP45" s="15">
        <f t="shared" si="123"/>
        <v>14.24830750830216</v>
      </c>
      <c r="CQ45" s="15">
        <f t="shared" si="124"/>
        <v>14.27456170974779</v>
      </c>
      <c r="CR45" s="15">
        <f t="shared" si="125"/>
        <v>14.040936496150614</v>
      </c>
      <c r="CS45" s="15">
        <f t="shared" si="126"/>
        <v>14.065598314267774</v>
      </c>
      <c r="CT45" s="15">
        <f t="shared" si="127"/>
        <v>14.132594584641163</v>
      </c>
      <c r="CU45" s="15">
        <f t="shared" si="128"/>
        <v>14.155047369396549</v>
      </c>
      <c r="CV45" s="15">
        <f t="shared" si="129"/>
        <v>13.92417085633587</v>
      </c>
      <c r="CW45" s="15">
        <f t="shared" si="130"/>
        <v>13.9478165154731</v>
      </c>
      <c r="CX45" s="14">
        <v>35</v>
      </c>
      <c r="CY45" s="14">
        <v>36</v>
      </c>
      <c r="CZ45" s="14">
        <v>38</v>
      </c>
      <c r="DA45" s="14">
        <v>38</v>
      </c>
      <c r="DB45" s="14">
        <v>37</v>
      </c>
      <c r="DC45" s="14">
        <v>39</v>
      </c>
      <c r="DD45" s="14">
        <v>40</v>
      </c>
      <c r="DE45" s="14">
        <v>40</v>
      </c>
      <c r="DF45" s="14">
        <v>37</v>
      </c>
      <c r="DG45" s="14">
        <v>38</v>
      </c>
      <c r="DH45" s="14">
        <v>40</v>
      </c>
      <c r="DI45" s="14">
        <v>40</v>
      </c>
      <c r="DJ45" s="23">
        <v>57.418889990000004</v>
      </c>
      <c r="DK45" s="16">
        <f t="shared" si="139"/>
        <v>7.8529585385388775E-2</v>
      </c>
      <c r="DL45" s="16">
        <f t="shared" si="140"/>
        <v>7.7884930241866254E-2</v>
      </c>
      <c r="DM45" s="16">
        <f t="shared" si="141"/>
        <v>7.9231290387701186E-2</v>
      </c>
      <c r="DN45" s="16">
        <f t="shared" si="142"/>
        <v>7.8989965677377871E-2</v>
      </c>
      <c r="DO45" s="16">
        <f t="shared" si="131"/>
        <v>0.19632396346347197</v>
      </c>
      <c r="DP45" s="16">
        <f t="shared" si="132"/>
        <v>0.19471232560466564</v>
      </c>
      <c r="DQ45" s="16">
        <f t="shared" si="133"/>
        <v>0.19807822596925295</v>
      </c>
      <c r="DR45" s="16">
        <f t="shared" si="134"/>
        <v>0.19747491419344468</v>
      </c>
      <c r="DS45" s="16">
        <f t="shared" si="135"/>
        <v>0.26615571667669335</v>
      </c>
      <c r="DT45" s="16">
        <f t="shared" si="136"/>
        <v>0.26573353956474133</v>
      </c>
      <c r="DU45" s="16">
        <f t="shared" si="137"/>
        <v>0.2701396642561848</v>
      </c>
      <c r="DV45" s="16">
        <f t="shared" si="138"/>
        <v>0.26968169792049629</v>
      </c>
    </row>
    <row r="46" spans="1:126" s="17" customFormat="1" ht="15.75" customHeight="1" x14ac:dyDescent="0.2">
      <c r="A46" s="12" t="s">
        <v>38</v>
      </c>
      <c r="B46" s="12" t="s">
        <v>115</v>
      </c>
      <c r="C46" s="19">
        <v>3923.4549729999999</v>
      </c>
      <c r="D46" s="19">
        <v>3043.2539999999999</v>
      </c>
      <c r="E46" s="20">
        <f t="shared" si="78"/>
        <v>77.565666509306979</v>
      </c>
      <c r="F46" s="19">
        <v>2945.5790000000002</v>
      </c>
      <c r="G46" s="20">
        <f t="shared" si="79"/>
        <v>75.076151511118667</v>
      </c>
      <c r="H46" s="18">
        <f t="shared" si="80"/>
        <v>28.472008635966016</v>
      </c>
      <c r="I46" s="19">
        <v>2672.038</v>
      </c>
      <c r="J46" s="19">
        <v>2451.0039999999999</v>
      </c>
      <c r="K46" s="19">
        <v>2425.19</v>
      </c>
      <c r="L46" s="18">
        <f t="shared" si="81"/>
        <v>9.6855781220694848</v>
      </c>
      <c r="M46" s="18">
        <v>185822525.340617</v>
      </c>
      <c r="N46" s="18">
        <v>194221073.432329</v>
      </c>
      <c r="O46" s="18">
        <v>197669547.89448601</v>
      </c>
      <c r="P46" s="18">
        <v>202162032.36323699</v>
      </c>
      <c r="Q46" s="19">
        <v>176252481.32386699</v>
      </c>
      <c r="R46" s="19">
        <v>184269225.36824101</v>
      </c>
      <c r="S46" s="19">
        <v>187481764.19040999</v>
      </c>
      <c r="T46" s="19">
        <v>191689266.32894999</v>
      </c>
      <c r="U46" s="19">
        <v>157527888.95903501</v>
      </c>
      <c r="V46" s="19">
        <v>164733196.99333501</v>
      </c>
      <c r="W46" s="19">
        <v>167613769.15349901</v>
      </c>
      <c r="X46" s="19">
        <v>171392574.24252799</v>
      </c>
      <c r="Y46" s="19">
        <v>155306451.59992701</v>
      </c>
      <c r="Z46" s="19">
        <v>162405925.10828301</v>
      </c>
      <c r="AA46" s="19">
        <v>165236010.196105</v>
      </c>
      <c r="AB46" s="19">
        <v>168942348.81711099</v>
      </c>
      <c r="AC46" s="18">
        <f t="shared" si="82"/>
        <v>8.4227615239737617</v>
      </c>
      <c r="AD46" s="21">
        <f t="shared" si="83"/>
        <v>94.849901001394798</v>
      </c>
      <c r="AE46" s="21">
        <f t="shared" si="84"/>
        <v>94.876020460490636</v>
      </c>
      <c r="AF46" s="21">
        <f t="shared" si="85"/>
        <v>94.846053014946861</v>
      </c>
      <c r="AG46" s="21">
        <f t="shared" si="86"/>
        <v>94.819617753213947</v>
      </c>
      <c r="AH46" s="21">
        <f t="shared" si="87"/>
        <v>83.577839293297018</v>
      </c>
      <c r="AI46" s="21">
        <f t="shared" si="88"/>
        <v>83.619105917911057</v>
      </c>
      <c r="AJ46" s="21">
        <f t="shared" si="89"/>
        <v>83.592041341798534</v>
      </c>
      <c r="AK46" s="21">
        <f t="shared" si="90"/>
        <v>83.567793043137712</v>
      </c>
      <c r="AL46" s="22">
        <f t="shared" si="143"/>
        <v>47.361962000173307</v>
      </c>
      <c r="AM46" s="22">
        <f t="shared" si="144"/>
        <v>49.502562096136742</v>
      </c>
      <c r="AN46" s="22">
        <f t="shared" si="145"/>
        <v>50.381500298789341</v>
      </c>
      <c r="AO46" s="22">
        <f t="shared" si="146"/>
        <v>51.526533056821961</v>
      </c>
      <c r="AP46" s="22">
        <f t="shared" si="151"/>
        <v>44.922774069482607</v>
      </c>
      <c r="AQ46" s="22">
        <f t="shared" si="152"/>
        <v>46.966060942797782</v>
      </c>
      <c r="AR46" s="22">
        <f t="shared" si="153"/>
        <v>47.784864483115356</v>
      </c>
      <c r="AS46" s="22">
        <f t="shared" si="154"/>
        <v>48.857261685962001</v>
      </c>
      <c r="AT46" s="22">
        <f t="shared" si="147"/>
        <v>40.150298663574091</v>
      </c>
      <c r="AU46" s="22">
        <f t="shared" si="148"/>
        <v>41.986768836899564</v>
      </c>
      <c r="AV46" s="22">
        <f t="shared" si="149"/>
        <v>42.720961577733142</v>
      </c>
      <c r="AW46" s="22">
        <f t="shared" si="150"/>
        <v>43.684093591489777</v>
      </c>
      <c r="AX46" s="22">
        <f t="shared" si="91"/>
        <v>51.762977707097413</v>
      </c>
      <c r="AY46" s="22">
        <f t="shared" si="92"/>
        <v>54.13061052193968</v>
      </c>
      <c r="AZ46" s="22">
        <f t="shared" si="93"/>
        <v>55.077153978438545</v>
      </c>
      <c r="BA46" s="22">
        <f t="shared" si="94"/>
        <v>56.318852860302826</v>
      </c>
      <c r="BB46" s="22">
        <f t="shared" si="95"/>
        <v>52.725271194534926</v>
      </c>
      <c r="BC46" s="22">
        <f t="shared" si="96"/>
        <v>55.135484435583969</v>
      </c>
      <c r="BD46" s="22">
        <f t="shared" si="97"/>
        <v>56.09627519618553</v>
      </c>
      <c r="BE46" s="22">
        <f t="shared" si="98"/>
        <v>57.354546870788724</v>
      </c>
      <c r="BF46" s="22">
        <f t="shared" si="99"/>
        <v>17.969109627793042</v>
      </c>
      <c r="BG46" s="22">
        <f t="shared" si="100"/>
        <v>18.786424377119115</v>
      </c>
      <c r="BH46" s="22">
        <f t="shared" si="101"/>
        <v>19.113945793246142</v>
      </c>
      <c r="BI46" s="22">
        <f t="shared" si="102"/>
        <v>19.542904674384801</v>
      </c>
      <c r="BJ46" s="23">
        <f t="shared" si="103"/>
        <v>63011155.583614007</v>
      </c>
      <c r="BK46" s="23">
        <f t="shared" si="104"/>
        <v>65893278.797334008</v>
      </c>
      <c r="BL46" s="23">
        <f t="shared" si="105"/>
        <v>67045507.661399603</v>
      </c>
      <c r="BM46" s="23">
        <f t="shared" si="106"/>
        <v>68557029.697011203</v>
      </c>
      <c r="BN46" s="22">
        <f t="shared" si="107"/>
        <v>20.705191082838962</v>
      </c>
      <c r="BO46" s="22">
        <f t="shared" si="108"/>
        <v>21.652244208775869</v>
      </c>
      <c r="BP46" s="22">
        <f t="shared" si="109"/>
        <v>22.03086159137542</v>
      </c>
      <c r="BQ46" s="22">
        <f t="shared" si="110"/>
        <v>22.527541144121127</v>
      </c>
      <c r="BR46" s="23">
        <f t="shared" si="111"/>
        <v>62122580.639970809</v>
      </c>
      <c r="BS46" s="23">
        <f t="shared" si="112"/>
        <v>64962370.043313205</v>
      </c>
      <c r="BT46" s="23">
        <f t="shared" si="113"/>
        <v>66094404.078442007</v>
      </c>
      <c r="BU46" s="23">
        <f t="shared" si="114"/>
        <v>67576939.526844397</v>
      </c>
      <c r="BV46" s="22">
        <f t="shared" si="115"/>
        <v>21.090108477813974</v>
      </c>
      <c r="BW46" s="22">
        <f t="shared" si="116"/>
        <v>22.054193774233589</v>
      </c>
      <c r="BX46" s="22">
        <f t="shared" si="117"/>
        <v>22.438510078474216</v>
      </c>
      <c r="BY46" s="22">
        <f t="shared" si="118"/>
        <v>22.941818748315487</v>
      </c>
      <c r="BZ46" s="14">
        <v>16</v>
      </c>
      <c r="CA46" s="14">
        <v>16</v>
      </c>
      <c r="CB46" s="14">
        <v>16</v>
      </c>
      <c r="CC46" s="14">
        <v>16</v>
      </c>
      <c r="CD46" s="14">
        <v>20</v>
      </c>
      <c r="CE46" s="14">
        <v>20</v>
      </c>
      <c r="CF46" s="14">
        <v>21</v>
      </c>
      <c r="CG46" s="14">
        <v>21</v>
      </c>
      <c r="CH46" s="14">
        <v>20</v>
      </c>
      <c r="CI46" s="14">
        <v>20</v>
      </c>
      <c r="CJ46" s="14">
        <v>21</v>
      </c>
      <c r="CK46" s="14">
        <v>21</v>
      </c>
      <c r="CL46" s="15">
        <f t="shared" si="119"/>
        <v>26.384726762698286</v>
      </c>
      <c r="CM46" s="15">
        <f t="shared" si="120"/>
        <v>27.584821079377022</v>
      </c>
      <c r="CN46" s="15">
        <f t="shared" si="121"/>
        <v>28.065733225412217</v>
      </c>
      <c r="CO46" s="15">
        <f t="shared" si="122"/>
        <v>28.695589857472086</v>
      </c>
      <c r="CP46" s="15">
        <f t="shared" si="123"/>
        <v>25.708303855731778</v>
      </c>
      <c r="CQ46" s="15">
        <f t="shared" si="124"/>
        <v>26.884198800709427</v>
      </c>
      <c r="CR46" s="15">
        <f t="shared" si="125"/>
        <v>27.35430364919829</v>
      </c>
      <c r="CS46" s="15">
        <f t="shared" si="126"/>
        <v>27.970998699721093</v>
      </c>
      <c r="CT46" s="15">
        <f t="shared" si="127"/>
        <v>25.615552035086239</v>
      </c>
      <c r="CU46" s="15">
        <f t="shared" si="128"/>
        <v>26.786507466760625</v>
      </c>
      <c r="CV46" s="15">
        <f t="shared" si="129"/>
        <v>27.253289052998731</v>
      </c>
      <c r="CW46" s="15">
        <f t="shared" si="130"/>
        <v>27.864595980869293</v>
      </c>
      <c r="CX46" s="14">
        <v>16</v>
      </c>
      <c r="CY46" s="14">
        <v>17</v>
      </c>
      <c r="CZ46" s="14">
        <v>17</v>
      </c>
      <c r="DA46" s="14">
        <v>17</v>
      </c>
      <c r="DB46" s="14">
        <v>18</v>
      </c>
      <c r="DC46" s="14">
        <v>17</v>
      </c>
      <c r="DD46" s="14">
        <v>17</v>
      </c>
      <c r="DE46" s="14">
        <v>17</v>
      </c>
      <c r="DF46" s="14">
        <v>18</v>
      </c>
      <c r="DG46" s="14">
        <v>17</v>
      </c>
      <c r="DH46" s="14">
        <v>17</v>
      </c>
      <c r="DI46" s="14">
        <v>16</v>
      </c>
      <c r="DJ46" s="23">
        <v>169.27387049000001</v>
      </c>
      <c r="DK46" s="16">
        <f t="shared" si="139"/>
        <v>9.1094376303258756E-2</v>
      </c>
      <c r="DL46" s="16">
        <f t="shared" si="140"/>
        <v>8.7155254318465519E-2</v>
      </c>
      <c r="DM46" s="16">
        <f t="shared" si="141"/>
        <v>8.5634773941182213E-2</v>
      </c>
      <c r="DN46" s="16">
        <f t="shared" si="142"/>
        <v>8.3731781141700837E-2</v>
      </c>
      <c r="DO46" s="16">
        <f t="shared" si="131"/>
        <v>0.2277359407581469</v>
      </c>
      <c r="DP46" s="16">
        <f t="shared" si="132"/>
        <v>0.21788813579616378</v>
      </c>
      <c r="DQ46" s="16">
        <f t="shared" si="133"/>
        <v>0.21408693485295552</v>
      </c>
      <c r="DR46" s="16">
        <f t="shared" si="134"/>
        <v>0.20932945285425208</v>
      </c>
      <c r="DS46" s="16">
        <f t="shared" si="135"/>
        <v>0.27248364241501921</v>
      </c>
      <c r="DT46" s="16">
        <f t="shared" si="136"/>
        <v>0.26057219029591722</v>
      </c>
      <c r="DU46" s="16">
        <f t="shared" si="137"/>
        <v>0.25610923171211708</v>
      </c>
      <c r="DV46" s="16">
        <f t="shared" si="138"/>
        <v>0.25049058402941921</v>
      </c>
    </row>
    <row r="47" spans="1:126" s="17" customFormat="1" ht="15.75" customHeight="1" x14ac:dyDescent="0.2">
      <c r="A47" s="12" t="s">
        <v>61</v>
      </c>
      <c r="B47" s="12" t="s">
        <v>113</v>
      </c>
      <c r="C47" s="19">
        <v>996.48462900000004</v>
      </c>
      <c r="D47" s="19">
        <v>860.61300000000006</v>
      </c>
      <c r="E47" s="20">
        <f t="shared" si="78"/>
        <v>86.364904681334536</v>
      </c>
      <c r="F47" s="19">
        <v>818.19500000000005</v>
      </c>
      <c r="G47" s="20">
        <f t="shared" si="79"/>
        <v>82.10814057624566</v>
      </c>
      <c r="H47" s="18">
        <f t="shared" si="80"/>
        <v>19.649708538167534</v>
      </c>
      <c r="I47" s="19">
        <v>683.274</v>
      </c>
      <c r="J47" s="19">
        <v>651.35599999999999</v>
      </c>
      <c r="K47" s="19">
        <v>624.15499999999997</v>
      </c>
      <c r="L47" s="18">
        <f t="shared" si="81"/>
        <v>9.0435503572278151</v>
      </c>
      <c r="M47" s="18">
        <v>42516953.3311776</v>
      </c>
      <c r="N47" s="18">
        <v>44384698.429576799</v>
      </c>
      <c r="O47" s="18">
        <v>42357350.614237703</v>
      </c>
      <c r="P47" s="18">
        <v>43080072.678785503</v>
      </c>
      <c r="Q47" s="19">
        <v>41663467.016732603</v>
      </c>
      <c r="R47" s="19">
        <v>43369133.822567597</v>
      </c>
      <c r="S47" s="19">
        <v>41497562.424579203</v>
      </c>
      <c r="T47" s="19">
        <v>42228407.625311598</v>
      </c>
      <c r="U47" s="19">
        <v>40222223.013692498</v>
      </c>
      <c r="V47" s="19">
        <v>41912416.605675198</v>
      </c>
      <c r="W47" s="19">
        <v>40042633.593403898</v>
      </c>
      <c r="X47" s="19">
        <v>40766065.953294799</v>
      </c>
      <c r="Y47" s="19">
        <v>38029301.439263903</v>
      </c>
      <c r="Z47" s="19">
        <v>39702492.088783897</v>
      </c>
      <c r="AA47" s="19">
        <v>37830198.389477603</v>
      </c>
      <c r="AB47" s="19">
        <v>38549794.660194203</v>
      </c>
      <c r="AC47" s="18">
        <f t="shared" si="82"/>
        <v>1.3157451230662121</v>
      </c>
      <c r="AD47" s="21">
        <f t="shared" si="83"/>
        <v>97.992597663814408</v>
      </c>
      <c r="AE47" s="21">
        <f t="shared" si="84"/>
        <v>97.71190378003682</v>
      </c>
      <c r="AF47" s="21">
        <f t="shared" si="85"/>
        <v>97.970155882767855</v>
      </c>
      <c r="AG47" s="21">
        <f t="shared" si="86"/>
        <v>98.023064956681694</v>
      </c>
      <c r="AH47" s="21">
        <f t="shared" si="87"/>
        <v>89.445029475752889</v>
      </c>
      <c r="AI47" s="21">
        <f t="shared" si="88"/>
        <v>89.450854671859616</v>
      </c>
      <c r="AJ47" s="21">
        <f t="shared" si="89"/>
        <v>89.312003326198649</v>
      </c>
      <c r="AK47" s="21">
        <f t="shared" si="90"/>
        <v>89.484052052627561</v>
      </c>
      <c r="AL47" s="22">
        <f t="shared" si="143"/>
        <v>42.666943466899781</v>
      </c>
      <c r="AM47" s="22">
        <f t="shared" si="144"/>
        <v>44.541277544961304</v>
      </c>
      <c r="AN47" s="22">
        <f t="shared" si="145"/>
        <v>42.50677770789548</v>
      </c>
      <c r="AO47" s="22">
        <f t="shared" si="146"/>
        <v>43.232049371416345</v>
      </c>
      <c r="AP47" s="22">
        <f t="shared" si="151"/>
        <v>41.810446246966244</v>
      </c>
      <c r="AQ47" s="22">
        <f t="shared" si="152"/>
        <v>43.522130257131735</v>
      </c>
      <c r="AR47" s="22">
        <f t="shared" si="153"/>
        <v>41.643956381166824</v>
      </c>
      <c r="AS47" s="22">
        <f t="shared" si="154"/>
        <v>42.377379837448146</v>
      </c>
      <c r="AT47" s="22">
        <f t="shared" si="147"/>
        <v>40.364117863068913</v>
      </c>
      <c r="AU47" s="22">
        <f t="shared" si="148"/>
        <v>42.060274073404898</v>
      </c>
      <c r="AV47" s="22">
        <f t="shared" si="149"/>
        <v>40.183894892174898</v>
      </c>
      <c r="AW47" s="22">
        <f t="shared" si="150"/>
        <v>40.909879356799188</v>
      </c>
      <c r="AX47" s="22">
        <f t="shared" si="91"/>
        <v>46.736713265651922</v>
      </c>
      <c r="AY47" s="22">
        <f t="shared" si="92"/>
        <v>48.700654772441503</v>
      </c>
      <c r="AZ47" s="22">
        <f t="shared" si="93"/>
        <v>46.528037100768756</v>
      </c>
      <c r="BA47" s="22">
        <f t="shared" si="94"/>
        <v>47.36863834649813</v>
      </c>
      <c r="BB47" s="22">
        <f t="shared" si="95"/>
        <v>46.479508478130398</v>
      </c>
      <c r="BC47" s="22">
        <f t="shared" si="96"/>
        <v>48.524486325122851</v>
      </c>
      <c r="BD47" s="22">
        <f t="shared" si="97"/>
        <v>46.236164226715644</v>
      </c>
      <c r="BE47" s="22">
        <f t="shared" si="98"/>
        <v>47.115656610214188</v>
      </c>
      <c r="BF47" s="22">
        <f t="shared" si="99"/>
        <v>16.724178498786497</v>
      </c>
      <c r="BG47" s="22">
        <f t="shared" si="100"/>
        <v>17.408852102852695</v>
      </c>
      <c r="BH47" s="22">
        <f t="shared" si="101"/>
        <v>16.657582552466732</v>
      </c>
      <c r="BI47" s="22">
        <f t="shared" si="102"/>
        <v>16.950951934979258</v>
      </c>
      <c r="BJ47" s="23">
        <f t="shared" si="103"/>
        <v>16088889.205476999</v>
      </c>
      <c r="BK47" s="23">
        <f t="shared" si="104"/>
        <v>16764966.642270081</v>
      </c>
      <c r="BL47" s="23">
        <f t="shared" si="105"/>
        <v>16017053.437361561</v>
      </c>
      <c r="BM47" s="23">
        <f t="shared" si="106"/>
        <v>16306426.381317921</v>
      </c>
      <c r="BN47" s="22">
        <f t="shared" si="107"/>
        <v>18.694685306260766</v>
      </c>
      <c r="BO47" s="22">
        <f t="shared" si="108"/>
        <v>19.480261908976601</v>
      </c>
      <c r="BP47" s="22">
        <f t="shared" si="109"/>
        <v>18.6112148403075</v>
      </c>
      <c r="BQ47" s="22">
        <f t="shared" si="110"/>
        <v>18.947455338599255</v>
      </c>
      <c r="BR47" s="23">
        <f t="shared" si="111"/>
        <v>15211720.575705562</v>
      </c>
      <c r="BS47" s="23">
        <f t="shared" si="112"/>
        <v>15880996.83551356</v>
      </c>
      <c r="BT47" s="23">
        <f t="shared" si="113"/>
        <v>15132079.355791042</v>
      </c>
      <c r="BU47" s="23">
        <f t="shared" si="114"/>
        <v>15419917.864077682</v>
      </c>
      <c r="BV47" s="22">
        <f t="shared" si="115"/>
        <v>18.59180339125216</v>
      </c>
      <c r="BW47" s="22">
        <f t="shared" si="116"/>
        <v>19.409794530049144</v>
      </c>
      <c r="BX47" s="22">
        <f t="shared" si="117"/>
        <v>18.494465690686255</v>
      </c>
      <c r="BY47" s="22">
        <f t="shared" si="118"/>
        <v>18.846262644085677</v>
      </c>
      <c r="BZ47" s="14">
        <v>21</v>
      </c>
      <c r="CA47" s="14">
        <v>19</v>
      </c>
      <c r="CB47" s="14">
        <v>24</v>
      </c>
      <c r="CC47" s="14">
        <v>24</v>
      </c>
      <c r="CD47" s="14">
        <v>23</v>
      </c>
      <c r="CE47" s="14">
        <v>24</v>
      </c>
      <c r="CF47" s="14">
        <v>25</v>
      </c>
      <c r="CG47" s="14">
        <v>27</v>
      </c>
      <c r="CH47" s="14">
        <v>23</v>
      </c>
      <c r="CI47" s="14">
        <v>24</v>
      </c>
      <c r="CJ47" s="14">
        <v>25</v>
      </c>
      <c r="CK47" s="14">
        <v>27</v>
      </c>
      <c r="CL47" s="15">
        <f t="shared" si="119"/>
        <v>24.390488744914986</v>
      </c>
      <c r="CM47" s="15">
        <f t="shared" si="120"/>
        <v>25.389014552034819</v>
      </c>
      <c r="CN47" s="15">
        <f t="shared" si="121"/>
        <v>24.293365428556747</v>
      </c>
      <c r="CO47" s="15">
        <f t="shared" si="122"/>
        <v>24.721214403189119</v>
      </c>
      <c r="CP47" s="15">
        <f t="shared" si="123"/>
        <v>24.700607970874607</v>
      </c>
      <c r="CQ47" s="15">
        <f t="shared" si="124"/>
        <v>25.738561773085809</v>
      </c>
      <c r="CR47" s="15">
        <f t="shared" si="125"/>
        <v>24.59032147913209</v>
      </c>
      <c r="CS47" s="15">
        <f t="shared" si="126"/>
        <v>25.034583824080716</v>
      </c>
      <c r="CT47" s="15">
        <f t="shared" si="127"/>
        <v>24.371703464212516</v>
      </c>
      <c r="CU47" s="15">
        <f t="shared" si="128"/>
        <v>25.443995218356914</v>
      </c>
      <c r="CV47" s="15">
        <f t="shared" si="129"/>
        <v>24.244104999224621</v>
      </c>
      <c r="CW47" s="15">
        <f t="shared" si="130"/>
        <v>24.705270107709914</v>
      </c>
      <c r="CX47" s="14">
        <v>22</v>
      </c>
      <c r="CY47" s="14">
        <v>21</v>
      </c>
      <c r="CZ47" s="14">
        <v>23</v>
      </c>
      <c r="DA47" s="14">
        <v>27</v>
      </c>
      <c r="DB47" s="14">
        <v>20</v>
      </c>
      <c r="DC47" s="14">
        <v>19</v>
      </c>
      <c r="DD47" s="14">
        <v>23</v>
      </c>
      <c r="DE47" s="14">
        <v>25</v>
      </c>
      <c r="DF47" s="14">
        <v>21</v>
      </c>
      <c r="DG47" s="14">
        <v>19</v>
      </c>
      <c r="DH47" s="14">
        <v>22</v>
      </c>
      <c r="DI47" s="14">
        <v>25</v>
      </c>
      <c r="DJ47" s="23">
        <v>40.267792980000003</v>
      </c>
      <c r="DK47" s="16">
        <f t="shared" si="139"/>
        <v>9.4709968201018069E-2</v>
      </c>
      <c r="DL47" s="16">
        <f t="shared" si="140"/>
        <v>9.0724493811512749E-2</v>
      </c>
      <c r="DM47" s="16">
        <f t="shared" si="141"/>
        <v>9.5066835852723686E-2</v>
      </c>
      <c r="DN47" s="16">
        <f t="shared" si="142"/>
        <v>9.347197085818662E-2</v>
      </c>
      <c r="DO47" s="16">
        <f t="shared" si="131"/>
        <v>0.2367749205025452</v>
      </c>
      <c r="DP47" s="16">
        <f t="shared" si="132"/>
        <v>0.22681123452878188</v>
      </c>
      <c r="DQ47" s="16">
        <f t="shared" si="133"/>
        <v>0.23766708963180921</v>
      </c>
      <c r="DR47" s="16">
        <f t="shared" si="134"/>
        <v>0.23367992714546656</v>
      </c>
      <c r="DS47" s="16">
        <f t="shared" si="135"/>
        <v>0.26471557099406073</v>
      </c>
      <c r="DT47" s="16">
        <f t="shared" si="136"/>
        <v>0.25355960584257509</v>
      </c>
      <c r="DU47" s="16">
        <f t="shared" si="137"/>
        <v>0.26610878804696148</v>
      </c>
      <c r="DV47" s="16">
        <f t="shared" si="138"/>
        <v>0.26114142328739676</v>
      </c>
    </row>
    <row r="48" spans="1:126" s="17" customFormat="1" ht="15.75" customHeight="1" x14ac:dyDescent="0.2">
      <c r="A48" s="12" t="s">
        <v>90</v>
      </c>
      <c r="B48" s="12" t="s">
        <v>115</v>
      </c>
      <c r="C48" s="19">
        <v>3484.2662599999999</v>
      </c>
      <c r="D48" s="19">
        <v>3205.1770000000001</v>
      </c>
      <c r="E48" s="20">
        <f t="shared" si="78"/>
        <v>91.990013415335255</v>
      </c>
      <c r="F48" s="19">
        <v>3200.855</v>
      </c>
      <c r="G48" s="20">
        <f t="shared" si="79"/>
        <v>91.865970082320871</v>
      </c>
      <c r="H48" s="18">
        <f t="shared" si="80"/>
        <v>8.4788666944838589</v>
      </c>
      <c r="I48" s="19">
        <v>2606.3409999999999</v>
      </c>
      <c r="J48" s="19">
        <v>2573.4789999999998</v>
      </c>
      <c r="K48" s="19">
        <v>2571.848</v>
      </c>
      <c r="L48" s="18">
        <f t="shared" si="81"/>
        <v>1.332241832038187</v>
      </c>
      <c r="M48" s="18">
        <v>49221947.815250002</v>
      </c>
      <c r="N48" s="18">
        <v>50405274.464846902</v>
      </c>
      <c r="O48" s="18">
        <v>51397504.974520698</v>
      </c>
      <c r="P48" s="18">
        <v>52576487.286858603</v>
      </c>
      <c r="Q48" s="19">
        <v>46381890.269327998</v>
      </c>
      <c r="R48" s="19">
        <v>47491385.439347401</v>
      </c>
      <c r="S48" s="19">
        <v>48435934.699245296</v>
      </c>
      <c r="T48" s="19">
        <v>49561501.504831299</v>
      </c>
      <c r="U48" s="19">
        <v>45883741.837936603</v>
      </c>
      <c r="V48" s="19">
        <v>46993891.555151701</v>
      </c>
      <c r="W48" s="19">
        <v>47932834.133205198</v>
      </c>
      <c r="X48" s="19">
        <v>49043449.980118401</v>
      </c>
      <c r="Y48" s="19">
        <v>45875428.1795858</v>
      </c>
      <c r="Z48" s="19">
        <v>46984793.208900601</v>
      </c>
      <c r="AA48" s="19">
        <v>47923542.273439601</v>
      </c>
      <c r="AB48" s="19">
        <v>49034233.621068202</v>
      </c>
      <c r="AC48" s="18">
        <f t="shared" si="82"/>
        <v>6.5905521401067535</v>
      </c>
      <c r="AD48" s="21">
        <f t="shared" si="83"/>
        <v>94.230099230160718</v>
      </c>
      <c r="AE48" s="21">
        <f t="shared" si="84"/>
        <v>94.219079141148868</v>
      </c>
      <c r="AF48" s="21">
        <f t="shared" si="85"/>
        <v>94.237910426306598</v>
      </c>
      <c r="AG48" s="21">
        <f t="shared" si="86"/>
        <v>94.265524500377012</v>
      </c>
      <c r="AH48" s="21">
        <f t="shared" si="87"/>
        <v>93.201163740563359</v>
      </c>
      <c r="AI48" s="21">
        <f t="shared" si="88"/>
        <v>93.214041006101894</v>
      </c>
      <c r="AJ48" s="21">
        <f t="shared" si="89"/>
        <v>93.240989610676152</v>
      </c>
      <c r="AK48" s="21">
        <f t="shared" si="90"/>
        <v>93.262665787343721</v>
      </c>
      <c r="AL48" s="22">
        <f t="shared" si="143"/>
        <v>14.126919168126378</v>
      </c>
      <c r="AM48" s="22">
        <f t="shared" si="144"/>
        <v>14.46653920898884</v>
      </c>
      <c r="AN48" s="22">
        <f t="shared" si="145"/>
        <v>14.751313803015933</v>
      </c>
      <c r="AO48" s="22">
        <f t="shared" si="146"/>
        <v>15.089686999655017</v>
      </c>
      <c r="AP48" s="22">
        <f t="shared" si="151"/>
        <v>13.311809950290078</v>
      </c>
      <c r="AQ48" s="22">
        <f t="shared" si="152"/>
        <v>13.630240026302527</v>
      </c>
      <c r="AR48" s="22">
        <f t="shared" si="153"/>
        <v>13.901329888389558</v>
      </c>
      <c r="AS48" s="22">
        <f t="shared" si="154"/>
        <v>14.224372595690005</v>
      </c>
      <c r="AT48" s="22">
        <f t="shared" si="147"/>
        <v>13.16883912251201</v>
      </c>
      <c r="AU48" s="22">
        <f t="shared" si="148"/>
        <v>13.487457056497083</v>
      </c>
      <c r="AV48" s="22">
        <f t="shared" si="149"/>
        <v>13.756937775818891</v>
      </c>
      <c r="AW48" s="22">
        <f t="shared" si="150"/>
        <v>14.075689491112083</v>
      </c>
      <c r="AX48" s="22">
        <f t="shared" si="91"/>
        <v>14.315509514119375</v>
      </c>
      <c r="AY48" s="22">
        <f t="shared" si="92"/>
        <v>14.661870952883943</v>
      </c>
      <c r="AZ48" s="22">
        <f t="shared" si="93"/>
        <v>14.954816577432448</v>
      </c>
      <c r="BA48" s="22">
        <f t="shared" si="94"/>
        <v>15.301323446448791</v>
      </c>
      <c r="BB48" s="22">
        <f t="shared" si="95"/>
        <v>14.332241910235171</v>
      </c>
      <c r="BC48" s="22">
        <f t="shared" si="96"/>
        <v>14.678825878991894</v>
      </c>
      <c r="BD48" s="22">
        <f t="shared" si="97"/>
        <v>14.972106600717495</v>
      </c>
      <c r="BE48" s="22">
        <f t="shared" si="98"/>
        <v>15.319104933234465</v>
      </c>
      <c r="BF48" s="22">
        <f t="shared" si="99"/>
        <v>5.3247239801160315</v>
      </c>
      <c r="BG48" s="22">
        <f t="shared" si="100"/>
        <v>5.4520960105210108</v>
      </c>
      <c r="BH48" s="22">
        <f t="shared" si="101"/>
        <v>5.5605319553558239</v>
      </c>
      <c r="BI48" s="22">
        <f t="shared" si="102"/>
        <v>5.6897490382760019</v>
      </c>
      <c r="BJ48" s="23">
        <f t="shared" si="103"/>
        <v>18353496.735174641</v>
      </c>
      <c r="BK48" s="23">
        <f t="shared" si="104"/>
        <v>18797556.622060683</v>
      </c>
      <c r="BL48" s="23">
        <f t="shared" si="105"/>
        <v>19173133.65328208</v>
      </c>
      <c r="BM48" s="23">
        <f t="shared" si="106"/>
        <v>19617379.992047362</v>
      </c>
      <c r="BN48" s="22">
        <f t="shared" si="107"/>
        <v>5.7262038056477511</v>
      </c>
      <c r="BO48" s="22">
        <f t="shared" si="108"/>
        <v>5.8647483811535777</v>
      </c>
      <c r="BP48" s="22">
        <f t="shared" si="109"/>
        <v>5.9819266309729784</v>
      </c>
      <c r="BQ48" s="22">
        <f t="shared" si="110"/>
        <v>6.1205293785795165</v>
      </c>
      <c r="BR48" s="23">
        <f t="shared" si="111"/>
        <v>18350171.271834321</v>
      </c>
      <c r="BS48" s="23">
        <f t="shared" si="112"/>
        <v>18793917.283560243</v>
      </c>
      <c r="BT48" s="23">
        <f t="shared" si="113"/>
        <v>19169416.909375843</v>
      </c>
      <c r="BU48" s="23">
        <f t="shared" si="114"/>
        <v>19613693.448427282</v>
      </c>
      <c r="BV48" s="22">
        <f t="shared" si="115"/>
        <v>5.7328967640940691</v>
      </c>
      <c r="BW48" s="22">
        <f t="shared" si="116"/>
        <v>5.8715303515967587</v>
      </c>
      <c r="BX48" s="22">
        <f t="shared" si="117"/>
        <v>5.9888426402869994</v>
      </c>
      <c r="BY48" s="22">
        <f t="shared" si="118"/>
        <v>6.1276419732937866</v>
      </c>
      <c r="BZ48" s="14">
        <v>50</v>
      </c>
      <c r="CA48" s="14">
        <v>51</v>
      </c>
      <c r="CB48" s="14">
        <v>50</v>
      </c>
      <c r="CC48" s="14">
        <v>51</v>
      </c>
      <c r="CD48" s="14">
        <v>48</v>
      </c>
      <c r="CE48" s="14">
        <v>50</v>
      </c>
      <c r="CF48" s="14">
        <v>51</v>
      </c>
      <c r="CG48" s="14">
        <v>51</v>
      </c>
      <c r="CH48" s="14">
        <v>48</v>
      </c>
      <c r="CI48" s="14">
        <v>50</v>
      </c>
      <c r="CJ48" s="14">
        <v>50</v>
      </c>
      <c r="CK48" s="14">
        <v>50</v>
      </c>
      <c r="CL48" s="15">
        <f t="shared" si="119"/>
        <v>7.1183149510103236</v>
      </c>
      <c r="CM48" s="15">
        <f t="shared" si="120"/>
        <v>7.2885912379611728</v>
      </c>
      <c r="CN48" s="15">
        <f t="shared" si="121"/>
        <v>7.4335529693536344</v>
      </c>
      <c r="CO48" s="15">
        <f t="shared" si="122"/>
        <v>7.6062958001015675</v>
      </c>
      <c r="CP48" s="15">
        <f t="shared" si="123"/>
        <v>7.1317841471310404</v>
      </c>
      <c r="CQ48" s="15">
        <f t="shared" si="124"/>
        <v>7.3043365118039363</v>
      </c>
      <c r="CR48" s="15">
        <f t="shared" si="125"/>
        <v>7.4502778741470523</v>
      </c>
      <c r="CS48" s="15">
        <f t="shared" si="126"/>
        <v>7.622902690112241</v>
      </c>
      <c r="CT48" s="15">
        <f t="shared" si="127"/>
        <v>7.1350139167766988</v>
      </c>
      <c r="CU48" s="15">
        <f t="shared" si="128"/>
        <v>7.3075536670752861</v>
      </c>
      <c r="CV48" s="15">
        <f t="shared" si="129"/>
        <v>7.4535574844920225</v>
      </c>
      <c r="CW48" s="15">
        <f t="shared" si="130"/>
        <v>7.626303517325784</v>
      </c>
      <c r="CX48" s="14">
        <v>52</v>
      </c>
      <c r="CY48" s="14">
        <v>53</v>
      </c>
      <c r="CZ48" s="14">
        <v>53</v>
      </c>
      <c r="DA48" s="14">
        <v>53</v>
      </c>
      <c r="DB48" s="14">
        <v>52</v>
      </c>
      <c r="DC48" s="14">
        <v>53</v>
      </c>
      <c r="DD48" s="14">
        <v>53</v>
      </c>
      <c r="DE48" s="14">
        <v>53</v>
      </c>
      <c r="DF48" s="14">
        <v>52</v>
      </c>
      <c r="DG48" s="14">
        <v>53</v>
      </c>
      <c r="DH48" s="14">
        <v>53</v>
      </c>
      <c r="DI48" s="14">
        <v>53</v>
      </c>
      <c r="DJ48" s="23">
        <v>44.741992200000006</v>
      </c>
      <c r="DK48" s="16">
        <f t="shared" si="139"/>
        <v>9.0898459296927678E-2</v>
      </c>
      <c r="DL48" s="16">
        <f t="shared" si="140"/>
        <v>8.8764504657550231E-2</v>
      </c>
      <c r="DM48" s="16">
        <f t="shared" si="141"/>
        <v>8.7050903000408228E-2</v>
      </c>
      <c r="DN48" s="16">
        <f t="shared" si="142"/>
        <v>8.5098861694366534E-2</v>
      </c>
      <c r="DO48" s="16">
        <f t="shared" si="131"/>
        <v>0.22724614824231915</v>
      </c>
      <c r="DP48" s="16">
        <f t="shared" si="132"/>
        <v>0.22191126164387556</v>
      </c>
      <c r="DQ48" s="16">
        <f t="shared" si="133"/>
        <v>0.21762725750102052</v>
      </c>
      <c r="DR48" s="16">
        <f t="shared" si="134"/>
        <v>0.21274715423591628</v>
      </c>
      <c r="DS48" s="16">
        <f t="shared" si="135"/>
        <v>0.24382329481945761</v>
      </c>
      <c r="DT48" s="16">
        <f t="shared" si="136"/>
        <v>0.23806634628075937</v>
      </c>
      <c r="DU48" s="16">
        <f t="shared" si="137"/>
        <v>0.23340298983281291</v>
      </c>
      <c r="DV48" s="16">
        <f t="shared" si="138"/>
        <v>0.22811609816195849</v>
      </c>
    </row>
    <row r="49" spans="1:126" s="17" customFormat="1" ht="15.75" customHeight="1" x14ac:dyDescent="0.2">
      <c r="A49" s="12" t="s">
        <v>60</v>
      </c>
      <c r="B49" s="12" t="s">
        <v>115</v>
      </c>
      <c r="C49" s="19">
        <v>4024.8649820000001</v>
      </c>
      <c r="D49" s="19">
        <v>4024.8649999999998</v>
      </c>
      <c r="E49" s="20">
        <f t="shared" si="78"/>
        <v>100.00000044721997</v>
      </c>
      <c r="F49" s="19">
        <v>3976.761</v>
      </c>
      <c r="G49" s="20">
        <f t="shared" si="79"/>
        <v>98.80482992062764</v>
      </c>
      <c r="H49" s="18">
        <f t="shared" si="80"/>
        <v>1.2023551740161826</v>
      </c>
      <c r="I49" s="19">
        <v>2787.5610000000001</v>
      </c>
      <c r="J49" s="19">
        <v>2787.5610000000001</v>
      </c>
      <c r="K49" s="19">
        <v>2762.5349999999999</v>
      </c>
      <c r="L49" s="18">
        <f t="shared" si="81"/>
        <v>0.90182223875047551</v>
      </c>
      <c r="M49" s="18">
        <v>13637536.9472035</v>
      </c>
      <c r="N49" s="18">
        <v>13557718.381121799</v>
      </c>
      <c r="O49" s="18">
        <v>11966508.4658792</v>
      </c>
      <c r="P49" s="18">
        <v>12559717.163204599</v>
      </c>
      <c r="Q49" s="19">
        <v>12279516.7697143</v>
      </c>
      <c r="R49" s="19">
        <v>12186695.443827</v>
      </c>
      <c r="S49" s="19">
        <v>10808057.258770199</v>
      </c>
      <c r="T49" s="19">
        <v>11286503.3126506</v>
      </c>
      <c r="U49" s="19">
        <v>12279516.7697143</v>
      </c>
      <c r="V49" s="19">
        <v>12186695.443827</v>
      </c>
      <c r="W49" s="19">
        <v>10808057.258770199</v>
      </c>
      <c r="X49" s="19">
        <v>11286503.3126506</v>
      </c>
      <c r="Y49" s="19">
        <v>12117566.181558801</v>
      </c>
      <c r="Z49" s="19">
        <v>12040472.162698399</v>
      </c>
      <c r="AA49" s="19">
        <v>10703835.8999481</v>
      </c>
      <c r="AB49" s="19">
        <v>11149561.2615552</v>
      </c>
      <c r="AC49" s="18">
        <f t="shared" si="82"/>
        <v>8.2284943258284926</v>
      </c>
      <c r="AD49" s="21">
        <f t="shared" si="83"/>
        <v>90.042042175602134</v>
      </c>
      <c r="AE49" s="21">
        <f t="shared" si="84"/>
        <v>89.887509839385245</v>
      </c>
      <c r="AF49" s="21">
        <f t="shared" si="85"/>
        <v>90.319221263143206</v>
      </c>
      <c r="AG49" s="21">
        <f t="shared" si="86"/>
        <v>89.862718769782077</v>
      </c>
      <c r="AH49" s="21">
        <f t="shared" si="87"/>
        <v>88.854506707999178</v>
      </c>
      <c r="AI49" s="21">
        <f t="shared" si="88"/>
        <v>88.808985584653669</v>
      </c>
      <c r="AJ49" s="21">
        <f t="shared" si="89"/>
        <v>89.44827917406792</v>
      </c>
      <c r="AK49" s="21">
        <f t="shared" si="90"/>
        <v>88.772391262275846</v>
      </c>
      <c r="AL49" s="22">
        <f t="shared" si="143"/>
        <v>3.3883215979152812</v>
      </c>
      <c r="AM49" s="22">
        <f t="shared" si="144"/>
        <v>3.3684902330275981</v>
      </c>
      <c r="AN49" s="22">
        <f t="shared" si="145"/>
        <v>2.9731453152828271</v>
      </c>
      <c r="AO49" s="22">
        <f t="shared" si="146"/>
        <v>3.1205313021366337</v>
      </c>
      <c r="AP49" s="22">
        <f t="shared" si="151"/>
        <v>3.0509139622399135</v>
      </c>
      <c r="AQ49" s="22">
        <f t="shared" si="152"/>
        <v>3.0278519896514133</v>
      </c>
      <c r="AR49" s="22">
        <f t="shared" si="153"/>
        <v>2.6853216957850732</v>
      </c>
      <c r="AS49" s="22">
        <f t="shared" si="154"/>
        <v>2.8041942681620617</v>
      </c>
      <c r="AT49" s="22">
        <f t="shared" si="147"/>
        <v>3.0509139622399135</v>
      </c>
      <c r="AU49" s="22">
        <f t="shared" si="148"/>
        <v>3.0278519896514133</v>
      </c>
      <c r="AV49" s="22">
        <f t="shared" si="149"/>
        <v>2.6853216957850732</v>
      </c>
      <c r="AW49" s="22">
        <f t="shared" si="150"/>
        <v>2.8041942681620617</v>
      </c>
      <c r="AX49" s="22">
        <f t="shared" si="91"/>
        <v>3.0509139485956172</v>
      </c>
      <c r="AY49" s="22">
        <f t="shared" si="92"/>
        <v>3.0278519761102549</v>
      </c>
      <c r="AZ49" s="22">
        <f t="shared" si="93"/>
        <v>2.6853216837757787</v>
      </c>
      <c r="BA49" s="22">
        <f t="shared" si="94"/>
        <v>2.8041942556211454</v>
      </c>
      <c r="BB49" s="22">
        <f t="shared" si="95"/>
        <v>3.0470944020922559</v>
      </c>
      <c r="BC49" s="22">
        <f t="shared" si="96"/>
        <v>3.0277082687891981</v>
      </c>
      <c r="BD49" s="22">
        <f t="shared" si="97"/>
        <v>2.6915964776228942</v>
      </c>
      <c r="BE49" s="22">
        <f t="shared" si="98"/>
        <v>2.8036789893974516</v>
      </c>
      <c r="BF49" s="22">
        <f t="shared" si="99"/>
        <v>1.2203655848959656</v>
      </c>
      <c r="BG49" s="22">
        <f t="shared" si="100"/>
        <v>1.2111407958605653</v>
      </c>
      <c r="BH49" s="22">
        <f t="shared" si="101"/>
        <v>1.0741286783140294</v>
      </c>
      <c r="BI49" s="22">
        <f t="shared" si="102"/>
        <v>1.1216777072648247</v>
      </c>
      <c r="BJ49" s="23">
        <f t="shared" si="103"/>
        <v>4911806.7078857198</v>
      </c>
      <c r="BK49" s="23">
        <f t="shared" si="104"/>
        <v>4874678.1775308</v>
      </c>
      <c r="BL49" s="23">
        <f t="shared" si="105"/>
        <v>4323222.9035080802</v>
      </c>
      <c r="BM49" s="23">
        <f t="shared" si="106"/>
        <v>4514601.32506024</v>
      </c>
      <c r="BN49" s="22">
        <f t="shared" si="107"/>
        <v>1.2203655794382471</v>
      </c>
      <c r="BO49" s="22">
        <f t="shared" si="108"/>
        <v>1.2111407904441018</v>
      </c>
      <c r="BP49" s="22">
        <f t="shared" si="109"/>
        <v>1.0741286735103115</v>
      </c>
      <c r="BQ49" s="22">
        <f t="shared" si="110"/>
        <v>1.1216777022484581</v>
      </c>
      <c r="BR49" s="23">
        <f t="shared" si="111"/>
        <v>4847026.4726235205</v>
      </c>
      <c r="BS49" s="23">
        <f t="shared" si="112"/>
        <v>4816188.8650793601</v>
      </c>
      <c r="BT49" s="23">
        <f t="shared" si="113"/>
        <v>4281534.3599792402</v>
      </c>
      <c r="BU49" s="23">
        <f t="shared" si="114"/>
        <v>4459824.5046220804</v>
      </c>
      <c r="BV49" s="22">
        <f t="shared" si="115"/>
        <v>1.2188377608369025</v>
      </c>
      <c r="BW49" s="22">
        <f t="shared" si="116"/>
        <v>1.2110833075156793</v>
      </c>
      <c r="BX49" s="22">
        <f t="shared" si="117"/>
        <v>1.076638591049158</v>
      </c>
      <c r="BY49" s="22">
        <f t="shared" si="118"/>
        <v>1.1214715957589807</v>
      </c>
      <c r="BZ49" s="14">
        <v>72</v>
      </c>
      <c r="CA49" s="14">
        <v>72</v>
      </c>
      <c r="CB49" s="14">
        <v>74</v>
      </c>
      <c r="CC49" s="14">
        <v>74</v>
      </c>
      <c r="CD49" s="14">
        <v>72</v>
      </c>
      <c r="CE49" s="14">
        <v>72</v>
      </c>
      <c r="CF49" s="14">
        <v>74</v>
      </c>
      <c r="CG49" s="14">
        <v>74</v>
      </c>
      <c r="CH49" s="14">
        <v>72</v>
      </c>
      <c r="CI49" s="14">
        <v>72</v>
      </c>
      <c r="CJ49" s="14">
        <v>74</v>
      </c>
      <c r="CK49" s="14">
        <v>74</v>
      </c>
      <c r="CL49" s="15">
        <f t="shared" si="119"/>
        <v>1.7620445643649483</v>
      </c>
      <c r="CM49" s="15">
        <f t="shared" si="120"/>
        <v>1.7487252036926906</v>
      </c>
      <c r="CN49" s="15">
        <f t="shared" si="121"/>
        <v>1.5508980443865013</v>
      </c>
      <c r="CO49" s="15">
        <f t="shared" si="122"/>
        <v>1.6195524779763528</v>
      </c>
      <c r="CP49" s="15">
        <f t="shared" si="123"/>
        <v>1.7620445643649483</v>
      </c>
      <c r="CQ49" s="15">
        <f t="shared" si="124"/>
        <v>1.7487252036926906</v>
      </c>
      <c r="CR49" s="15">
        <f t="shared" si="125"/>
        <v>1.5508980443865013</v>
      </c>
      <c r="CS49" s="15">
        <f t="shared" si="126"/>
        <v>1.6195524779763528</v>
      </c>
      <c r="CT49" s="15">
        <f t="shared" si="127"/>
        <v>1.7545574889091071</v>
      </c>
      <c r="CU49" s="15">
        <f t="shared" si="128"/>
        <v>1.7433946954805497</v>
      </c>
      <c r="CV49" s="15">
        <f t="shared" si="129"/>
        <v>1.5498570551972157</v>
      </c>
      <c r="CW49" s="15">
        <f t="shared" si="130"/>
        <v>1.6143956563888169</v>
      </c>
      <c r="CX49" s="14">
        <v>73</v>
      </c>
      <c r="CY49" s="14">
        <v>74</v>
      </c>
      <c r="CZ49" s="14">
        <v>76</v>
      </c>
      <c r="DA49" s="14">
        <v>75</v>
      </c>
      <c r="DB49" s="14">
        <v>73</v>
      </c>
      <c r="DC49" s="14">
        <v>74</v>
      </c>
      <c r="DD49" s="14">
        <v>76</v>
      </c>
      <c r="DE49" s="14">
        <v>75</v>
      </c>
      <c r="DF49" s="14">
        <v>73</v>
      </c>
      <c r="DG49" s="14">
        <v>74</v>
      </c>
      <c r="DH49" s="14">
        <v>76</v>
      </c>
      <c r="DI49" s="14">
        <v>75</v>
      </c>
      <c r="DJ49" s="23">
        <v>10.43979818</v>
      </c>
      <c r="DK49" s="16">
        <f t="shared" si="139"/>
        <v>7.6551933244373538E-2</v>
      </c>
      <c r="DL49" s="16">
        <f t="shared" si="140"/>
        <v>7.7002618630408401E-2</v>
      </c>
      <c r="DM49" s="16">
        <f t="shared" si="141"/>
        <v>8.7241806662048518E-2</v>
      </c>
      <c r="DN49" s="16">
        <f t="shared" si="142"/>
        <v>8.3121284057134745E-2</v>
      </c>
      <c r="DO49" s="16">
        <f t="shared" si="131"/>
        <v>0.19137983311093384</v>
      </c>
      <c r="DP49" s="16">
        <f t="shared" si="132"/>
        <v>0.19250654657602101</v>
      </c>
      <c r="DQ49" s="16">
        <f t="shared" si="133"/>
        <v>0.21810451665512129</v>
      </c>
      <c r="DR49" s="16">
        <f t="shared" si="134"/>
        <v>0.20780321014283684</v>
      </c>
      <c r="DS49" s="16">
        <f t="shared" si="135"/>
        <v>0.21538562330874403</v>
      </c>
      <c r="DT49" s="16">
        <f t="shared" si="136"/>
        <v>0.21676471734104175</v>
      </c>
      <c r="DU49" s="16">
        <f t="shared" si="137"/>
        <v>0.24383310519667584</v>
      </c>
      <c r="DV49" s="16">
        <f t="shared" si="138"/>
        <v>0.23408540334222536</v>
      </c>
    </row>
    <row r="50" spans="1:126" s="17" customFormat="1" ht="15.75" customHeight="1" x14ac:dyDescent="0.2">
      <c r="A50" s="12" t="s">
        <v>104</v>
      </c>
      <c r="B50" s="12" t="s">
        <v>115</v>
      </c>
      <c r="C50" s="19">
        <v>5511.3569209999996</v>
      </c>
      <c r="D50" s="19">
        <v>4366.29</v>
      </c>
      <c r="E50" s="20">
        <f t="shared" si="78"/>
        <v>79.223502716056444</v>
      </c>
      <c r="F50" s="19">
        <v>4298.5590000000002</v>
      </c>
      <c r="G50" s="20">
        <f t="shared" si="79"/>
        <v>77.99456761040355</v>
      </c>
      <c r="H50" s="18">
        <f t="shared" si="80"/>
        <v>24.725959544745407</v>
      </c>
      <c r="I50" s="19">
        <v>4075.6959999999999</v>
      </c>
      <c r="J50" s="19">
        <v>3658.596</v>
      </c>
      <c r="K50" s="19">
        <v>3639.096</v>
      </c>
      <c r="L50" s="18">
        <f t="shared" si="81"/>
        <v>11.31851642921805</v>
      </c>
      <c r="M50" s="18">
        <v>153136816.64709699</v>
      </c>
      <c r="N50" s="18">
        <v>156453406.54669499</v>
      </c>
      <c r="O50" s="18">
        <v>155115999.852797</v>
      </c>
      <c r="P50" s="18">
        <v>155489648.564365</v>
      </c>
      <c r="Q50" s="19">
        <v>145286902.295672</v>
      </c>
      <c r="R50" s="19">
        <v>148390662.10675699</v>
      </c>
      <c r="S50" s="19">
        <v>147231734.854693</v>
      </c>
      <c r="T50" s="19">
        <v>147630052.396368</v>
      </c>
      <c r="U50" s="19">
        <v>119727462.254547</v>
      </c>
      <c r="V50" s="19">
        <v>121697207.827149</v>
      </c>
      <c r="W50" s="19">
        <v>120685924.053764</v>
      </c>
      <c r="X50" s="19">
        <v>120955042.069746</v>
      </c>
      <c r="Y50" s="19">
        <v>117542422.048105</v>
      </c>
      <c r="Z50" s="19">
        <v>119468695.094418</v>
      </c>
      <c r="AA50" s="19">
        <v>118438518.12301099</v>
      </c>
      <c r="AB50" s="19">
        <v>118681510.592326</v>
      </c>
      <c r="AC50" s="18">
        <f t="shared" si="82"/>
        <v>1.5247117032921431</v>
      </c>
      <c r="AD50" s="21">
        <f t="shared" si="83"/>
        <v>94.873920900736053</v>
      </c>
      <c r="AE50" s="21">
        <f t="shared" si="84"/>
        <v>94.84655232640678</v>
      </c>
      <c r="AF50" s="21">
        <f t="shared" si="85"/>
        <v>94.917181331657545</v>
      </c>
      <c r="AG50" s="21">
        <f t="shared" si="86"/>
        <v>94.945260832110307</v>
      </c>
      <c r="AH50" s="21">
        <f t="shared" si="87"/>
        <v>76.75647477966119</v>
      </c>
      <c r="AI50" s="21">
        <f t="shared" si="88"/>
        <v>76.360558540322643</v>
      </c>
      <c r="AJ50" s="21">
        <f t="shared" si="89"/>
        <v>76.354804298336447</v>
      </c>
      <c r="AK50" s="21">
        <f t="shared" si="90"/>
        <v>76.327595880569348</v>
      </c>
      <c r="AL50" s="22">
        <f t="shared" si="143"/>
        <v>27.785683061751573</v>
      </c>
      <c r="AM50" s="22">
        <f t="shared" si="144"/>
        <v>28.387456807698012</v>
      </c>
      <c r="AN50" s="22">
        <f t="shared" si="145"/>
        <v>28.144793029418281</v>
      </c>
      <c r="AO50" s="22">
        <f t="shared" si="146"/>
        <v>28.212589166907453</v>
      </c>
      <c r="AP50" s="22">
        <f t="shared" si="151"/>
        <v>26.3613669697354</v>
      </c>
      <c r="AQ50" s="22">
        <f t="shared" si="152"/>
        <v>26.924524075249419</v>
      </c>
      <c r="AR50" s="22">
        <f t="shared" si="153"/>
        <v>26.71424423515267</v>
      </c>
      <c r="AS50" s="22">
        <f t="shared" si="154"/>
        <v>26.786516372011977</v>
      </c>
      <c r="AT50" s="22">
        <f t="shared" si="147"/>
        <v>21.723772198158279</v>
      </c>
      <c r="AU50" s="22">
        <f t="shared" si="148"/>
        <v>22.081169768454743</v>
      </c>
      <c r="AV50" s="22">
        <f t="shared" si="149"/>
        <v>21.897678880841983</v>
      </c>
      <c r="AW50" s="22">
        <f t="shared" si="150"/>
        <v>21.946508600970724</v>
      </c>
      <c r="AX50" s="22">
        <f t="shared" si="91"/>
        <v>27.420868117909485</v>
      </c>
      <c r="AY50" s="22">
        <f t="shared" si="92"/>
        <v>27.871993804156162</v>
      </c>
      <c r="AZ50" s="22">
        <f t="shared" si="93"/>
        <v>27.640382121609878</v>
      </c>
      <c r="BA50" s="22">
        <f t="shared" si="94"/>
        <v>27.702017518246844</v>
      </c>
      <c r="BB50" s="22">
        <f t="shared" si="95"/>
        <v>27.344610612092332</v>
      </c>
      <c r="BC50" s="22">
        <f t="shared" si="96"/>
        <v>27.792731260503345</v>
      </c>
      <c r="BD50" s="22">
        <f t="shared" si="97"/>
        <v>27.553074907896107</v>
      </c>
      <c r="BE50" s="22">
        <f t="shared" si="98"/>
        <v>27.609603728208917</v>
      </c>
      <c r="BF50" s="22">
        <f t="shared" si="99"/>
        <v>10.544546787894161</v>
      </c>
      <c r="BG50" s="22">
        <f t="shared" si="100"/>
        <v>10.769809630099768</v>
      </c>
      <c r="BH50" s="22">
        <f t="shared" si="101"/>
        <v>10.685697694061069</v>
      </c>
      <c r="BI50" s="22">
        <f t="shared" si="102"/>
        <v>10.714606548804792</v>
      </c>
      <c r="BJ50" s="23">
        <f t="shared" si="103"/>
        <v>47890984.901818804</v>
      </c>
      <c r="BK50" s="23">
        <f t="shared" si="104"/>
        <v>48678883.130859606</v>
      </c>
      <c r="BL50" s="23">
        <f t="shared" si="105"/>
        <v>48274369.621505603</v>
      </c>
      <c r="BM50" s="23">
        <f t="shared" si="106"/>
        <v>48382016.827898405</v>
      </c>
      <c r="BN50" s="22">
        <f t="shared" si="107"/>
        <v>10.968347247163795</v>
      </c>
      <c r="BO50" s="22">
        <f t="shared" si="108"/>
        <v>11.148797521662466</v>
      </c>
      <c r="BP50" s="22">
        <f t="shared" si="109"/>
        <v>11.056152848643952</v>
      </c>
      <c r="BQ50" s="22">
        <f t="shared" si="110"/>
        <v>11.080807007298738</v>
      </c>
      <c r="BR50" s="23">
        <f t="shared" si="111"/>
        <v>47016968.819242001</v>
      </c>
      <c r="BS50" s="23">
        <f t="shared" si="112"/>
        <v>47787478.037767202</v>
      </c>
      <c r="BT50" s="23">
        <f t="shared" si="113"/>
        <v>47375407.249204397</v>
      </c>
      <c r="BU50" s="23">
        <f t="shared" si="114"/>
        <v>47472604.2369304</v>
      </c>
      <c r="BV50" s="22">
        <f t="shared" si="115"/>
        <v>10.937844244836931</v>
      </c>
      <c r="BW50" s="22">
        <f t="shared" si="116"/>
        <v>11.117092504201338</v>
      </c>
      <c r="BX50" s="22">
        <f t="shared" si="117"/>
        <v>11.021229963158444</v>
      </c>
      <c r="BY50" s="22">
        <f t="shared" si="118"/>
        <v>11.043841491283567</v>
      </c>
      <c r="BZ50" s="14">
        <v>36</v>
      </c>
      <c r="CA50" s="14">
        <v>36</v>
      </c>
      <c r="CB50" s="14">
        <v>38</v>
      </c>
      <c r="CC50" s="14">
        <v>39</v>
      </c>
      <c r="CD50" s="14">
        <v>36</v>
      </c>
      <c r="CE50" s="14">
        <v>37</v>
      </c>
      <c r="CF50" s="14">
        <v>40</v>
      </c>
      <c r="CG50" s="14">
        <v>41</v>
      </c>
      <c r="CH50" s="14">
        <v>37</v>
      </c>
      <c r="CI50" s="14">
        <v>39</v>
      </c>
      <c r="CJ50" s="14">
        <v>41</v>
      </c>
      <c r="CK50" s="14">
        <v>41</v>
      </c>
      <c r="CL50" s="15">
        <f t="shared" si="119"/>
        <v>14.258855645334883</v>
      </c>
      <c r="CM50" s="15">
        <f t="shared" si="120"/>
        <v>14.563467158174408</v>
      </c>
      <c r="CN50" s="15">
        <f t="shared" si="121"/>
        <v>14.449726854475211</v>
      </c>
      <c r="CO50" s="15">
        <f t="shared" si="122"/>
        <v>14.488818832058918</v>
      </c>
      <c r="CP50" s="15">
        <f t="shared" si="123"/>
        <v>13.089989958393549</v>
      </c>
      <c r="CQ50" s="15">
        <f t="shared" si="124"/>
        <v>13.305345310293786</v>
      </c>
      <c r="CR50" s="15">
        <f t="shared" si="125"/>
        <v>13.194780079983031</v>
      </c>
      <c r="CS50" s="15">
        <f t="shared" si="126"/>
        <v>13.224203171899385</v>
      </c>
      <c r="CT50" s="15">
        <f t="shared" si="127"/>
        <v>12.919958368573404</v>
      </c>
      <c r="CU50" s="15">
        <f t="shared" si="128"/>
        <v>13.131689309039169</v>
      </c>
      <c r="CV50" s="15">
        <f t="shared" si="129"/>
        <v>13.018454926499437</v>
      </c>
      <c r="CW50" s="15">
        <f t="shared" si="130"/>
        <v>13.045164028904541</v>
      </c>
      <c r="CX50" s="14">
        <v>39</v>
      </c>
      <c r="CY50" s="14">
        <v>41</v>
      </c>
      <c r="CZ50" s="14">
        <v>40</v>
      </c>
      <c r="DA50" s="14">
        <v>40</v>
      </c>
      <c r="DB50" s="14">
        <v>41</v>
      </c>
      <c r="DC50" s="14">
        <v>41</v>
      </c>
      <c r="DD50" s="14">
        <v>41</v>
      </c>
      <c r="DE50" s="14">
        <v>41</v>
      </c>
      <c r="DF50" s="14">
        <v>40</v>
      </c>
      <c r="DG50" s="14">
        <v>41</v>
      </c>
      <c r="DH50" s="14">
        <v>41</v>
      </c>
      <c r="DI50" s="14">
        <v>42</v>
      </c>
      <c r="DJ50" s="23">
        <v>87.24688479000001</v>
      </c>
      <c r="DK50" s="16">
        <f t="shared" si="139"/>
        <v>5.6973160798464297E-2</v>
      </c>
      <c r="DL50" s="16">
        <f t="shared" si="140"/>
        <v>5.5765410747998227E-2</v>
      </c>
      <c r="DM50" s="16">
        <f t="shared" si="141"/>
        <v>5.6246218876709136E-2</v>
      </c>
      <c r="DN50" s="16">
        <f t="shared" si="142"/>
        <v>5.6111056649461866E-2</v>
      </c>
      <c r="DO50" s="16">
        <f t="shared" si="131"/>
        <v>0.14243290199616071</v>
      </c>
      <c r="DP50" s="16">
        <f t="shared" si="132"/>
        <v>0.13941352686999556</v>
      </c>
      <c r="DQ50" s="16">
        <f t="shared" si="133"/>
        <v>0.14061554719177283</v>
      </c>
      <c r="DR50" s="16">
        <f t="shared" si="134"/>
        <v>0.14027764162365466</v>
      </c>
      <c r="DS50" s="16">
        <f t="shared" si="135"/>
        <v>0.18556467373603561</v>
      </c>
      <c r="DT50" s="16">
        <f t="shared" si="136"/>
        <v>0.18257269136707197</v>
      </c>
      <c r="DU50" s="16">
        <f t="shared" si="137"/>
        <v>0.18416070669548745</v>
      </c>
      <c r="DV50" s="16">
        <f t="shared" si="138"/>
        <v>0.18378364994378793</v>
      </c>
    </row>
    <row r="51" spans="1:126" s="17" customFormat="1" ht="15.75" customHeight="1" x14ac:dyDescent="0.2">
      <c r="A51" s="12" t="s">
        <v>37</v>
      </c>
      <c r="B51" s="12" t="s">
        <v>115</v>
      </c>
      <c r="C51" s="19">
        <v>3506.9793220000001</v>
      </c>
      <c r="D51" s="19">
        <v>3475.761</v>
      </c>
      <c r="E51" s="20">
        <f t="shared" si="78"/>
        <v>99.109823037616408</v>
      </c>
      <c r="F51" s="19">
        <v>3398.5309999999999</v>
      </c>
      <c r="G51" s="20">
        <f t="shared" si="79"/>
        <v>96.90764295872286</v>
      </c>
      <c r="H51" s="18">
        <f t="shared" si="80"/>
        <v>3.140921291638616</v>
      </c>
      <c r="I51" s="19">
        <v>2131.36</v>
      </c>
      <c r="J51" s="19">
        <v>2131.36</v>
      </c>
      <c r="K51" s="19">
        <v>2118.904</v>
      </c>
      <c r="L51" s="18">
        <f t="shared" si="81"/>
        <v>0.58612829697167657</v>
      </c>
      <c r="M51" s="18">
        <v>51859291.011651598</v>
      </c>
      <c r="N51" s="18">
        <v>53167295.348078199</v>
      </c>
      <c r="O51" s="18">
        <v>54052239.4637044</v>
      </c>
      <c r="P51" s="18">
        <v>56129304.847612299</v>
      </c>
      <c r="Q51" s="19">
        <v>46744254.763549902</v>
      </c>
      <c r="R51" s="19">
        <v>47952981.778945401</v>
      </c>
      <c r="S51" s="19">
        <v>48734914.831584401</v>
      </c>
      <c r="T51" s="19">
        <v>50651472.177204102</v>
      </c>
      <c r="U51" s="19">
        <v>46743953.810144603</v>
      </c>
      <c r="V51" s="19">
        <v>47952680.151454099</v>
      </c>
      <c r="W51" s="19">
        <v>48734608.210218497</v>
      </c>
      <c r="X51" s="19">
        <v>50651164.169643298</v>
      </c>
      <c r="Y51" s="19">
        <v>46149236.452039801</v>
      </c>
      <c r="Z51" s="19">
        <v>47311072.946038596</v>
      </c>
      <c r="AA51" s="19">
        <v>48101572.3261666</v>
      </c>
      <c r="AB51" s="19">
        <v>49974714.294020802</v>
      </c>
      <c r="AC51" s="18">
        <f t="shared" si="82"/>
        <v>7.9082680943932173</v>
      </c>
      <c r="AD51" s="21">
        <f t="shared" si="83"/>
        <v>90.13670231829343</v>
      </c>
      <c r="AE51" s="21">
        <f t="shared" si="84"/>
        <v>90.192629632567389</v>
      </c>
      <c r="AF51" s="21">
        <f t="shared" si="85"/>
        <v>90.162619190476761</v>
      </c>
      <c r="AG51" s="21">
        <f t="shared" si="86"/>
        <v>90.240690339422187</v>
      </c>
      <c r="AH51" s="21">
        <f t="shared" si="87"/>
        <v>88.989331615951173</v>
      </c>
      <c r="AI51" s="21">
        <f t="shared" si="88"/>
        <v>88.985291872193599</v>
      </c>
      <c r="AJ51" s="21">
        <f t="shared" si="89"/>
        <v>88.990896220805766</v>
      </c>
      <c r="AK51" s="21">
        <f t="shared" si="90"/>
        <v>89.034978127199622</v>
      </c>
      <c r="AL51" s="22">
        <f t="shared" si="143"/>
        <v>14.787452747818511</v>
      </c>
      <c r="AM51" s="22">
        <f t="shared" si="144"/>
        <v>15.160424532459846</v>
      </c>
      <c r="AN51" s="22">
        <f t="shared" si="145"/>
        <v>15.412762523184446</v>
      </c>
      <c r="AO51" s="22">
        <f t="shared" si="146"/>
        <v>16.005028742399954</v>
      </c>
      <c r="AP51" s="22">
        <f t="shared" si="151"/>
        <v>13.328922263759472</v>
      </c>
      <c r="AQ51" s="22">
        <f t="shared" si="152"/>
        <v>13.673585549286395</v>
      </c>
      <c r="AR51" s="22">
        <f t="shared" si="153"/>
        <v>13.896550380511311</v>
      </c>
      <c r="AS51" s="22">
        <f t="shared" si="154"/>
        <v>14.443048426164658</v>
      </c>
      <c r="AT51" s="22">
        <f t="shared" si="147"/>
        <v>13.328836448196371</v>
      </c>
      <c r="AU51" s="22">
        <f t="shared" si="148"/>
        <v>13.673499541510584</v>
      </c>
      <c r="AV51" s="22">
        <f t="shared" si="149"/>
        <v>13.896462948753735</v>
      </c>
      <c r="AW51" s="22">
        <f t="shared" si="150"/>
        <v>14.442960599139598</v>
      </c>
      <c r="AX51" s="22">
        <f t="shared" si="91"/>
        <v>13.448552363106842</v>
      </c>
      <c r="AY51" s="22">
        <f t="shared" si="92"/>
        <v>13.796311124802338</v>
      </c>
      <c r="AZ51" s="22">
        <f t="shared" si="93"/>
        <v>14.02127712757537</v>
      </c>
      <c r="BA51" s="22">
        <f t="shared" si="94"/>
        <v>14.572683268395986</v>
      </c>
      <c r="BB51" s="22">
        <f t="shared" si="95"/>
        <v>13.579171839844864</v>
      </c>
      <c r="BC51" s="22">
        <f t="shared" si="96"/>
        <v>13.921036161223364</v>
      </c>
      <c r="BD51" s="22">
        <f t="shared" si="97"/>
        <v>14.153636475926392</v>
      </c>
      <c r="BE51" s="22">
        <f t="shared" si="98"/>
        <v>14.704798718628961</v>
      </c>
      <c r="BF51" s="22">
        <f t="shared" si="99"/>
        <v>5.3315689055037891</v>
      </c>
      <c r="BG51" s="22">
        <f t="shared" si="100"/>
        <v>5.4694342197145582</v>
      </c>
      <c r="BH51" s="22">
        <f t="shared" si="101"/>
        <v>5.5586201522045249</v>
      </c>
      <c r="BI51" s="22">
        <f t="shared" si="102"/>
        <v>5.7772193704658639</v>
      </c>
      <c r="BJ51" s="23">
        <f t="shared" si="103"/>
        <v>18697581.524057843</v>
      </c>
      <c r="BK51" s="23">
        <f t="shared" si="104"/>
        <v>19181072.060581639</v>
      </c>
      <c r="BL51" s="23">
        <f t="shared" si="105"/>
        <v>19493843.284087401</v>
      </c>
      <c r="BM51" s="23">
        <f t="shared" si="106"/>
        <v>20260465.667857319</v>
      </c>
      <c r="BN51" s="22">
        <f t="shared" si="107"/>
        <v>5.3794209452427371</v>
      </c>
      <c r="BO51" s="22">
        <f t="shared" si="108"/>
        <v>5.5185244499209354</v>
      </c>
      <c r="BP51" s="22">
        <f t="shared" si="109"/>
        <v>5.6085108510301485</v>
      </c>
      <c r="BQ51" s="22">
        <f t="shared" si="110"/>
        <v>5.829073307358394</v>
      </c>
      <c r="BR51" s="23">
        <f t="shared" si="111"/>
        <v>18459694.580815922</v>
      </c>
      <c r="BS51" s="23">
        <f t="shared" si="112"/>
        <v>18924429.17841544</v>
      </c>
      <c r="BT51" s="23">
        <f t="shared" si="113"/>
        <v>19240628.930466641</v>
      </c>
      <c r="BU51" s="23">
        <f t="shared" si="114"/>
        <v>19989885.717608321</v>
      </c>
      <c r="BV51" s="22">
        <f t="shared" si="115"/>
        <v>5.4316687359379454</v>
      </c>
      <c r="BW51" s="22">
        <f t="shared" si="116"/>
        <v>5.5684144644893463</v>
      </c>
      <c r="BX51" s="22">
        <f t="shared" si="117"/>
        <v>5.6614545903705578</v>
      </c>
      <c r="BY51" s="22">
        <f t="shared" si="118"/>
        <v>5.8819194874515848</v>
      </c>
      <c r="BZ51" s="14">
        <v>49</v>
      </c>
      <c r="CA51" s="14">
        <v>50</v>
      </c>
      <c r="CB51" s="14">
        <v>51</v>
      </c>
      <c r="CC51" s="14">
        <v>50</v>
      </c>
      <c r="CD51" s="14">
        <v>50</v>
      </c>
      <c r="CE51" s="14">
        <v>52</v>
      </c>
      <c r="CF51" s="14">
        <v>52</v>
      </c>
      <c r="CG51" s="14">
        <v>52</v>
      </c>
      <c r="CH51" s="14">
        <v>50</v>
      </c>
      <c r="CI51" s="14">
        <v>52</v>
      </c>
      <c r="CJ51" s="14">
        <v>52</v>
      </c>
      <c r="CK51" s="14">
        <v>52</v>
      </c>
      <c r="CL51" s="15">
        <f t="shared" si="119"/>
        <v>8.7726624809604949</v>
      </c>
      <c r="CM51" s="15">
        <f t="shared" si="120"/>
        <v>8.9995086290341195</v>
      </c>
      <c r="CN51" s="15">
        <f t="shared" si="121"/>
        <v>9.1462568184791682</v>
      </c>
      <c r="CO51" s="15">
        <f t="shared" si="122"/>
        <v>9.5059440314548649</v>
      </c>
      <c r="CP51" s="15">
        <f t="shared" si="123"/>
        <v>8.7726059999520682</v>
      </c>
      <c r="CQ51" s="15">
        <f t="shared" si="124"/>
        <v>8.9994520215175466</v>
      </c>
      <c r="CR51" s="15">
        <f t="shared" si="125"/>
        <v>9.1461992737441804</v>
      </c>
      <c r="CS51" s="15">
        <f t="shared" si="126"/>
        <v>9.5058862265676947</v>
      </c>
      <c r="CT51" s="15">
        <f t="shared" si="127"/>
        <v>8.7119069956996267</v>
      </c>
      <c r="CU51" s="15">
        <f t="shared" si="128"/>
        <v>8.9312348168748752</v>
      </c>
      <c r="CV51" s="15">
        <f t="shared" si="129"/>
        <v>9.0804627913613079</v>
      </c>
      <c r="CW51" s="15">
        <f t="shared" si="130"/>
        <v>9.4340686117012957</v>
      </c>
      <c r="CX51" s="14">
        <v>47</v>
      </c>
      <c r="CY51" s="14">
        <v>48</v>
      </c>
      <c r="CZ51" s="14">
        <v>48</v>
      </c>
      <c r="DA51" s="14">
        <v>49</v>
      </c>
      <c r="DB51" s="14">
        <v>47</v>
      </c>
      <c r="DC51" s="14">
        <v>48</v>
      </c>
      <c r="DD51" s="14">
        <v>48</v>
      </c>
      <c r="DE51" s="14">
        <v>49</v>
      </c>
      <c r="DF51" s="14">
        <v>47</v>
      </c>
      <c r="DG51" s="14">
        <v>47</v>
      </c>
      <c r="DH51" s="14">
        <v>48</v>
      </c>
      <c r="DI51" s="14">
        <v>49</v>
      </c>
      <c r="DJ51" s="23">
        <v>34.302194020000002</v>
      </c>
      <c r="DK51" s="16">
        <f t="shared" si="139"/>
        <v>6.6144741570595481E-2</v>
      </c>
      <c r="DL51" s="16">
        <f t="shared" si="140"/>
        <v>6.451747036487139E-2</v>
      </c>
      <c r="DM51" s="16">
        <f t="shared" si="141"/>
        <v>6.3461189324141923E-2</v>
      </c>
      <c r="DN51" s="16">
        <f t="shared" si="142"/>
        <v>6.111280749535096E-2</v>
      </c>
      <c r="DO51" s="16">
        <f t="shared" si="131"/>
        <v>0.16536185392648869</v>
      </c>
      <c r="DP51" s="16">
        <f t="shared" si="132"/>
        <v>0.16129367591217847</v>
      </c>
      <c r="DQ51" s="16">
        <f t="shared" si="133"/>
        <v>0.1586529733103548</v>
      </c>
      <c r="DR51" s="16">
        <f t="shared" si="134"/>
        <v>0.15278201873837741</v>
      </c>
      <c r="DS51" s="16">
        <f t="shared" si="135"/>
        <v>0.18582211027287668</v>
      </c>
      <c r="DT51" s="16">
        <f t="shared" si="136"/>
        <v>0.18125880414466564</v>
      </c>
      <c r="DU51" s="16">
        <f t="shared" si="137"/>
        <v>0.17828000396434068</v>
      </c>
      <c r="DV51" s="16">
        <f t="shared" si="138"/>
        <v>0.17159774950481341</v>
      </c>
    </row>
    <row r="52" spans="1:126" s="17" customFormat="1" ht="15.75" customHeight="1" x14ac:dyDescent="0.2">
      <c r="A52" s="12" t="s">
        <v>94</v>
      </c>
      <c r="B52" s="12" t="s">
        <v>115</v>
      </c>
      <c r="C52" s="19">
        <v>3830.5860849999999</v>
      </c>
      <c r="D52" s="19">
        <v>3830.5859999999998</v>
      </c>
      <c r="E52" s="20">
        <f t="shared" si="78"/>
        <v>99.999997781018408</v>
      </c>
      <c r="F52" s="19">
        <v>3773.3150000000001</v>
      </c>
      <c r="G52" s="20">
        <f t="shared" si="79"/>
        <v>98.504900197276214</v>
      </c>
      <c r="H52" s="18">
        <f t="shared" si="80"/>
        <v>1.5063605999025134</v>
      </c>
      <c r="I52" s="19">
        <v>2451.308</v>
      </c>
      <c r="J52" s="19">
        <v>2451.308</v>
      </c>
      <c r="K52" s="19">
        <v>2415.2440000000001</v>
      </c>
      <c r="L52" s="18">
        <f t="shared" si="81"/>
        <v>1.4821171128963526</v>
      </c>
      <c r="M52" s="18">
        <v>4364916.2737759501</v>
      </c>
      <c r="N52" s="18">
        <v>3779434.9193859501</v>
      </c>
      <c r="O52" s="18">
        <v>3462101.5496676601</v>
      </c>
      <c r="P52" s="18">
        <v>3318851.7181167998</v>
      </c>
      <c r="Q52" s="19">
        <v>4060377.4544729101</v>
      </c>
      <c r="R52" s="19">
        <v>3516456.97478313</v>
      </c>
      <c r="S52" s="19">
        <v>3220336.4571742602</v>
      </c>
      <c r="T52" s="19">
        <v>3085676.3147036098</v>
      </c>
      <c r="U52" s="19">
        <v>4060377.4544729101</v>
      </c>
      <c r="V52" s="19">
        <v>3516456.97478313</v>
      </c>
      <c r="W52" s="19">
        <v>3220336.4571742602</v>
      </c>
      <c r="X52" s="19">
        <v>3085676.3147036098</v>
      </c>
      <c r="Y52" s="19">
        <v>3955725.2364210901</v>
      </c>
      <c r="Z52" s="19">
        <v>3429094.91561057</v>
      </c>
      <c r="AA52" s="19">
        <v>3141399.4103484899</v>
      </c>
      <c r="AB52" s="19">
        <v>3006428.8338189302</v>
      </c>
      <c r="AC52" s="18">
        <f t="shared" si="82"/>
        <v>27.227905807746083</v>
      </c>
      <c r="AD52" s="21">
        <f t="shared" si="83"/>
        <v>93.023031824626656</v>
      </c>
      <c r="AE52" s="21">
        <f t="shared" si="84"/>
        <v>93.041871332301014</v>
      </c>
      <c r="AF52" s="21">
        <f t="shared" si="85"/>
        <v>93.016811060420565</v>
      </c>
      <c r="AG52" s="21">
        <f t="shared" si="86"/>
        <v>92.974214480859672</v>
      </c>
      <c r="AH52" s="21">
        <f t="shared" si="87"/>
        <v>90.625455067414578</v>
      </c>
      <c r="AI52" s="21">
        <f t="shared" si="88"/>
        <v>90.730360192779813</v>
      </c>
      <c r="AJ52" s="21">
        <f t="shared" si="89"/>
        <v>90.736778378151399</v>
      </c>
      <c r="AK52" s="21">
        <f t="shared" si="90"/>
        <v>90.586416301986944</v>
      </c>
      <c r="AL52" s="22">
        <f t="shared" si="143"/>
        <v>1.1394904531367425</v>
      </c>
      <c r="AM52" s="22">
        <f t="shared" si="144"/>
        <v>0.98664664767244104</v>
      </c>
      <c r="AN52" s="22">
        <f t="shared" si="145"/>
        <v>0.90380465882877037</v>
      </c>
      <c r="AO52" s="22">
        <f t="shared" si="146"/>
        <v>0.86640833660230876</v>
      </c>
      <c r="AP52" s="22">
        <f t="shared" si="151"/>
        <v>1.0599885668599744</v>
      </c>
      <c r="AQ52" s="22">
        <f t="shared" si="152"/>
        <v>0.91799450443185382</v>
      </c>
      <c r="AR52" s="22">
        <f t="shared" si="153"/>
        <v>0.84069027185803602</v>
      </c>
      <c r="AS52" s="22">
        <f t="shared" si="154"/>
        <v>0.80553634515267913</v>
      </c>
      <c r="AT52" s="22">
        <f t="shared" si="147"/>
        <v>1.0599885668599744</v>
      </c>
      <c r="AU52" s="22">
        <f t="shared" si="148"/>
        <v>0.91799450443185382</v>
      </c>
      <c r="AV52" s="22">
        <f t="shared" si="149"/>
        <v>0.84069027185803602</v>
      </c>
      <c r="AW52" s="22">
        <f t="shared" si="150"/>
        <v>0.80553634515267913</v>
      </c>
      <c r="AX52" s="22">
        <f t="shared" si="91"/>
        <v>1.0599885903809263</v>
      </c>
      <c r="AY52" s="22">
        <f t="shared" si="92"/>
        <v>0.9179945248019834</v>
      </c>
      <c r="AZ52" s="22">
        <f t="shared" si="93"/>
        <v>0.84069029051279887</v>
      </c>
      <c r="BA52" s="22">
        <f t="shared" si="94"/>
        <v>0.80553636302738274</v>
      </c>
      <c r="BB52" s="22">
        <f t="shared" si="95"/>
        <v>1.0483421703253213</v>
      </c>
      <c r="BC52" s="22">
        <f t="shared" si="96"/>
        <v>0.90877515277960352</v>
      </c>
      <c r="BD52" s="22">
        <f t="shared" si="97"/>
        <v>0.83253039047852873</v>
      </c>
      <c r="BE52" s="22">
        <f t="shared" si="98"/>
        <v>0.79676062926602476</v>
      </c>
      <c r="BF52" s="22">
        <f t="shared" si="99"/>
        <v>0.42399542674398982</v>
      </c>
      <c r="BG52" s="22">
        <f t="shared" si="100"/>
        <v>0.36719780177274153</v>
      </c>
      <c r="BH52" s="22">
        <f t="shared" si="101"/>
        <v>0.33627610874321445</v>
      </c>
      <c r="BI52" s="22">
        <f t="shared" si="102"/>
        <v>0.3222145380610717</v>
      </c>
      <c r="BJ52" s="23">
        <f t="shared" si="103"/>
        <v>1624150.9817891642</v>
      </c>
      <c r="BK52" s="23">
        <f t="shared" si="104"/>
        <v>1406582.789913252</v>
      </c>
      <c r="BL52" s="23">
        <f t="shared" si="105"/>
        <v>1288134.5828697041</v>
      </c>
      <c r="BM52" s="23">
        <f t="shared" si="106"/>
        <v>1234270.5258814439</v>
      </c>
      <c r="BN52" s="22">
        <f t="shared" si="107"/>
        <v>0.42399543615237051</v>
      </c>
      <c r="BO52" s="22">
        <f t="shared" si="108"/>
        <v>0.36719780992079337</v>
      </c>
      <c r="BP52" s="22">
        <f t="shared" si="109"/>
        <v>0.3362761162051196</v>
      </c>
      <c r="BQ52" s="22">
        <f t="shared" si="110"/>
        <v>0.32221454521095311</v>
      </c>
      <c r="BR52" s="23">
        <f t="shared" si="111"/>
        <v>1582290.094568436</v>
      </c>
      <c r="BS52" s="23">
        <f t="shared" si="112"/>
        <v>1371637.9662442282</v>
      </c>
      <c r="BT52" s="23">
        <f t="shared" si="113"/>
        <v>1256559.7641393959</v>
      </c>
      <c r="BU52" s="23">
        <f t="shared" si="114"/>
        <v>1202571.5335275722</v>
      </c>
      <c r="BV52" s="22">
        <f t="shared" si="115"/>
        <v>0.41933686813012855</v>
      </c>
      <c r="BW52" s="22">
        <f t="shared" si="116"/>
        <v>0.36351006111184148</v>
      </c>
      <c r="BX52" s="22">
        <f t="shared" si="117"/>
        <v>0.3330121561914115</v>
      </c>
      <c r="BY52" s="22">
        <f t="shared" si="118"/>
        <v>0.31870425170640992</v>
      </c>
      <c r="BZ52" s="14">
        <v>84</v>
      </c>
      <c r="CA52" s="14">
        <v>84</v>
      </c>
      <c r="CB52" s="14">
        <v>84</v>
      </c>
      <c r="CC52" s="14">
        <v>84</v>
      </c>
      <c r="CD52" s="14">
        <v>84</v>
      </c>
      <c r="CE52" s="14">
        <v>84</v>
      </c>
      <c r="CF52" s="14">
        <v>84</v>
      </c>
      <c r="CG52" s="14">
        <v>84</v>
      </c>
      <c r="CH52" s="14">
        <v>84</v>
      </c>
      <c r="CI52" s="14">
        <v>85</v>
      </c>
      <c r="CJ52" s="14">
        <v>85</v>
      </c>
      <c r="CK52" s="14">
        <v>84</v>
      </c>
      <c r="CL52" s="15">
        <f t="shared" si="119"/>
        <v>0.66256503947654244</v>
      </c>
      <c r="CM52" s="15">
        <f t="shared" si="120"/>
        <v>0.57380908066764846</v>
      </c>
      <c r="CN52" s="15">
        <f t="shared" si="121"/>
        <v>0.525488670893133</v>
      </c>
      <c r="CO52" s="15">
        <f t="shared" si="122"/>
        <v>0.50351507272094898</v>
      </c>
      <c r="CP52" s="15">
        <f t="shared" si="123"/>
        <v>0.66256503947654244</v>
      </c>
      <c r="CQ52" s="15">
        <f t="shared" si="124"/>
        <v>0.57380908066764846</v>
      </c>
      <c r="CR52" s="15">
        <f t="shared" si="125"/>
        <v>0.525488670893133</v>
      </c>
      <c r="CS52" s="15">
        <f t="shared" si="126"/>
        <v>0.50351507272094898</v>
      </c>
      <c r="CT52" s="15">
        <f t="shared" si="127"/>
        <v>0.65512639491845792</v>
      </c>
      <c r="CU52" s="15">
        <f t="shared" si="128"/>
        <v>0.56790865280867187</v>
      </c>
      <c r="CV52" s="15">
        <f t="shared" si="129"/>
        <v>0.52026203735084153</v>
      </c>
      <c r="CW52" s="15">
        <f t="shared" si="130"/>
        <v>0.49790892080782401</v>
      </c>
      <c r="CX52" s="14">
        <v>84</v>
      </c>
      <c r="CY52" s="14">
        <v>84</v>
      </c>
      <c r="CZ52" s="14">
        <v>84</v>
      </c>
      <c r="DA52" s="14">
        <v>84</v>
      </c>
      <c r="DB52" s="14">
        <v>84</v>
      </c>
      <c r="DC52" s="14">
        <v>84</v>
      </c>
      <c r="DD52" s="14">
        <v>84</v>
      </c>
      <c r="DE52" s="14">
        <v>84</v>
      </c>
      <c r="DF52" s="14">
        <v>84</v>
      </c>
      <c r="DG52" s="14">
        <v>84</v>
      </c>
      <c r="DH52" s="14">
        <v>84</v>
      </c>
      <c r="DI52" s="14">
        <v>84</v>
      </c>
      <c r="DJ52" s="23">
        <v>2.23709961</v>
      </c>
      <c r="DK52" s="16">
        <f t="shared" si="139"/>
        <v>5.1251833246843854E-2</v>
      </c>
      <c r="DL52" s="16">
        <f t="shared" si="140"/>
        <v>5.9191378015935367E-2</v>
      </c>
      <c r="DM52" s="16">
        <f t="shared" si="141"/>
        <v>6.4616810856248499E-2</v>
      </c>
      <c r="DN52" s="16">
        <f t="shared" si="142"/>
        <v>6.7405831896261606E-2</v>
      </c>
      <c r="DO52" s="16">
        <f t="shared" si="131"/>
        <v>0.12812958311710962</v>
      </c>
      <c r="DP52" s="16">
        <f t="shared" si="132"/>
        <v>0.1479784450398384</v>
      </c>
      <c r="DQ52" s="16">
        <f t="shared" si="133"/>
        <v>0.16154202714062124</v>
      </c>
      <c r="DR52" s="16">
        <f t="shared" si="134"/>
        <v>0.16851457974065398</v>
      </c>
      <c r="DS52" s="16">
        <f t="shared" si="135"/>
        <v>0.14138365762885985</v>
      </c>
      <c r="DT52" s="16">
        <f t="shared" si="136"/>
        <v>0.16309694431436231</v>
      </c>
      <c r="DU52" s="16">
        <f t="shared" si="137"/>
        <v>0.17803368163170216</v>
      </c>
      <c r="DV52" s="16">
        <f t="shared" si="138"/>
        <v>0.18602632339365185</v>
      </c>
    </row>
    <row r="53" spans="1:126" s="17" customFormat="1" ht="15.75" customHeight="1" x14ac:dyDescent="0.2">
      <c r="A53" s="12" t="s">
        <v>63</v>
      </c>
      <c r="B53" s="12" t="s">
        <v>113</v>
      </c>
      <c r="C53" s="19">
        <v>2350.8068760000001</v>
      </c>
      <c r="D53" s="19">
        <v>1952.9449999999999</v>
      </c>
      <c r="E53" s="20">
        <f t="shared" si="78"/>
        <v>83.075518450202111</v>
      </c>
      <c r="F53" s="19">
        <v>1762.4860000000001</v>
      </c>
      <c r="G53" s="20">
        <f t="shared" si="79"/>
        <v>74.97366193683024</v>
      </c>
      <c r="H53" s="18">
        <f t="shared" si="80"/>
        <v>28.605834485197985</v>
      </c>
      <c r="I53" s="19">
        <v>1533.693</v>
      </c>
      <c r="J53" s="19">
        <v>1453.5409999999999</v>
      </c>
      <c r="K53" s="19">
        <v>1376.4110000000001</v>
      </c>
      <c r="L53" s="18">
        <f t="shared" si="81"/>
        <v>10.809373135805449</v>
      </c>
      <c r="M53" s="18">
        <v>117137283.870583</v>
      </c>
      <c r="N53" s="18">
        <v>122699820.251756</v>
      </c>
      <c r="O53" s="18">
        <v>129332619.290499</v>
      </c>
      <c r="P53" s="18">
        <v>136684741.933898</v>
      </c>
      <c r="Q53" s="19">
        <v>104970017.950785</v>
      </c>
      <c r="R53" s="19">
        <v>110038927.54859599</v>
      </c>
      <c r="S53" s="19">
        <v>115971961.270831</v>
      </c>
      <c r="T53" s="19">
        <v>122523243.313711</v>
      </c>
      <c r="U53" s="19">
        <v>99208283.155948102</v>
      </c>
      <c r="V53" s="19">
        <v>104136460.39808799</v>
      </c>
      <c r="W53" s="19">
        <v>109704365.46927799</v>
      </c>
      <c r="X53" s="19">
        <v>115875357.80878501</v>
      </c>
      <c r="Y53" s="19">
        <v>90218080.801863506</v>
      </c>
      <c r="Z53" s="19">
        <v>94808625.996918499</v>
      </c>
      <c r="AA53" s="19">
        <v>99845662.593116999</v>
      </c>
      <c r="AB53" s="19">
        <v>105481553.884169</v>
      </c>
      <c r="AC53" s="18">
        <f t="shared" si="82"/>
        <v>15.402491569720905</v>
      </c>
      <c r="AD53" s="21">
        <f t="shared" si="83"/>
        <v>89.612815392543339</v>
      </c>
      <c r="AE53" s="21">
        <f t="shared" si="84"/>
        <v>89.681408923678674</v>
      </c>
      <c r="AF53" s="21">
        <f t="shared" si="85"/>
        <v>89.669537280724114</v>
      </c>
      <c r="AG53" s="21">
        <f t="shared" si="86"/>
        <v>89.639298125144336</v>
      </c>
      <c r="AH53" s="21">
        <f t="shared" si="87"/>
        <v>77.019099146552961</v>
      </c>
      <c r="AI53" s="21">
        <f t="shared" si="88"/>
        <v>77.268757038429044</v>
      </c>
      <c r="AJ53" s="21">
        <f t="shared" si="89"/>
        <v>77.200680803386334</v>
      </c>
      <c r="AK53" s="21">
        <f t="shared" si="90"/>
        <v>77.171418251775933</v>
      </c>
      <c r="AL53" s="22">
        <f t="shared" si="143"/>
        <v>49.82854400608916</v>
      </c>
      <c r="AM53" s="22">
        <f t="shared" si="144"/>
        <v>52.194768317393674</v>
      </c>
      <c r="AN53" s="22">
        <f t="shared" si="145"/>
        <v>55.016267227601475</v>
      </c>
      <c r="AO53" s="22">
        <f t="shared" si="146"/>
        <v>58.143756226574013</v>
      </c>
      <c r="AP53" s="22">
        <f t="shared" si="151"/>
        <v>44.652761152968907</v>
      </c>
      <c r="AQ53" s="22">
        <f t="shared" si="152"/>
        <v>46.8090036114885</v>
      </c>
      <c r="AR53" s="22">
        <f t="shared" si="153"/>
        <v>49.332832252116908</v>
      </c>
      <c r="AS53" s="22">
        <f t="shared" si="154"/>
        <v>52.119654985095849</v>
      </c>
      <c r="AT53" s="22">
        <f t="shared" si="147"/>
        <v>42.20180065355062</v>
      </c>
      <c r="AU53" s="22">
        <f t="shared" si="148"/>
        <v>44.298177558201075</v>
      </c>
      <c r="AV53" s="22">
        <f t="shared" si="149"/>
        <v>46.666685634314945</v>
      </c>
      <c r="AW53" s="22">
        <f t="shared" si="150"/>
        <v>49.291738505526219</v>
      </c>
      <c r="AX53" s="22">
        <f t="shared" si="91"/>
        <v>50.799322641420062</v>
      </c>
      <c r="AY53" s="22">
        <f t="shared" si="92"/>
        <v>53.322781951405695</v>
      </c>
      <c r="AZ53" s="22">
        <f t="shared" si="93"/>
        <v>56.173812098793363</v>
      </c>
      <c r="BA53" s="22">
        <f t="shared" si="94"/>
        <v>59.333651387409788</v>
      </c>
      <c r="BB53" s="22">
        <f t="shared" si="95"/>
        <v>51.187970175004793</v>
      </c>
      <c r="BC53" s="22">
        <f t="shared" si="96"/>
        <v>53.792555513586208</v>
      </c>
      <c r="BD53" s="22">
        <f t="shared" si="97"/>
        <v>56.650471318987492</v>
      </c>
      <c r="BE53" s="22">
        <f t="shared" si="98"/>
        <v>59.848165536729937</v>
      </c>
      <c r="BF53" s="22">
        <f t="shared" si="99"/>
        <v>17.861104461187562</v>
      </c>
      <c r="BG53" s="22">
        <f t="shared" si="100"/>
        <v>18.723601444595399</v>
      </c>
      <c r="BH53" s="22">
        <f t="shared" si="101"/>
        <v>19.733132900846766</v>
      </c>
      <c r="BI53" s="22">
        <f t="shared" si="102"/>
        <v>20.84786199403834</v>
      </c>
      <c r="BJ53" s="23">
        <f t="shared" si="103"/>
        <v>39683313.262379244</v>
      </c>
      <c r="BK53" s="23">
        <f t="shared" si="104"/>
        <v>41654584.159235202</v>
      </c>
      <c r="BL53" s="23">
        <f t="shared" si="105"/>
        <v>43881746.187711202</v>
      </c>
      <c r="BM53" s="23">
        <f t="shared" si="106"/>
        <v>46350143.123514004</v>
      </c>
      <c r="BN53" s="22">
        <f t="shared" si="107"/>
        <v>20.319729056568026</v>
      </c>
      <c r="BO53" s="22">
        <f t="shared" si="108"/>
        <v>21.32911278056228</v>
      </c>
      <c r="BP53" s="22">
        <f t="shared" si="109"/>
        <v>22.469524839517344</v>
      </c>
      <c r="BQ53" s="22">
        <f t="shared" si="110"/>
        <v>23.733460554963916</v>
      </c>
      <c r="BR53" s="23">
        <f t="shared" si="111"/>
        <v>36087232.320745401</v>
      </c>
      <c r="BS53" s="23">
        <f t="shared" si="112"/>
        <v>37923450.398767404</v>
      </c>
      <c r="BT53" s="23">
        <f t="shared" si="113"/>
        <v>39938265.037246801</v>
      </c>
      <c r="BU53" s="23">
        <f t="shared" si="114"/>
        <v>42192621.553667605</v>
      </c>
      <c r="BV53" s="22">
        <f t="shared" si="115"/>
        <v>20.475188070001916</v>
      </c>
      <c r="BW53" s="22">
        <f t="shared" si="116"/>
        <v>21.517022205434483</v>
      </c>
      <c r="BX53" s="22">
        <f t="shared" si="117"/>
        <v>22.660188527594997</v>
      </c>
      <c r="BY53" s="22">
        <f t="shared" si="118"/>
        <v>23.939266214691976</v>
      </c>
      <c r="BZ53" s="14">
        <v>17</v>
      </c>
      <c r="CA53" s="14">
        <v>17</v>
      </c>
      <c r="CB53" s="14">
        <v>15</v>
      </c>
      <c r="CC53" s="14">
        <v>13</v>
      </c>
      <c r="CD53" s="14">
        <v>22</v>
      </c>
      <c r="CE53" s="14">
        <v>21</v>
      </c>
      <c r="CF53" s="14">
        <v>20</v>
      </c>
      <c r="CG53" s="14">
        <v>20</v>
      </c>
      <c r="CH53" s="14">
        <v>22</v>
      </c>
      <c r="CI53" s="14">
        <v>21</v>
      </c>
      <c r="CJ53" s="14">
        <v>20</v>
      </c>
      <c r="CK53" s="14">
        <v>20</v>
      </c>
      <c r="CL53" s="15">
        <f t="shared" si="119"/>
        <v>27.377061237362366</v>
      </c>
      <c r="CM53" s="15">
        <f t="shared" si="120"/>
        <v>28.699075381734414</v>
      </c>
      <c r="CN53" s="15">
        <f t="shared" si="121"/>
        <v>30.246460346583316</v>
      </c>
      <c r="CO53" s="15">
        <f t="shared" si="122"/>
        <v>31.955089659719647</v>
      </c>
      <c r="CP53" s="15">
        <f t="shared" si="123"/>
        <v>27.301131005165487</v>
      </c>
      <c r="CQ53" s="15">
        <f t="shared" si="124"/>
        <v>28.657316277446043</v>
      </c>
      <c r="CR53" s="15">
        <f t="shared" si="125"/>
        <v>30.189548273981405</v>
      </c>
      <c r="CS53" s="15">
        <f t="shared" si="126"/>
        <v>31.887743877547315</v>
      </c>
      <c r="CT53" s="15">
        <f t="shared" si="127"/>
        <v>26.218355070357184</v>
      </c>
      <c r="CU53" s="15">
        <f t="shared" si="128"/>
        <v>27.552417409311175</v>
      </c>
      <c r="CV53" s="15">
        <f t="shared" si="129"/>
        <v>29.016235003386925</v>
      </c>
      <c r="CW53" s="15">
        <f t="shared" si="130"/>
        <v>30.654086282126197</v>
      </c>
      <c r="CX53" s="14">
        <v>13</v>
      </c>
      <c r="CY53" s="14">
        <v>13</v>
      </c>
      <c r="CZ53" s="14">
        <v>12</v>
      </c>
      <c r="DA53" s="14">
        <v>14</v>
      </c>
      <c r="DB53" s="14">
        <v>13</v>
      </c>
      <c r="DC53" s="14">
        <v>13</v>
      </c>
      <c r="DD53" s="14">
        <v>12</v>
      </c>
      <c r="DE53" s="14">
        <v>13</v>
      </c>
      <c r="DF53" s="14">
        <v>16</v>
      </c>
      <c r="DG53" s="14">
        <v>14</v>
      </c>
      <c r="DH53" s="14">
        <v>13</v>
      </c>
      <c r="DI53" s="14">
        <v>13</v>
      </c>
      <c r="DJ53" s="23">
        <v>58.910289730000002</v>
      </c>
      <c r="DK53" s="16">
        <f t="shared" si="139"/>
        <v>5.0291664432893943E-2</v>
      </c>
      <c r="DL53" s="16">
        <f t="shared" si="140"/>
        <v>4.8011716406044951E-2</v>
      </c>
      <c r="DM53" s="16">
        <f t="shared" si="141"/>
        <v>4.5549444566400782E-2</v>
      </c>
      <c r="DN53" s="16">
        <f t="shared" si="142"/>
        <v>4.3099389804964153E-2</v>
      </c>
      <c r="DO53" s="16">
        <f t="shared" si="131"/>
        <v>0.12572916108223486</v>
      </c>
      <c r="DP53" s="16">
        <f t="shared" si="132"/>
        <v>0.12002929101511237</v>
      </c>
      <c r="DQ53" s="16">
        <f t="shared" si="133"/>
        <v>0.11387361141600193</v>
      </c>
      <c r="DR53" s="16">
        <f t="shared" si="134"/>
        <v>0.10774847451241037</v>
      </c>
      <c r="DS53" s="16">
        <f t="shared" si="135"/>
        <v>0.16324413356613759</v>
      </c>
      <c r="DT53" s="16">
        <f t="shared" si="136"/>
        <v>0.15534000495881756</v>
      </c>
      <c r="DU53" s="16">
        <f t="shared" si="137"/>
        <v>0.14750337721245455</v>
      </c>
      <c r="DV53" s="16">
        <f t="shared" si="138"/>
        <v>0.13962225517337926</v>
      </c>
    </row>
    <row r="54" spans="1:126" s="17" customFormat="1" ht="15.75" customHeight="1" x14ac:dyDescent="0.2">
      <c r="A54" s="12" t="s">
        <v>52</v>
      </c>
      <c r="B54" s="12" t="s">
        <v>114</v>
      </c>
      <c r="C54" s="19">
        <v>2084.281187</v>
      </c>
      <c r="D54" s="19">
        <v>1777.856</v>
      </c>
      <c r="E54" s="20">
        <f t="shared" si="78"/>
        <v>85.298279862082737</v>
      </c>
      <c r="F54" s="19">
        <v>1705.826</v>
      </c>
      <c r="G54" s="20">
        <f t="shared" si="79"/>
        <v>81.842412177373831</v>
      </c>
      <c r="H54" s="18">
        <f t="shared" si="80"/>
        <v>19.970685172076109</v>
      </c>
      <c r="I54" s="19">
        <v>1341.6880000000001</v>
      </c>
      <c r="J54" s="19">
        <v>1312.241</v>
      </c>
      <c r="K54" s="19">
        <v>1289.7739999999999</v>
      </c>
      <c r="L54" s="18">
        <f t="shared" si="81"/>
        <v>3.9456393442124731</v>
      </c>
      <c r="M54" s="18">
        <v>78887952.065415099</v>
      </c>
      <c r="N54" s="18">
        <v>86645977.518209606</v>
      </c>
      <c r="O54" s="18">
        <v>92537711.933839306</v>
      </c>
      <c r="P54" s="18">
        <v>99433836.353006899</v>
      </c>
      <c r="Q54" s="19">
        <v>67295582.535473898</v>
      </c>
      <c r="R54" s="19">
        <v>73869922.250082195</v>
      </c>
      <c r="S54" s="19">
        <v>78876888.758478597</v>
      </c>
      <c r="T54" s="19">
        <v>84758929.890987396</v>
      </c>
      <c r="U54" s="19">
        <v>65735461.338210702</v>
      </c>
      <c r="V54" s="19">
        <v>72138498.195021197</v>
      </c>
      <c r="W54" s="19">
        <v>76998571.091105804</v>
      </c>
      <c r="X54" s="19">
        <v>82742970.747619897</v>
      </c>
      <c r="Y54" s="19">
        <v>64627522.838288501</v>
      </c>
      <c r="Z54" s="19">
        <v>70967276.533744901</v>
      </c>
      <c r="AA54" s="19">
        <v>75791547.790460095</v>
      </c>
      <c r="AB54" s="19">
        <v>81424794.679335803</v>
      </c>
      <c r="AC54" s="18">
        <f t="shared" si="82"/>
        <v>23.043605012957862</v>
      </c>
      <c r="AD54" s="21">
        <f t="shared" si="83"/>
        <v>85.305272571496559</v>
      </c>
      <c r="AE54" s="21">
        <f t="shared" si="84"/>
        <v>85.254877798057748</v>
      </c>
      <c r="AF54" s="21">
        <f t="shared" si="85"/>
        <v>85.237561109002087</v>
      </c>
      <c r="AG54" s="21">
        <f t="shared" si="86"/>
        <v>85.241536482690748</v>
      </c>
      <c r="AH54" s="21">
        <f t="shared" si="87"/>
        <v>81.923184904962881</v>
      </c>
      <c r="AI54" s="21">
        <f t="shared" si="88"/>
        <v>81.90487148561553</v>
      </c>
      <c r="AJ54" s="21">
        <f t="shared" si="89"/>
        <v>81.903416679081019</v>
      </c>
      <c r="AK54" s="21">
        <f t="shared" si="90"/>
        <v>81.888417128213817</v>
      </c>
      <c r="AL54" s="22">
        <f t="shared" si="143"/>
        <v>37.848996842389624</v>
      </c>
      <c r="AM54" s="22">
        <f t="shared" si="144"/>
        <v>41.571155590058879</v>
      </c>
      <c r="AN54" s="22">
        <f t="shared" si="145"/>
        <v>44.397902025413863</v>
      </c>
      <c r="AO54" s="22">
        <f t="shared" si="146"/>
        <v>47.706536418018779</v>
      </c>
      <c r="AP54" s="22">
        <f t="shared" si="151"/>
        <v>32.287189921977593</v>
      </c>
      <c r="AQ54" s="22">
        <f t="shared" si="152"/>
        <v>35.44143789754515</v>
      </c>
      <c r="AR54" s="22">
        <f t="shared" si="153"/>
        <v>37.843688870027016</v>
      </c>
      <c r="AS54" s="22">
        <f t="shared" si="154"/>
        <v>40.665784645393622</v>
      </c>
      <c r="AT54" s="22">
        <f t="shared" si="147"/>
        <v>31.53867230017401</v>
      </c>
      <c r="AU54" s="22">
        <f t="shared" si="148"/>
        <v>34.610732297043562</v>
      </c>
      <c r="AV54" s="22">
        <f t="shared" si="149"/>
        <v>36.942506400459969</v>
      </c>
      <c r="AW54" s="22">
        <f t="shared" si="150"/>
        <v>39.698564312579911</v>
      </c>
      <c r="AX54" s="22">
        <f t="shared" si="91"/>
        <v>36.974570121658168</v>
      </c>
      <c r="AY54" s="22">
        <f t="shared" si="92"/>
        <v>40.576119885424461</v>
      </c>
      <c r="AZ54" s="22">
        <f t="shared" si="93"/>
        <v>43.309790607960259</v>
      </c>
      <c r="BA54" s="22">
        <f t="shared" si="94"/>
        <v>46.540873247113318</v>
      </c>
      <c r="BB54" s="22">
        <f t="shared" si="95"/>
        <v>37.886351150872656</v>
      </c>
      <c r="BC54" s="22">
        <f t="shared" si="96"/>
        <v>41.602881263238395</v>
      </c>
      <c r="BD54" s="22">
        <f t="shared" si="97"/>
        <v>44.430995770061017</v>
      </c>
      <c r="BE54" s="22">
        <f t="shared" si="98"/>
        <v>47.733353037962722</v>
      </c>
      <c r="BF54" s="22">
        <f t="shared" si="99"/>
        <v>12.914875968791037</v>
      </c>
      <c r="BG54" s="22">
        <f t="shared" si="100"/>
        <v>14.176575159018061</v>
      </c>
      <c r="BH54" s="22">
        <f t="shared" si="101"/>
        <v>15.137475548010807</v>
      </c>
      <c r="BI54" s="22">
        <f t="shared" si="102"/>
        <v>16.266313858157449</v>
      </c>
      <c r="BJ54" s="23">
        <f t="shared" si="103"/>
        <v>26294184.535284281</v>
      </c>
      <c r="BK54" s="23">
        <f t="shared" si="104"/>
        <v>28855399.27800848</v>
      </c>
      <c r="BL54" s="23">
        <f t="shared" si="105"/>
        <v>30799428.436442323</v>
      </c>
      <c r="BM54" s="23">
        <f t="shared" si="106"/>
        <v>33097188.299047962</v>
      </c>
      <c r="BN54" s="22">
        <f t="shared" si="107"/>
        <v>14.789828048663265</v>
      </c>
      <c r="BO54" s="22">
        <f t="shared" si="108"/>
        <v>16.230447954169787</v>
      </c>
      <c r="BP54" s="22">
        <f t="shared" si="109"/>
        <v>17.323916243184105</v>
      </c>
      <c r="BQ54" s="22">
        <f t="shared" si="110"/>
        <v>18.616349298845332</v>
      </c>
      <c r="BR54" s="23">
        <f t="shared" si="111"/>
        <v>25851009.135315403</v>
      </c>
      <c r="BS54" s="23">
        <f t="shared" si="112"/>
        <v>28386910.613497961</v>
      </c>
      <c r="BT54" s="23">
        <f t="shared" si="113"/>
        <v>30316619.116184041</v>
      </c>
      <c r="BU54" s="23">
        <f t="shared" si="114"/>
        <v>32569917.871734321</v>
      </c>
      <c r="BV54" s="22">
        <f t="shared" si="115"/>
        <v>15.154540460349063</v>
      </c>
      <c r="BW54" s="22">
        <f t="shared" si="116"/>
        <v>16.641152505295359</v>
      </c>
      <c r="BX54" s="22">
        <f t="shared" si="117"/>
        <v>17.772398308024407</v>
      </c>
      <c r="BY54" s="22">
        <f t="shared" si="118"/>
        <v>19.093341215185088</v>
      </c>
      <c r="BZ54" s="14">
        <v>29</v>
      </c>
      <c r="CA54" s="14">
        <v>29</v>
      </c>
      <c r="CB54" s="14">
        <v>28</v>
      </c>
      <c r="CC54" s="14">
        <v>28</v>
      </c>
      <c r="CD54" s="14">
        <v>29</v>
      </c>
      <c r="CE54" s="14">
        <v>29</v>
      </c>
      <c r="CF54" s="14">
        <v>27</v>
      </c>
      <c r="CG54" s="14">
        <v>28</v>
      </c>
      <c r="CH54" s="14">
        <v>29</v>
      </c>
      <c r="CI54" s="14">
        <v>28</v>
      </c>
      <c r="CJ54" s="14">
        <v>27</v>
      </c>
      <c r="CK54" s="14">
        <v>26</v>
      </c>
      <c r="CL54" s="15">
        <f t="shared" si="119"/>
        <v>20.062960251704983</v>
      </c>
      <c r="CM54" s="15">
        <f t="shared" si="120"/>
        <v>22.02298067809571</v>
      </c>
      <c r="CN54" s="15">
        <f t="shared" si="121"/>
        <v>23.515717143919776</v>
      </c>
      <c r="CO54" s="15">
        <f t="shared" si="122"/>
        <v>25.269341274867894</v>
      </c>
      <c r="CP54" s="15">
        <f t="shared" si="123"/>
        <v>20.037618497885894</v>
      </c>
      <c r="CQ54" s="15">
        <f t="shared" si="124"/>
        <v>21.989405359235448</v>
      </c>
      <c r="CR54" s="15">
        <f t="shared" si="125"/>
        <v>23.470862773257593</v>
      </c>
      <c r="CS54" s="15">
        <f t="shared" si="126"/>
        <v>25.221882488847672</v>
      </c>
      <c r="CT54" s="15">
        <f t="shared" si="127"/>
        <v>20.043053384015654</v>
      </c>
      <c r="CU54" s="15">
        <f t="shared" si="128"/>
        <v>22.009212942343357</v>
      </c>
      <c r="CV54" s="15">
        <f t="shared" si="129"/>
        <v>23.505373124426484</v>
      </c>
      <c r="CW54" s="15">
        <f t="shared" si="130"/>
        <v>25.252422417985109</v>
      </c>
      <c r="CX54" s="14">
        <v>29</v>
      </c>
      <c r="CY54" s="14">
        <v>27</v>
      </c>
      <c r="CZ54" s="14">
        <v>26</v>
      </c>
      <c r="DA54" s="14">
        <v>23</v>
      </c>
      <c r="DB54" s="14">
        <v>29</v>
      </c>
      <c r="DC54" s="14">
        <v>29</v>
      </c>
      <c r="DD54" s="14">
        <v>25</v>
      </c>
      <c r="DE54" s="14">
        <v>24</v>
      </c>
      <c r="DF54" s="14">
        <v>28</v>
      </c>
      <c r="DG54" s="14">
        <v>27</v>
      </c>
      <c r="DH54" s="14">
        <v>24</v>
      </c>
      <c r="DI54" s="14">
        <v>23</v>
      </c>
      <c r="DJ54" s="23">
        <v>36.539293630000003</v>
      </c>
      <c r="DK54" s="16">
        <f t="shared" si="139"/>
        <v>4.6317964496912098E-2</v>
      </c>
      <c r="DL54" s="16">
        <f t="shared" si="140"/>
        <v>4.2170790470129872E-2</v>
      </c>
      <c r="DM54" s="16">
        <f t="shared" si="141"/>
        <v>3.9485840817119082E-2</v>
      </c>
      <c r="DN54" s="16">
        <f t="shared" si="142"/>
        <v>3.6747343731443033E-2</v>
      </c>
      <c r="DO54" s="16">
        <f t="shared" si="131"/>
        <v>0.11579491124228025</v>
      </c>
      <c r="DP54" s="16">
        <f t="shared" si="132"/>
        <v>0.10542697617532466</v>
      </c>
      <c r="DQ54" s="16">
        <f t="shared" si="133"/>
        <v>9.8714602042797722E-2</v>
      </c>
      <c r="DR54" s="16">
        <f t="shared" si="134"/>
        <v>9.1868359328607568E-2</v>
      </c>
      <c r="DS54" s="16">
        <f t="shared" si="135"/>
        <v>0.14134571474071855</v>
      </c>
      <c r="DT54" s="16">
        <f t="shared" si="136"/>
        <v>0.12871881032600141</v>
      </c>
      <c r="DU54" s="16">
        <f t="shared" si="137"/>
        <v>0.12052562157399038</v>
      </c>
      <c r="DV54" s="16">
        <f t="shared" si="138"/>
        <v>0.11218724521780417</v>
      </c>
    </row>
    <row r="55" spans="1:126" s="17" customFormat="1" ht="15.75" customHeight="1" x14ac:dyDescent="0.2">
      <c r="A55" s="12" t="s">
        <v>100</v>
      </c>
      <c r="B55" s="12" t="s">
        <v>113</v>
      </c>
      <c r="C55" s="19">
        <v>1268.3742500000001</v>
      </c>
      <c r="D55" s="19">
        <v>1268.2170000000001</v>
      </c>
      <c r="E55" s="20">
        <f t="shared" si="78"/>
        <v>99.987602239638662</v>
      </c>
      <c r="F55" s="19">
        <v>1179.239</v>
      </c>
      <c r="G55" s="20">
        <f t="shared" si="79"/>
        <v>92.972480322743849</v>
      </c>
      <c r="H55" s="18">
        <f t="shared" si="80"/>
        <v>7.2834423493989524</v>
      </c>
      <c r="I55" s="19">
        <v>821.46600000000001</v>
      </c>
      <c r="J55" s="19">
        <v>821.46600000000001</v>
      </c>
      <c r="K55" s="19">
        <v>791.08399999999995</v>
      </c>
      <c r="L55" s="18">
        <f t="shared" si="81"/>
        <v>3.7681932343183231</v>
      </c>
      <c r="M55" s="18">
        <v>18535118.197350498</v>
      </c>
      <c r="N55" s="18">
        <v>19910253.240077101</v>
      </c>
      <c r="O55" s="18">
        <v>21543230.596821301</v>
      </c>
      <c r="P55" s="18">
        <v>25256593.700067699</v>
      </c>
      <c r="Q55" s="19">
        <v>17793479.050342601</v>
      </c>
      <c r="R55" s="19">
        <v>19094185.406283598</v>
      </c>
      <c r="S55" s="19">
        <v>20672204.236056499</v>
      </c>
      <c r="T55" s="19">
        <v>24237355.213934701</v>
      </c>
      <c r="U55" s="19">
        <v>17793479.050342601</v>
      </c>
      <c r="V55" s="19">
        <v>19094185.406283598</v>
      </c>
      <c r="W55" s="19">
        <v>20672204.236056499</v>
      </c>
      <c r="X55" s="19">
        <v>24237355.213934701</v>
      </c>
      <c r="Y55" s="19">
        <v>16208667.7902823</v>
      </c>
      <c r="Z55" s="19">
        <v>17495163.8008001</v>
      </c>
      <c r="AA55" s="19">
        <v>18898596.4388288</v>
      </c>
      <c r="AB55" s="19">
        <v>22216387.888521601</v>
      </c>
      <c r="AC55" s="18">
        <f t="shared" si="82"/>
        <v>30.697477725749629</v>
      </c>
      <c r="AD55" s="21">
        <f t="shared" si="83"/>
        <v>95.998735270466682</v>
      </c>
      <c r="AE55" s="21">
        <f t="shared" si="84"/>
        <v>95.901268437154528</v>
      </c>
      <c r="AF55" s="21">
        <f t="shared" si="85"/>
        <v>95.956844277137705</v>
      </c>
      <c r="AG55" s="21">
        <f t="shared" si="86"/>
        <v>95.964465761943714</v>
      </c>
      <c r="AH55" s="21">
        <f t="shared" si="87"/>
        <v>87.448418821517123</v>
      </c>
      <c r="AI55" s="21">
        <f t="shared" si="88"/>
        <v>87.870121940911844</v>
      </c>
      <c r="AJ55" s="21">
        <f t="shared" si="89"/>
        <v>87.724059555010683</v>
      </c>
      <c r="AK55" s="21">
        <f t="shared" si="90"/>
        <v>87.962724318054214</v>
      </c>
      <c r="AL55" s="22">
        <f t="shared" si="143"/>
        <v>14.61328799236542</v>
      </c>
      <c r="AM55" s="22">
        <f t="shared" si="144"/>
        <v>15.697459357975061</v>
      </c>
      <c r="AN55" s="22">
        <f t="shared" si="145"/>
        <v>16.984916397365602</v>
      </c>
      <c r="AO55" s="22">
        <f t="shared" si="146"/>
        <v>19.912572097760339</v>
      </c>
      <c r="AP55" s="22">
        <f t="shared" si="151"/>
        <v>14.028571654101777</v>
      </c>
      <c r="AQ55" s="22">
        <f t="shared" si="152"/>
        <v>15.054062636704899</v>
      </c>
      <c r="AR55" s="22">
        <f t="shared" si="153"/>
        <v>16.298189778022138</v>
      </c>
      <c r="AS55" s="22">
        <f t="shared" si="154"/>
        <v>19.108993433077579</v>
      </c>
      <c r="AT55" s="22">
        <f t="shared" si="147"/>
        <v>14.028571654101777</v>
      </c>
      <c r="AU55" s="22">
        <f t="shared" si="148"/>
        <v>15.054062636704899</v>
      </c>
      <c r="AV55" s="22">
        <f t="shared" si="149"/>
        <v>16.298189778022138</v>
      </c>
      <c r="AW55" s="22">
        <f t="shared" si="150"/>
        <v>19.108993433077579</v>
      </c>
      <c r="AX55" s="22">
        <f t="shared" si="91"/>
        <v>14.030311098449713</v>
      </c>
      <c r="AY55" s="22">
        <f t="shared" si="92"/>
        <v>15.055929234731593</v>
      </c>
      <c r="AZ55" s="22">
        <f t="shared" si="93"/>
        <v>16.300210639075566</v>
      </c>
      <c r="BA55" s="22">
        <f t="shared" si="94"/>
        <v>19.111362814041051</v>
      </c>
      <c r="BB55" s="22">
        <f t="shared" si="95"/>
        <v>13.745023519644702</v>
      </c>
      <c r="BC55" s="22">
        <f t="shared" si="96"/>
        <v>14.835977949168997</v>
      </c>
      <c r="BD55" s="22">
        <f t="shared" si="97"/>
        <v>16.026095167161873</v>
      </c>
      <c r="BE55" s="22">
        <f t="shared" si="98"/>
        <v>18.839597306840766</v>
      </c>
      <c r="BF55" s="22">
        <f t="shared" si="99"/>
        <v>5.6114286616407112</v>
      </c>
      <c r="BG55" s="22">
        <f t="shared" si="100"/>
        <v>6.0216250546819596</v>
      </c>
      <c r="BH55" s="22">
        <f t="shared" si="101"/>
        <v>6.5192759112088554</v>
      </c>
      <c r="BI55" s="22">
        <f t="shared" si="102"/>
        <v>7.6435973732310316</v>
      </c>
      <c r="BJ55" s="23">
        <f t="shared" si="103"/>
        <v>7117391.6201370405</v>
      </c>
      <c r="BK55" s="23">
        <f t="shared" si="104"/>
        <v>7637674.1625134395</v>
      </c>
      <c r="BL55" s="23">
        <f t="shared" si="105"/>
        <v>8268881.6944225999</v>
      </c>
      <c r="BM55" s="23">
        <f t="shared" si="106"/>
        <v>9694942.08557388</v>
      </c>
      <c r="BN55" s="22">
        <f t="shared" si="107"/>
        <v>5.612124439379885</v>
      </c>
      <c r="BO55" s="22">
        <f t="shared" si="108"/>
        <v>6.0223716938926373</v>
      </c>
      <c r="BP55" s="22">
        <f t="shared" si="109"/>
        <v>6.520084255630227</v>
      </c>
      <c r="BQ55" s="22">
        <f t="shared" si="110"/>
        <v>7.6445451256164203</v>
      </c>
      <c r="BR55" s="23">
        <f t="shared" si="111"/>
        <v>6483467.1161129205</v>
      </c>
      <c r="BS55" s="23">
        <f t="shared" si="112"/>
        <v>6998065.5203200402</v>
      </c>
      <c r="BT55" s="23">
        <f t="shared" si="113"/>
        <v>7559438.5755315199</v>
      </c>
      <c r="BU55" s="23">
        <f t="shared" si="114"/>
        <v>8886555.1554086413</v>
      </c>
      <c r="BV55" s="22">
        <f t="shared" si="115"/>
        <v>5.4980094078578814</v>
      </c>
      <c r="BW55" s="22">
        <f t="shared" si="116"/>
        <v>5.9343911796675997</v>
      </c>
      <c r="BX55" s="22">
        <f t="shared" si="117"/>
        <v>6.4104380668647485</v>
      </c>
      <c r="BY55" s="22">
        <f t="shared" si="118"/>
        <v>7.5358389227363078</v>
      </c>
      <c r="BZ55" s="14">
        <v>48</v>
      </c>
      <c r="CA55" s="14">
        <v>47</v>
      </c>
      <c r="CB55" s="14">
        <v>47</v>
      </c>
      <c r="CC55" s="14">
        <v>46</v>
      </c>
      <c r="CD55" s="14">
        <v>49</v>
      </c>
      <c r="CE55" s="14">
        <v>47</v>
      </c>
      <c r="CF55" s="14">
        <v>47</v>
      </c>
      <c r="CG55" s="14">
        <v>46</v>
      </c>
      <c r="CH55" s="14">
        <v>49</v>
      </c>
      <c r="CI55" s="14">
        <v>48</v>
      </c>
      <c r="CJ55" s="14">
        <v>47</v>
      </c>
      <c r="CK55" s="14">
        <v>47</v>
      </c>
      <c r="CL55" s="15">
        <f t="shared" si="119"/>
        <v>8.6642558792902449</v>
      </c>
      <c r="CM55" s="15">
        <f t="shared" si="120"/>
        <v>9.2976144630616968</v>
      </c>
      <c r="CN55" s="15">
        <f t="shared" si="121"/>
        <v>10.066006011718805</v>
      </c>
      <c r="CO55" s="15">
        <f t="shared" si="122"/>
        <v>11.802000430418156</v>
      </c>
      <c r="CP55" s="15">
        <f t="shared" si="123"/>
        <v>8.6642558792902449</v>
      </c>
      <c r="CQ55" s="15">
        <f t="shared" si="124"/>
        <v>9.2976144630616968</v>
      </c>
      <c r="CR55" s="15">
        <f t="shared" si="125"/>
        <v>10.066006011718805</v>
      </c>
      <c r="CS55" s="15">
        <f t="shared" si="126"/>
        <v>11.802000430418156</v>
      </c>
      <c r="CT55" s="15">
        <f t="shared" si="127"/>
        <v>8.1956746895562542</v>
      </c>
      <c r="CU55" s="15">
        <f t="shared" si="128"/>
        <v>8.8461724928326699</v>
      </c>
      <c r="CV55" s="15">
        <f t="shared" si="129"/>
        <v>9.5557975834823115</v>
      </c>
      <c r="CW55" s="15">
        <f t="shared" si="130"/>
        <v>11.233390076665236</v>
      </c>
      <c r="CX55" s="14">
        <v>48</v>
      </c>
      <c r="CY55" s="14">
        <v>47</v>
      </c>
      <c r="CZ55" s="14">
        <v>47</v>
      </c>
      <c r="DA55" s="14">
        <v>47</v>
      </c>
      <c r="DB55" s="14">
        <v>48</v>
      </c>
      <c r="DC55" s="14">
        <v>47</v>
      </c>
      <c r="DD55" s="14">
        <v>47</v>
      </c>
      <c r="DE55" s="14">
        <v>47</v>
      </c>
      <c r="DF55" s="14">
        <v>49</v>
      </c>
      <c r="DG55" s="14">
        <v>48</v>
      </c>
      <c r="DH55" s="14">
        <v>47</v>
      </c>
      <c r="DI55" s="14">
        <v>47</v>
      </c>
      <c r="DJ55" s="23">
        <v>8.9483984400000001</v>
      </c>
      <c r="DK55" s="16">
        <f t="shared" si="139"/>
        <v>4.8278075946012203E-2</v>
      </c>
      <c r="DL55" s="16">
        <f t="shared" si="140"/>
        <v>4.4943669636445804E-2</v>
      </c>
      <c r="DM55" s="16">
        <f t="shared" si="141"/>
        <v>4.1536938481827955E-2</v>
      </c>
      <c r="DN55" s="16">
        <f t="shared" si="142"/>
        <v>3.5429949684687739E-2</v>
      </c>
      <c r="DO55" s="16">
        <f t="shared" si="131"/>
        <v>0.1206951898650305</v>
      </c>
      <c r="DP55" s="16">
        <f t="shared" si="132"/>
        <v>0.11235917409111451</v>
      </c>
      <c r="DQ55" s="16">
        <f t="shared" si="133"/>
        <v>0.10384234620456989</v>
      </c>
      <c r="DR55" s="16">
        <f t="shared" si="134"/>
        <v>8.8574874211719348E-2</v>
      </c>
      <c r="DS55" s="16">
        <f t="shared" si="135"/>
        <v>0.13801872176942417</v>
      </c>
      <c r="DT55" s="16">
        <f t="shared" si="136"/>
        <v>0.12786960073490089</v>
      </c>
      <c r="DU55" s="16">
        <f t="shared" si="137"/>
        <v>0.11837384946766127</v>
      </c>
      <c r="DV55" s="16">
        <f t="shared" si="138"/>
        <v>0.10069591966189195</v>
      </c>
    </row>
    <row r="56" spans="1:126" s="17" customFormat="1" ht="15.75" customHeight="1" x14ac:dyDescent="0.2">
      <c r="A56" s="12" t="s">
        <v>44</v>
      </c>
      <c r="B56" s="12" t="s">
        <v>113</v>
      </c>
      <c r="C56" s="19">
        <v>2771.3326860000002</v>
      </c>
      <c r="D56" s="19">
        <v>2036.146</v>
      </c>
      <c r="E56" s="20">
        <f t="shared" si="78"/>
        <v>73.471727529720326</v>
      </c>
      <c r="F56" s="19">
        <v>1979.78</v>
      </c>
      <c r="G56" s="20">
        <f t="shared" si="79"/>
        <v>71.437832419084728</v>
      </c>
      <c r="H56" s="18">
        <f t="shared" si="80"/>
        <v>33.320728777174708</v>
      </c>
      <c r="I56" s="19">
        <v>2065.41</v>
      </c>
      <c r="J56" s="19">
        <v>1908.798</v>
      </c>
      <c r="K56" s="19">
        <v>1885.951</v>
      </c>
      <c r="L56" s="18">
        <f t="shared" si="81"/>
        <v>9.0834018962073984</v>
      </c>
      <c r="M56" s="18">
        <v>143867684.59778199</v>
      </c>
      <c r="N56" s="18">
        <v>152252505.94821799</v>
      </c>
      <c r="O56" s="18">
        <v>155725916.32715499</v>
      </c>
      <c r="P56" s="18">
        <v>160936931.125608</v>
      </c>
      <c r="Q56" s="19">
        <v>138574491.60066301</v>
      </c>
      <c r="R56" s="19">
        <v>146607784.65644401</v>
      </c>
      <c r="S56" s="19">
        <v>149967876.23750699</v>
      </c>
      <c r="T56" s="19">
        <v>154999278.19413799</v>
      </c>
      <c r="U56" s="19">
        <v>131407853.149168</v>
      </c>
      <c r="V56" s="19">
        <v>139206463.450389</v>
      </c>
      <c r="W56" s="19">
        <v>142344830.894889</v>
      </c>
      <c r="X56" s="19">
        <v>147062752.24300599</v>
      </c>
      <c r="Y56" s="19">
        <v>128597311.434844</v>
      </c>
      <c r="Z56" s="19">
        <v>136219237.46629301</v>
      </c>
      <c r="AA56" s="19">
        <v>139280228.18202201</v>
      </c>
      <c r="AB56" s="19">
        <v>143879259.77616099</v>
      </c>
      <c r="AC56" s="18">
        <f t="shared" si="82"/>
        <v>11.200123388758879</v>
      </c>
      <c r="AD56" s="21">
        <f t="shared" si="83"/>
        <v>96.320790862856086</v>
      </c>
      <c r="AE56" s="21">
        <f t="shared" si="84"/>
        <v>96.292526512703986</v>
      </c>
      <c r="AF56" s="21">
        <f t="shared" si="85"/>
        <v>96.302452266486398</v>
      </c>
      <c r="AG56" s="21">
        <f t="shared" si="86"/>
        <v>96.310571545050905</v>
      </c>
      <c r="AH56" s="21">
        <f t="shared" si="87"/>
        <v>89.385821280414618</v>
      </c>
      <c r="AI56" s="21">
        <f t="shared" si="88"/>
        <v>89.469290911127601</v>
      </c>
      <c r="AJ56" s="21">
        <f t="shared" si="89"/>
        <v>89.439337694707632</v>
      </c>
      <c r="AK56" s="21">
        <f t="shared" si="90"/>
        <v>89.401021114206628</v>
      </c>
      <c r="AL56" s="22">
        <f t="shared" si="143"/>
        <v>51.912816286749475</v>
      </c>
      <c r="AM56" s="22">
        <f t="shared" si="144"/>
        <v>54.938371967160492</v>
      </c>
      <c r="AN56" s="22">
        <f t="shared" si="145"/>
        <v>56.19170773463572</v>
      </c>
      <c r="AO56" s="22">
        <f t="shared" si="146"/>
        <v>58.072035861524853</v>
      </c>
      <c r="AP56" s="22">
        <f t="shared" si="151"/>
        <v>50.002835206578652</v>
      </c>
      <c r="AQ56" s="22">
        <f t="shared" si="152"/>
        <v>52.901546392125944</v>
      </c>
      <c r="AR56" s="22">
        <f t="shared" si="153"/>
        <v>54.113992518871108</v>
      </c>
      <c r="AS56" s="22">
        <f t="shared" si="154"/>
        <v>55.929509646081513</v>
      </c>
      <c r="AT56" s="22">
        <f t="shared" si="147"/>
        <v>47.416845264736281</v>
      </c>
      <c r="AU56" s="22">
        <f t="shared" si="148"/>
        <v>50.23087417603135</v>
      </c>
      <c r="AV56" s="22">
        <f t="shared" si="149"/>
        <v>51.363313980301022</v>
      </c>
      <c r="AW56" s="22">
        <f t="shared" si="150"/>
        <v>53.065715634187839</v>
      </c>
      <c r="AX56" s="22">
        <f t="shared" si="91"/>
        <v>64.537539621013423</v>
      </c>
      <c r="AY56" s="22">
        <f t="shared" si="92"/>
        <v>68.367623662737842</v>
      </c>
      <c r="AZ56" s="22">
        <f t="shared" si="93"/>
        <v>69.908950976447173</v>
      </c>
      <c r="BA56" s="22">
        <f t="shared" si="94"/>
        <v>72.226034991108691</v>
      </c>
      <c r="BB56" s="22">
        <f t="shared" si="95"/>
        <v>64.95535434989948</v>
      </c>
      <c r="BC56" s="22">
        <f t="shared" si="96"/>
        <v>68.805239706580025</v>
      </c>
      <c r="BD56" s="22">
        <f t="shared" si="97"/>
        <v>70.351366405369276</v>
      </c>
      <c r="BE56" s="22">
        <f t="shared" si="98"/>
        <v>72.674367745992484</v>
      </c>
      <c r="BF56" s="22">
        <f t="shared" si="99"/>
        <v>20.001134082631463</v>
      </c>
      <c r="BG56" s="22">
        <f t="shared" si="100"/>
        <v>21.16061855685038</v>
      </c>
      <c r="BH56" s="22">
        <f t="shared" si="101"/>
        <v>21.645597007548446</v>
      </c>
      <c r="BI56" s="22">
        <f t="shared" si="102"/>
        <v>22.371803858432607</v>
      </c>
      <c r="BJ56" s="23">
        <f t="shared" si="103"/>
        <v>52563141.259667203</v>
      </c>
      <c r="BK56" s="23">
        <f t="shared" si="104"/>
        <v>55682585.380155601</v>
      </c>
      <c r="BL56" s="23">
        <f t="shared" si="105"/>
        <v>56937932.357955605</v>
      </c>
      <c r="BM56" s="23">
        <f t="shared" si="106"/>
        <v>58825100.897202402</v>
      </c>
      <c r="BN56" s="22">
        <f t="shared" si="107"/>
        <v>25.81501584840537</v>
      </c>
      <c r="BO56" s="22">
        <f t="shared" si="108"/>
        <v>27.347049465095136</v>
      </c>
      <c r="BP56" s="22">
        <f t="shared" si="109"/>
        <v>27.963580390578873</v>
      </c>
      <c r="BQ56" s="22">
        <f t="shared" si="110"/>
        <v>28.890413996443478</v>
      </c>
      <c r="BR56" s="23">
        <f t="shared" si="111"/>
        <v>51438924.573937602</v>
      </c>
      <c r="BS56" s="23">
        <f t="shared" si="112"/>
        <v>54487694.986517206</v>
      </c>
      <c r="BT56" s="23">
        <f t="shared" si="113"/>
        <v>55712091.272808805</v>
      </c>
      <c r="BU56" s="23">
        <f t="shared" si="114"/>
        <v>57551703.910464399</v>
      </c>
      <c r="BV56" s="22">
        <f t="shared" si="115"/>
        <v>25.982141739959797</v>
      </c>
      <c r="BW56" s="22">
        <f t="shared" si="116"/>
        <v>27.522095882632012</v>
      </c>
      <c r="BX56" s="22">
        <f t="shared" si="117"/>
        <v>28.140546562147719</v>
      </c>
      <c r="BY56" s="22">
        <f t="shared" si="118"/>
        <v>29.069747098396995</v>
      </c>
      <c r="BZ56" s="14">
        <v>11</v>
      </c>
      <c r="CA56" s="14">
        <v>11</v>
      </c>
      <c r="CB56" s="14">
        <v>11</v>
      </c>
      <c r="CC56" s="14">
        <v>12</v>
      </c>
      <c r="CD56" s="14">
        <v>13</v>
      </c>
      <c r="CE56" s="14">
        <v>13</v>
      </c>
      <c r="CF56" s="14">
        <v>13</v>
      </c>
      <c r="CG56" s="14">
        <v>14</v>
      </c>
      <c r="CH56" s="14">
        <v>13</v>
      </c>
      <c r="CI56" s="14">
        <v>13</v>
      </c>
      <c r="CJ56" s="14">
        <v>13</v>
      </c>
      <c r="CK56" s="14">
        <v>14</v>
      </c>
      <c r="CL56" s="15">
        <f t="shared" si="119"/>
        <v>26.837188083850279</v>
      </c>
      <c r="CM56" s="15">
        <f t="shared" si="120"/>
        <v>28.392965010616589</v>
      </c>
      <c r="CN56" s="15">
        <f t="shared" si="121"/>
        <v>29.043701006096995</v>
      </c>
      <c r="CO56" s="15">
        <f t="shared" si="122"/>
        <v>30.01811324514513</v>
      </c>
      <c r="CP56" s="15">
        <f t="shared" si="123"/>
        <v>27.537299001605824</v>
      </c>
      <c r="CQ56" s="15">
        <f t="shared" si="124"/>
        <v>29.171544280827835</v>
      </c>
      <c r="CR56" s="15">
        <f t="shared" si="125"/>
        <v>29.829207887872681</v>
      </c>
      <c r="CS56" s="15">
        <f t="shared" si="126"/>
        <v>30.817876431766166</v>
      </c>
      <c r="CT56" s="15">
        <f t="shared" si="127"/>
        <v>27.274793763961846</v>
      </c>
      <c r="CU56" s="15">
        <f t="shared" si="128"/>
        <v>28.891363024021942</v>
      </c>
      <c r="CV56" s="15">
        <f t="shared" si="129"/>
        <v>29.540582588205524</v>
      </c>
      <c r="CW56" s="15">
        <f t="shared" si="130"/>
        <v>30.516012298550915</v>
      </c>
      <c r="CX56" s="14">
        <v>15</v>
      </c>
      <c r="CY56" s="14">
        <v>15</v>
      </c>
      <c r="CZ56" s="14">
        <v>14</v>
      </c>
      <c r="DA56" s="14">
        <v>15</v>
      </c>
      <c r="DB56" s="14">
        <v>12</v>
      </c>
      <c r="DC56" s="14">
        <v>12</v>
      </c>
      <c r="DD56" s="14">
        <v>13</v>
      </c>
      <c r="DE56" s="14">
        <v>15</v>
      </c>
      <c r="DF56" s="14">
        <v>12</v>
      </c>
      <c r="DG56" s="14">
        <v>12</v>
      </c>
      <c r="DH56" s="14">
        <v>12</v>
      </c>
      <c r="DI56" s="14">
        <v>14</v>
      </c>
      <c r="DJ56" s="23">
        <v>65.621588560000006</v>
      </c>
      <c r="DK56" s="16">
        <f t="shared" si="139"/>
        <v>4.5612458936460633E-2</v>
      </c>
      <c r="DL56" s="16">
        <f t="shared" si="140"/>
        <v>4.3100498183142093E-2</v>
      </c>
      <c r="DM56" s="16">
        <f t="shared" si="141"/>
        <v>4.2139157121502915E-2</v>
      </c>
      <c r="DN56" s="16">
        <f t="shared" si="142"/>
        <v>4.0774723428013977E-2</v>
      </c>
      <c r="DO56" s="16">
        <f t="shared" si="131"/>
        <v>0.11403114734115156</v>
      </c>
      <c r="DP56" s="16">
        <f t="shared" si="132"/>
        <v>0.10775124545785524</v>
      </c>
      <c r="DQ56" s="16">
        <f t="shared" si="133"/>
        <v>0.10534789280375728</v>
      </c>
      <c r="DR56" s="16">
        <f t="shared" si="134"/>
        <v>0.10193680857003493</v>
      </c>
      <c r="DS56" s="16">
        <f t="shared" si="135"/>
        <v>0.12757185167368038</v>
      </c>
      <c r="DT56" s="16">
        <f t="shared" si="136"/>
        <v>0.12043377605941642</v>
      </c>
      <c r="DU56" s="16">
        <f t="shared" si="137"/>
        <v>0.11778697776514396</v>
      </c>
      <c r="DV56" s="16">
        <f t="shared" si="138"/>
        <v>0.11402197346248907</v>
      </c>
    </row>
    <row r="57" spans="1:126" s="17" customFormat="1" ht="15.75" customHeight="1" x14ac:dyDescent="0.2">
      <c r="A57" s="12" t="s">
        <v>39</v>
      </c>
      <c r="B57" s="12" t="s">
        <v>114</v>
      </c>
      <c r="C57" s="19">
        <v>1711.8639049999999</v>
      </c>
      <c r="D57" s="19">
        <v>1078.72</v>
      </c>
      <c r="E57" s="20">
        <f t="shared" si="78"/>
        <v>63.01435510435627</v>
      </c>
      <c r="F57" s="19">
        <v>1071.713</v>
      </c>
      <c r="G57" s="20">
        <f t="shared" si="79"/>
        <v>62.605035182396698</v>
      </c>
      <c r="H57" s="18">
        <f t="shared" si="80"/>
        <v>45.994842380688603</v>
      </c>
      <c r="I57" s="19">
        <v>1241.52</v>
      </c>
      <c r="J57" s="19">
        <v>1080.8019999999999</v>
      </c>
      <c r="K57" s="19">
        <v>1079.8430000000001</v>
      </c>
      <c r="L57" s="18">
        <f t="shared" si="81"/>
        <v>13.929488839100124</v>
      </c>
      <c r="M57" s="18">
        <v>77759067.2720844</v>
      </c>
      <c r="N57" s="18">
        <v>80226704.6698623</v>
      </c>
      <c r="O57" s="18">
        <v>81629984.893730998</v>
      </c>
      <c r="P57" s="18">
        <v>84328615.849216193</v>
      </c>
      <c r="Q57" s="19">
        <v>70743969.279768005</v>
      </c>
      <c r="R57" s="19">
        <v>73005408.321468398</v>
      </c>
      <c r="S57" s="19">
        <v>74292030.302977994</v>
      </c>
      <c r="T57" s="19">
        <v>76732178.165860102</v>
      </c>
      <c r="U57" s="19">
        <v>64436144.291198596</v>
      </c>
      <c r="V57" s="19">
        <v>66491319.110422097</v>
      </c>
      <c r="W57" s="19">
        <v>67652581.2355178</v>
      </c>
      <c r="X57" s="19">
        <v>69896590.984346196</v>
      </c>
      <c r="Y57" s="19">
        <v>64227059.633233801</v>
      </c>
      <c r="Z57" s="19">
        <v>66277449.879668303</v>
      </c>
      <c r="AA57" s="19">
        <v>67435091.951040596</v>
      </c>
      <c r="AB57" s="19">
        <v>69674350.8835482</v>
      </c>
      <c r="AC57" s="18">
        <f t="shared" si="82"/>
        <v>8.1061663053267043</v>
      </c>
      <c r="AD57" s="21">
        <f t="shared" si="83"/>
        <v>90.978418030954415</v>
      </c>
      <c r="AE57" s="21">
        <f t="shared" si="84"/>
        <v>90.998886993913104</v>
      </c>
      <c r="AF57" s="21">
        <f t="shared" si="85"/>
        <v>91.010711810977512</v>
      </c>
      <c r="AG57" s="21">
        <f t="shared" si="86"/>
        <v>90.991862481249655</v>
      </c>
      <c r="AH57" s="21">
        <f t="shared" si="87"/>
        <v>82.597518059853826</v>
      </c>
      <c r="AI57" s="21">
        <f t="shared" si="88"/>
        <v>82.612703777880427</v>
      </c>
      <c r="AJ57" s="21">
        <f t="shared" si="89"/>
        <v>82.61068777463349</v>
      </c>
      <c r="AK57" s="21">
        <f t="shared" si="90"/>
        <v>82.622429150419634</v>
      </c>
      <c r="AL57" s="22">
        <f t="shared" si="143"/>
        <v>45.423626869499536</v>
      </c>
      <c r="AM57" s="22">
        <f t="shared" si="144"/>
        <v>46.865118445185225</v>
      </c>
      <c r="AN57" s="22">
        <f t="shared" si="145"/>
        <v>47.684856638022872</v>
      </c>
      <c r="AO57" s="22">
        <f t="shared" si="146"/>
        <v>49.261285084000995</v>
      </c>
      <c r="AP57" s="22">
        <f t="shared" si="151"/>
        <v>41.325697138154219</v>
      </c>
      <c r="AQ57" s="22">
        <f t="shared" si="152"/>
        <v>42.646736173497622</v>
      </c>
      <c r="AR57" s="22">
        <f t="shared" si="153"/>
        <v>43.39832745230877</v>
      </c>
      <c r="AS57" s="22">
        <f t="shared" si="154"/>
        <v>44.823760780130534</v>
      </c>
      <c r="AT57" s="22">
        <f t="shared" si="147"/>
        <v>37.640927005350107</v>
      </c>
      <c r="AU57" s="22">
        <f t="shared" si="148"/>
        <v>38.841475023928439</v>
      </c>
      <c r="AV57" s="22">
        <f t="shared" si="149"/>
        <v>39.519836266141617</v>
      </c>
      <c r="AW57" s="22">
        <f t="shared" si="150"/>
        <v>40.830693830387297</v>
      </c>
      <c r="AX57" s="22">
        <f t="shared" si="91"/>
        <v>59.733892290120323</v>
      </c>
      <c r="AY57" s="22">
        <f t="shared" si="92"/>
        <v>61.63908994959035</v>
      </c>
      <c r="AZ57" s="22">
        <f t="shared" si="93"/>
        <v>62.715608531887611</v>
      </c>
      <c r="BA57" s="22">
        <f t="shared" si="94"/>
        <v>64.795860820552321</v>
      </c>
      <c r="BB57" s="22">
        <f t="shared" si="95"/>
        <v>59.929346413856884</v>
      </c>
      <c r="BC57" s="22">
        <f t="shared" si="96"/>
        <v>61.842536089109963</v>
      </c>
      <c r="BD57" s="22">
        <f t="shared" si="97"/>
        <v>62.922715270823993</v>
      </c>
      <c r="BE57" s="22">
        <f t="shared" si="98"/>
        <v>65.0121356030469</v>
      </c>
      <c r="BF57" s="22">
        <f t="shared" si="99"/>
        <v>16.530278855261688</v>
      </c>
      <c r="BG57" s="22">
        <f t="shared" si="100"/>
        <v>17.05869446939905</v>
      </c>
      <c r="BH57" s="22">
        <f t="shared" si="101"/>
        <v>17.359330980923509</v>
      </c>
      <c r="BI57" s="22">
        <f t="shared" si="102"/>
        <v>17.929504312052213</v>
      </c>
      <c r="BJ57" s="23">
        <f t="shared" si="103"/>
        <v>25774457.716479439</v>
      </c>
      <c r="BK57" s="23">
        <f t="shared" si="104"/>
        <v>26596527.644168839</v>
      </c>
      <c r="BL57" s="23">
        <f t="shared" si="105"/>
        <v>27061032.494207121</v>
      </c>
      <c r="BM57" s="23">
        <f t="shared" si="106"/>
        <v>27958636.393738478</v>
      </c>
      <c r="BN57" s="22">
        <f t="shared" si="107"/>
        <v>23.89355691604813</v>
      </c>
      <c r="BO57" s="22">
        <f t="shared" si="108"/>
        <v>24.655635979836138</v>
      </c>
      <c r="BP57" s="22">
        <f t="shared" si="109"/>
        <v>25.086243412755042</v>
      </c>
      <c r="BQ57" s="22">
        <f t="shared" si="110"/>
        <v>25.918344328220925</v>
      </c>
      <c r="BR57" s="23">
        <f t="shared" si="111"/>
        <v>25690823.853293523</v>
      </c>
      <c r="BS57" s="23">
        <f t="shared" si="112"/>
        <v>26510979.951867323</v>
      </c>
      <c r="BT57" s="23">
        <f t="shared" si="113"/>
        <v>26974036.780416239</v>
      </c>
      <c r="BU57" s="23">
        <f t="shared" si="114"/>
        <v>27869740.353419282</v>
      </c>
      <c r="BV57" s="22">
        <f t="shared" si="115"/>
        <v>23.971738565542758</v>
      </c>
      <c r="BW57" s="22">
        <f t="shared" si="116"/>
        <v>24.737014435643989</v>
      </c>
      <c r="BX57" s="22">
        <f t="shared" si="117"/>
        <v>25.169086108329598</v>
      </c>
      <c r="BY57" s="22">
        <f t="shared" si="118"/>
        <v>26.004854241218762</v>
      </c>
      <c r="BZ57" s="14">
        <v>22</v>
      </c>
      <c r="CA57" s="14">
        <v>21</v>
      </c>
      <c r="CB57" s="14">
        <v>20</v>
      </c>
      <c r="CC57" s="14">
        <v>21</v>
      </c>
      <c r="CD57" s="14">
        <v>16</v>
      </c>
      <c r="CE57" s="14">
        <v>15</v>
      </c>
      <c r="CF57" s="14">
        <v>15</v>
      </c>
      <c r="CG57" s="14">
        <v>16</v>
      </c>
      <c r="CH57" s="14">
        <v>17</v>
      </c>
      <c r="CI57" s="14">
        <v>16</v>
      </c>
      <c r="CJ57" s="14">
        <v>17</v>
      </c>
      <c r="CK57" s="14">
        <v>17</v>
      </c>
      <c r="CL57" s="15">
        <f t="shared" si="119"/>
        <v>22.792695817954765</v>
      </c>
      <c r="CM57" s="15">
        <f t="shared" si="120"/>
        <v>23.521299156346544</v>
      </c>
      <c r="CN57" s="15">
        <f t="shared" si="121"/>
        <v>23.935830370184291</v>
      </c>
      <c r="CO57" s="15">
        <f t="shared" si="122"/>
        <v>24.722011136626104</v>
      </c>
      <c r="CP57" s="15">
        <f t="shared" si="123"/>
        <v>23.847529627516828</v>
      </c>
      <c r="CQ57" s="15">
        <f t="shared" si="124"/>
        <v>24.608140662368172</v>
      </c>
      <c r="CR57" s="15">
        <f t="shared" si="125"/>
        <v>25.037918595827104</v>
      </c>
      <c r="CS57" s="15">
        <f t="shared" si="126"/>
        <v>25.86841659595234</v>
      </c>
      <c r="CT57" s="15">
        <f t="shared" si="127"/>
        <v>23.791258408207046</v>
      </c>
      <c r="CU57" s="15">
        <f t="shared" si="128"/>
        <v>24.550772614044192</v>
      </c>
      <c r="CV57" s="15">
        <f t="shared" si="129"/>
        <v>24.979591274302134</v>
      </c>
      <c r="CW57" s="15">
        <f t="shared" si="130"/>
        <v>25.809067015685873</v>
      </c>
      <c r="CX57" s="14">
        <v>24</v>
      </c>
      <c r="CY57" s="14">
        <v>24</v>
      </c>
      <c r="CZ57" s="14">
        <v>25</v>
      </c>
      <c r="DA57" s="14">
        <v>26</v>
      </c>
      <c r="DB57" s="14">
        <v>22</v>
      </c>
      <c r="DC57" s="14">
        <v>21</v>
      </c>
      <c r="DD57" s="14">
        <v>21</v>
      </c>
      <c r="DE57" s="14">
        <v>22</v>
      </c>
      <c r="DF57" s="14">
        <v>22</v>
      </c>
      <c r="DG57" s="14">
        <v>22</v>
      </c>
      <c r="DH57" s="14">
        <v>21</v>
      </c>
      <c r="DI57" s="14">
        <v>21</v>
      </c>
      <c r="DJ57" s="23">
        <v>31.319394540000001</v>
      </c>
      <c r="DK57" s="16">
        <f t="shared" si="139"/>
        <v>4.027748227793327E-2</v>
      </c>
      <c r="DL57" s="16">
        <f t="shared" si="140"/>
        <v>3.9038615220307486E-2</v>
      </c>
      <c r="DM57" s="16">
        <f t="shared" si="141"/>
        <v>3.8367512355628602E-2</v>
      </c>
      <c r="DN57" s="16">
        <f t="shared" si="142"/>
        <v>3.7139699525011366E-2</v>
      </c>
      <c r="DO57" s="16">
        <f t="shared" si="131"/>
        <v>0.10069370569483316</v>
      </c>
      <c r="DP57" s="16">
        <f t="shared" si="132"/>
        <v>9.7596538050768719E-2</v>
      </c>
      <c r="DQ57" s="16">
        <f t="shared" si="133"/>
        <v>9.5918780889071492E-2</v>
      </c>
      <c r="DR57" s="16">
        <f t="shared" si="134"/>
        <v>9.2849248812528387E-2</v>
      </c>
      <c r="DS57" s="16">
        <f t="shared" si="135"/>
        <v>0.12190887578712235</v>
      </c>
      <c r="DT57" s="16">
        <f t="shared" si="136"/>
        <v>0.11813744568047924</v>
      </c>
      <c r="DU57" s="16">
        <f t="shared" si="137"/>
        <v>0.11610940844693513</v>
      </c>
      <c r="DV57" s="16">
        <f t="shared" si="138"/>
        <v>0.1123777765520427</v>
      </c>
    </row>
    <row r="58" spans="1:126" s="17" customFormat="1" ht="15.75" customHeight="1" x14ac:dyDescent="0.2">
      <c r="A58" s="12" t="s">
        <v>72</v>
      </c>
      <c r="B58" s="12" t="s">
        <v>114</v>
      </c>
      <c r="C58" s="19">
        <v>1381.7905410000001</v>
      </c>
      <c r="D58" s="19">
        <v>1178.43</v>
      </c>
      <c r="E58" s="20">
        <f t="shared" si="78"/>
        <v>85.282824352464573</v>
      </c>
      <c r="F58" s="19">
        <v>1170.586</v>
      </c>
      <c r="G58" s="20">
        <f t="shared" si="79"/>
        <v>84.715155102512739</v>
      </c>
      <c r="H58" s="18">
        <f t="shared" si="80"/>
        <v>16.54963815936436</v>
      </c>
      <c r="I58" s="19">
        <v>933.87</v>
      </c>
      <c r="J58" s="19">
        <v>912.23099999999999</v>
      </c>
      <c r="K58" s="19">
        <v>910.47199999999998</v>
      </c>
      <c r="L58" s="18">
        <f t="shared" si="81"/>
        <v>2.5372734557907397</v>
      </c>
      <c r="M58" s="18">
        <v>47036240.7459234</v>
      </c>
      <c r="N58" s="18">
        <v>50536589.062158398</v>
      </c>
      <c r="O58" s="18">
        <v>52817037.3131923</v>
      </c>
      <c r="P58" s="18">
        <v>55554127.505355202</v>
      </c>
      <c r="Q58" s="19">
        <v>41928473.4121297</v>
      </c>
      <c r="R58" s="19">
        <v>44979350.135255203</v>
      </c>
      <c r="S58" s="19">
        <v>47024562.057550304</v>
      </c>
      <c r="T58" s="19">
        <v>49443984.7475482</v>
      </c>
      <c r="U58" s="19">
        <v>41175442.327527598</v>
      </c>
      <c r="V58" s="19">
        <v>44148485.121873401</v>
      </c>
      <c r="W58" s="19">
        <v>46163226.849329099</v>
      </c>
      <c r="X58" s="19">
        <v>48526026.144964099</v>
      </c>
      <c r="Y58" s="19">
        <v>40900636.752844401</v>
      </c>
      <c r="Z58" s="19">
        <v>43846555.665343501</v>
      </c>
      <c r="AA58" s="19">
        <v>45843563.159660101</v>
      </c>
      <c r="AB58" s="19">
        <v>48186374.739404403</v>
      </c>
      <c r="AC58" s="18">
        <f t="shared" si="82"/>
        <v>16.605626638494186</v>
      </c>
      <c r="AD58" s="21">
        <f t="shared" si="83"/>
        <v>89.140783249697975</v>
      </c>
      <c r="AE58" s="21">
        <f t="shared" si="84"/>
        <v>89.003533815731075</v>
      </c>
      <c r="AF58" s="21">
        <f t="shared" si="85"/>
        <v>89.032941735648635</v>
      </c>
      <c r="AG58" s="21">
        <f t="shared" si="86"/>
        <v>89.001460319545103</v>
      </c>
      <c r="AH58" s="21">
        <f t="shared" si="87"/>
        <v>86.955581705132829</v>
      </c>
      <c r="AI58" s="21">
        <f t="shared" si="88"/>
        <v>86.762000520877322</v>
      </c>
      <c r="AJ58" s="21">
        <f t="shared" si="89"/>
        <v>86.796922909209812</v>
      </c>
      <c r="AK58" s="21">
        <f t="shared" si="90"/>
        <v>86.737704115251248</v>
      </c>
      <c r="AL58" s="22">
        <f t="shared" si="143"/>
        <v>34.040065661386954</v>
      </c>
      <c r="AM58" s="22">
        <f t="shared" si="144"/>
        <v>36.573263141304423</v>
      </c>
      <c r="AN58" s="22">
        <f t="shared" si="145"/>
        <v>38.22362054596833</v>
      </c>
      <c r="AO58" s="22">
        <f t="shared" si="146"/>
        <v>40.204449123780186</v>
      </c>
      <c r="AP58" s="22">
        <f t="shared" si="151"/>
        <v>30.343581149271813</v>
      </c>
      <c r="AQ58" s="22">
        <f t="shared" si="152"/>
        <v>32.55149662748719</v>
      </c>
      <c r="AR58" s="22">
        <f t="shared" si="153"/>
        <v>34.031613809947409</v>
      </c>
      <c r="AS58" s="22">
        <f t="shared" si="154"/>
        <v>35.782546833592924</v>
      </c>
      <c r="AT58" s="22">
        <f t="shared" si="147"/>
        <v>29.798613542200819</v>
      </c>
      <c r="AU58" s="22">
        <f t="shared" si="148"/>
        <v>31.950200708367277</v>
      </c>
      <c r="AV58" s="22">
        <f t="shared" si="149"/>
        <v>33.408266650834669</v>
      </c>
      <c r="AW58" s="22">
        <f t="shared" si="150"/>
        <v>35.11822139833572</v>
      </c>
      <c r="AX58" s="22">
        <f t="shared" si="91"/>
        <v>34.940931856391636</v>
      </c>
      <c r="AY58" s="22">
        <f t="shared" si="92"/>
        <v>37.463816367432436</v>
      </c>
      <c r="AZ58" s="22">
        <f t="shared" si="93"/>
        <v>39.173499358747733</v>
      </c>
      <c r="BA58" s="22">
        <f t="shared" si="94"/>
        <v>41.178539365905564</v>
      </c>
      <c r="BB58" s="22">
        <f t="shared" si="95"/>
        <v>34.940309172367002</v>
      </c>
      <c r="BC58" s="22">
        <f t="shared" si="96"/>
        <v>37.456928124327042</v>
      </c>
      <c r="BD58" s="22">
        <f t="shared" si="97"/>
        <v>39.162917683673051</v>
      </c>
      <c r="BE58" s="22">
        <f t="shared" si="98"/>
        <v>41.164318332360374</v>
      </c>
      <c r="BF58" s="22">
        <f t="shared" si="99"/>
        <v>12.137432459708727</v>
      </c>
      <c r="BG58" s="22">
        <f t="shared" si="100"/>
        <v>13.020598650994877</v>
      </c>
      <c r="BH58" s="22">
        <f t="shared" si="101"/>
        <v>13.612645523978964</v>
      </c>
      <c r="BI58" s="22">
        <f t="shared" si="102"/>
        <v>14.31301873343717</v>
      </c>
      <c r="BJ58" s="23">
        <f t="shared" si="103"/>
        <v>16470176.93101104</v>
      </c>
      <c r="BK58" s="23">
        <f t="shared" si="104"/>
        <v>17659394.048749361</v>
      </c>
      <c r="BL58" s="23">
        <f t="shared" si="105"/>
        <v>18465290.73973164</v>
      </c>
      <c r="BM58" s="23">
        <f t="shared" si="106"/>
        <v>19410410.45798564</v>
      </c>
      <c r="BN58" s="22">
        <f t="shared" si="107"/>
        <v>13.976372742556654</v>
      </c>
      <c r="BO58" s="22">
        <f t="shared" si="108"/>
        <v>14.985526546972972</v>
      </c>
      <c r="BP58" s="22">
        <f t="shared" si="109"/>
        <v>15.669399743499097</v>
      </c>
      <c r="BQ58" s="22">
        <f t="shared" si="110"/>
        <v>16.471415746362226</v>
      </c>
      <c r="BR58" s="23">
        <f t="shared" si="111"/>
        <v>16360254.701137761</v>
      </c>
      <c r="BS58" s="23">
        <f t="shared" si="112"/>
        <v>17538622.266137403</v>
      </c>
      <c r="BT58" s="23">
        <f t="shared" si="113"/>
        <v>18337425.26386404</v>
      </c>
      <c r="BU58" s="23">
        <f t="shared" si="114"/>
        <v>19274549.895761762</v>
      </c>
      <c r="BV58" s="22">
        <f t="shared" si="115"/>
        <v>13.976123668946801</v>
      </c>
      <c r="BW58" s="22">
        <f t="shared" si="116"/>
        <v>14.982771249730819</v>
      </c>
      <c r="BX58" s="22">
        <f t="shared" si="117"/>
        <v>15.665167073469219</v>
      </c>
      <c r="BY58" s="22">
        <f t="shared" si="118"/>
        <v>16.465727332944148</v>
      </c>
      <c r="BZ58" s="14">
        <v>31</v>
      </c>
      <c r="CA58" s="14">
        <v>32</v>
      </c>
      <c r="CB58" s="14">
        <v>31</v>
      </c>
      <c r="CC58" s="14">
        <v>32</v>
      </c>
      <c r="CD58" s="14">
        <v>31</v>
      </c>
      <c r="CE58" s="14">
        <v>31</v>
      </c>
      <c r="CF58" s="14">
        <v>31</v>
      </c>
      <c r="CG58" s="14">
        <v>32</v>
      </c>
      <c r="CH58" s="14">
        <v>31</v>
      </c>
      <c r="CI58" s="14">
        <v>31</v>
      </c>
      <c r="CJ58" s="14">
        <v>31</v>
      </c>
      <c r="CK58" s="14">
        <v>31</v>
      </c>
      <c r="CL58" s="15">
        <f t="shared" si="119"/>
        <v>17.959019311951216</v>
      </c>
      <c r="CM58" s="15">
        <f t="shared" si="120"/>
        <v>19.265786516433852</v>
      </c>
      <c r="CN58" s="15">
        <f t="shared" si="121"/>
        <v>20.141802202683589</v>
      </c>
      <c r="CO58" s="15">
        <f t="shared" si="122"/>
        <v>21.178101769003483</v>
      </c>
      <c r="CP58" s="15">
        <f t="shared" si="123"/>
        <v>18.054831430866788</v>
      </c>
      <c r="CQ58" s="15">
        <f t="shared" si="124"/>
        <v>19.358467371476483</v>
      </c>
      <c r="CR58" s="15">
        <f t="shared" si="125"/>
        <v>20.241902259111608</v>
      </c>
      <c r="CS58" s="15">
        <f t="shared" si="126"/>
        <v>21.277955318319197</v>
      </c>
      <c r="CT58" s="15">
        <f t="shared" si="127"/>
        <v>17.968981694261615</v>
      </c>
      <c r="CU58" s="15">
        <f t="shared" si="128"/>
        <v>19.263219809216977</v>
      </c>
      <c r="CV58" s="15">
        <f t="shared" si="129"/>
        <v>20.140570235947994</v>
      </c>
      <c r="CW58" s="15">
        <f t="shared" si="130"/>
        <v>21.169843658851413</v>
      </c>
      <c r="CX58" s="14">
        <v>32</v>
      </c>
      <c r="CY58" s="14">
        <v>33</v>
      </c>
      <c r="CZ58" s="14">
        <v>32</v>
      </c>
      <c r="DA58" s="14">
        <v>32</v>
      </c>
      <c r="DB58" s="14">
        <v>31</v>
      </c>
      <c r="DC58" s="14">
        <v>32</v>
      </c>
      <c r="DD58" s="14">
        <v>32</v>
      </c>
      <c r="DE58" s="14">
        <v>32</v>
      </c>
      <c r="DF58" s="14">
        <v>31</v>
      </c>
      <c r="DG58" s="14">
        <v>31</v>
      </c>
      <c r="DH58" s="14">
        <v>31</v>
      </c>
      <c r="DI58" s="14">
        <v>32</v>
      </c>
      <c r="DJ58" s="23">
        <v>19.388196620000002</v>
      </c>
      <c r="DK58" s="16">
        <f t="shared" si="139"/>
        <v>4.1219698497440754E-2</v>
      </c>
      <c r="DL58" s="16">
        <f t="shared" si="140"/>
        <v>3.8364671972920726E-2</v>
      </c>
      <c r="DM58" s="16">
        <f t="shared" si="141"/>
        <v>3.6708224478841311E-2</v>
      </c>
      <c r="DN58" s="16">
        <f t="shared" si="142"/>
        <v>3.4899651008165063E-2</v>
      </c>
      <c r="DO58" s="16">
        <f t="shared" si="131"/>
        <v>0.10304924624360187</v>
      </c>
      <c r="DP58" s="16">
        <f t="shared" si="132"/>
        <v>9.5911679932301805E-2</v>
      </c>
      <c r="DQ58" s="16">
        <f t="shared" si="133"/>
        <v>9.1770561197103251E-2</v>
      </c>
      <c r="DR58" s="16">
        <f t="shared" si="134"/>
        <v>8.7249127520412653E-2</v>
      </c>
      <c r="DS58" s="16">
        <f t="shared" si="135"/>
        <v>0.11850791429702905</v>
      </c>
      <c r="DT58" s="16">
        <f t="shared" si="136"/>
        <v>0.11054572204017221</v>
      </c>
      <c r="DU58" s="16">
        <f t="shared" si="137"/>
        <v>0.10573020116519097</v>
      </c>
      <c r="DV58" s="16">
        <f t="shared" si="138"/>
        <v>0.10058962063888832</v>
      </c>
    </row>
    <row r="59" spans="1:126" s="17" customFormat="1" ht="15.75" customHeight="1" x14ac:dyDescent="0.2">
      <c r="A59" s="12" t="s">
        <v>70</v>
      </c>
      <c r="B59" s="12" t="s">
        <v>114</v>
      </c>
      <c r="C59" s="19">
        <v>1723.45982</v>
      </c>
      <c r="D59" s="19">
        <v>877.89499999999998</v>
      </c>
      <c r="E59" s="20">
        <f t="shared" si="78"/>
        <v>50.937944117548383</v>
      </c>
      <c r="F59" s="19">
        <v>797.77</v>
      </c>
      <c r="G59" s="20">
        <f t="shared" si="79"/>
        <v>46.288865614517192</v>
      </c>
      <c r="H59" s="18">
        <f t="shared" si="80"/>
        <v>73.431609657861344</v>
      </c>
      <c r="I59" s="19">
        <v>1103.239</v>
      </c>
      <c r="J59" s="19">
        <v>898.40200000000004</v>
      </c>
      <c r="K59" s="19">
        <v>864.64599999999996</v>
      </c>
      <c r="L59" s="18">
        <f t="shared" si="81"/>
        <v>24.24867306778598</v>
      </c>
      <c r="M59" s="18">
        <v>122053167.723112</v>
      </c>
      <c r="N59" s="18">
        <v>129150967.164892</v>
      </c>
      <c r="O59" s="18">
        <v>130669518.137054</v>
      </c>
      <c r="P59" s="18">
        <v>136824329.38208401</v>
      </c>
      <c r="Q59" s="19">
        <v>111959049.95072301</v>
      </c>
      <c r="R59" s="19">
        <v>118452267.80628499</v>
      </c>
      <c r="S59" s="19">
        <v>119756221.951441</v>
      </c>
      <c r="T59" s="19">
        <v>125464669.35326</v>
      </c>
      <c r="U59" s="19">
        <v>96612500.864162207</v>
      </c>
      <c r="V59" s="19">
        <v>102412893.292335</v>
      </c>
      <c r="W59" s="19">
        <v>103322007.11714099</v>
      </c>
      <c r="X59" s="19">
        <v>108560895.797775</v>
      </c>
      <c r="Y59" s="19">
        <v>90282096.442125693</v>
      </c>
      <c r="Z59" s="19">
        <v>95657560.883011594</v>
      </c>
      <c r="AA59" s="19">
        <v>96623721.660619795</v>
      </c>
      <c r="AB59" s="19">
        <v>101506388.416382</v>
      </c>
      <c r="AC59" s="18">
        <f t="shared" si="82"/>
        <v>11.411699992579644</v>
      </c>
      <c r="AD59" s="21">
        <f t="shared" si="83"/>
        <v>91.729737162341934</v>
      </c>
      <c r="AE59" s="21">
        <f t="shared" si="84"/>
        <v>91.716129121241835</v>
      </c>
      <c r="AF59" s="21">
        <f t="shared" si="85"/>
        <v>91.648169870675972</v>
      </c>
      <c r="AG59" s="21">
        <f t="shared" si="86"/>
        <v>91.697631495710098</v>
      </c>
      <c r="AH59" s="21">
        <f t="shared" si="87"/>
        <v>73.969482420102622</v>
      </c>
      <c r="AI59" s="21">
        <f t="shared" si="88"/>
        <v>74.066468864210606</v>
      </c>
      <c r="AJ59" s="21">
        <f t="shared" si="89"/>
        <v>73.945112095136878</v>
      </c>
      <c r="AK59" s="21">
        <f t="shared" si="90"/>
        <v>74.187382371832328</v>
      </c>
      <c r="AL59" s="22">
        <f t="shared" si="143"/>
        <v>70.818690582013105</v>
      </c>
      <c r="AM59" s="22">
        <f t="shared" si="144"/>
        <v>74.937034020840713</v>
      </c>
      <c r="AN59" s="22">
        <f t="shared" si="145"/>
        <v>75.818140127603314</v>
      </c>
      <c r="AO59" s="22">
        <f t="shared" si="146"/>
        <v>79.389335216462442</v>
      </c>
      <c r="AP59" s="22">
        <f t="shared" si="151"/>
        <v>64.961798732692827</v>
      </c>
      <c r="AQ59" s="22">
        <f t="shared" si="152"/>
        <v>68.729346882183179</v>
      </c>
      <c r="AR59" s="22">
        <f t="shared" si="153"/>
        <v>69.485937856933049</v>
      </c>
      <c r="AS59" s="22">
        <f t="shared" si="154"/>
        <v>72.798140053685728</v>
      </c>
      <c r="AT59" s="22">
        <f t="shared" si="147"/>
        <v>56.057298083202319</v>
      </c>
      <c r="AU59" s="22">
        <f t="shared" si="148"/>
        <v>59.422849377675078</v>
      </c>
      <c r="AV59" s="22">
        <f t="shared" si="149"/>
        <v>59.950342861570739</v>
      </c>
      <c r="AW59" s="22">
        <f t="shared" si="150"/>
        <v>62.990093843774666</v>
      </c>
      <c r="AX59" s="22">
        <f t="shared" si="91"/>
        <v>110.05017782782932</v>
      </c>
      <c r="AY59" s="22">
        <f t="shared" si="92"/>
        <v>116.65733748607181</v>
      </c>
      <c r="AZ59" s="22">
        <f t="shared" si="93"/>
        <v>117.69289848688169</v>
      </c>
      <c r="BA59" s="22">
        <f t="shared" si="94"/>
        <v>123.6604557467294</v>
      </c>
      <c r="BB59" s="22">
        <f t="shared" si="95"/>
        <v>113.16807656608508</v>
      </c>
      <c r="BC59" s="22">
        <f t="shared" si="96"/>
        <v>119.90618960729483</v>
      </c>
      <c r="BD59" s="22">
        <f t="shared" si="97"/>
        <v>121.1172664560209</v>
      </c>
      <c r="BE59" s="22">
        <f t="shared" si="98"/>
        <v>127.2376604991188</v>
      </c>
      <c r="BF59" s="22">
        <f t="shared" si="99"/>
        <v>25.984719493077133</v>
      </c>
      <c r="BG59" s="22">
        <f t="shared" si="100"/>
        <v>27.491738752873275</v>
      </c>
      <c r="BH59" s="22">
        <f t="shared" si="101"/>
        <v>27.79437514277322</v>
      </c>
      <c r="BI59" s="22">
        <f t="shared" si="102"/>
        <v>29.119256021474293</v>
      </c>
      <c r="BJ59" s="23">
        <f t="shared" si="103"/>
        <v>38645000.345664881</v>
      </c>
      <c r="BK59" s="23">
        <f t="shared" si="104"/>
        <v>40965157.316934004</v>
      </c>
      <c r="BL59" s="23">
        <f t="shared" si="105"/>
        <v>41328802.8468564</v>
      </c>
      <c r="BM59" s="23">
        <f t="shared" si="106"/>
        <v>43424358.319110006</v>
      </c>
      <c r="BN59" s="22">
        <f t="shared" si="107"/>
        <v>44.020071131131722</v>
      </c>
      <c r="BO59" s="22">
        <f t="shared" si="108"/>
        <v>46.662934994428724</v>
      </c>
      <c r="BP59" s="22">
        <f t="shared" si="109"/>
        <v>47.077159394752677</v>
      </c>
      <c r="BQ59" s="22">
        <f t="shared" si="110"/>
        <v>49.46418229869176</v>
      </c>
      <c r="BR59" s="23">
        <f t="shared" si="111"/>
        <v>36112838.57685028</v>
      </c>
      <c r="BS59" s="23">
        <f t="shared" si="112"/>
        <v>38263024.353204638</v>
      </c>
      <c r="BT59" s="23">
        <f t="shared" si="113"/>
        <v>38649488.664247923</v>
      </c>
      <c r="BU59" s="23">
        <f t="shared" si="114"/>
        <v>40602555.3665528</v>
      </c>
      <c r="BV59" s="22">
        <f t="shared" si="115"/>
        <v>45.267230626434035</v>
      </c>
      <c r="BW59" s="22">
        <f t="shared" si="116"/>
        <v>47.962475842917932</v>
      </c>
      <c r="BX59" s="22">
        <f t="shared" si="117"/>
        <v>48.446906582408374</v>
      </c>
      <c r="BY59" s="22">
        <f t="shared" si="118"/>
        <v>50.895064199647514</v>
      </c>
      <c r="BZ59" s="14">
        <v>5</v>
      </c>
      <c r="CA59" s="14">
        <v>5</v>
      </c>
      <c r="CB59" s="14">
        <v>5</v>
      </c>
      <c r="CC59" s="14">
        <v>5</v>
      </c>
      <c r="CD59" s="14">
        <v>4</v>
      </c>
      <c r="CE59" s="14">
        <v>4</v>
      </c>
      <c r="CF59" s="14">
        <v>4</v>
      </c>
      <c r="CG59" s="14">
        <v>4</v>
      </c>
      <c r="CH59" s="14">
        <v>5</v>
      </c>
      <c r="CI59" s="14">
        <v>5</v>
      </c>
      <c r="CJ59" s="14">
        <v>5</v>
      </c>
      <c r="CK59" s="14">
        <v>5</v>
      </c>
      <c r="CL59" s="15">
        <f t="shared" si="119"/>
        <v>40.592854295659606</v>
      </c>
      <c r="CM59" s="15">
        <f t="shared" si="120"/>
        <v>42.947092264245555</v>
      </c>
      <c r="CN59" s="15">
        <f t="shared" si="121"/>
        <v>43.419865306226853</v>
      </c>
      <c r="CO59" s="15">
        <f t="shared" si="122"/>
        <v>45.489570021821201</v>
      </c>
      <c r="CP59" s="15">
        <f t="shared" si="123"/>
        <v>43.015265266178041</v>
      </c>
      <c r="CQ59" s="15">
        <f t="shared" si="124"/>
        <v>45.59780289551226</v>
      </c>
      <c r="CR59" s="15">
        <f t="shared" si="125"/>
        <v>46.002572174657217</v>
      </c>
      <c r="CS59" s="15">
        <f t="shared" si="126"/>
        <v>48.335108691999793</v>
      </c>
      <c r="CT59" s="15">
        <f t="shared" si="127"/>
        <v>41.766039022733331</v>
      </c>
      <c r="CU59" s="15">
        <f t="shared" si="128"/>
        <v>44.252820637815525</v>
      </c>
      <c r="CV59" s="15">
        <f t="shared" si="129"/>
        <v>44.699783106899147</v>
      </c>
      <c r="CW59" s="15">
        <f t="shared" si="130"/>
        <v>46.958588100277808</v>
      </c>
      <c r="CX59" s="14">
        <v>5</v>
      </c>
      <c r="CY59" s="14">
        <v>5</v>
      </c>
      <c r="CZ59" s="14">
        <v>5</v>
      </c>
      <c r="DA59" s="14">
        <v>6</v>
      </c>
      <c r="DB59" s="14">
        <v>5</v>
      </c>
      <c r="DC59" s="14">
        <v>5</v>
      </c>
      <c r="DD59" s="14">
        <v>4</v>
      </c>
      <c r="DE59" s="14">
        <v>5</v>
      </c>
      <c r="DF59" s="14">
        <v>5</v>
      </c>
      <c r="DG59" s="14">
        <v>5</v>
      </c>
      <c r="DH59" s="14">
        <v>5</v>
      </c>
      <c r="DI59" s="14">
        <v>6</v>
      </c>
      <c r="DJ59" s="23">
        <v>41.013492850000006</v>
      </c>
      <c r="DK59" s="16">
        <f t="shared" si="139"/>
        <v>3.3602972880673286E-2</v>
      </c>
      <c r="DL59" s="16">
        <f t="shared" si="140"/>
        <v>3.1756241358716658E-2</v>
      </c>
      <c r="DM59" s="16">
        <f t="shared" si="141"/>
        <v>3.1387192234827561E-2</v>
      </c>
      <c r="DN59" s="16">
        <f t="shared" si="142"/>
        <v>2.9975292431705769E-2</v>
      </c>
      <c r="DO59" s="16">
        <f t="shared" si="131"/>
        <v>8.4007432201683219E-2</v>
      </c>
      <c r="DP59" s="16">
        <f t="shared" si="132"/>
        <v>7.9390603396791645E-2</v>
      </c>
      <c r="DQ59" s="16">
        <f t="shared" si="133"/>
        <v>7.84679805870689E-2</v>
      </c>
      <c r="DR59" s="16">
        <f t="shared" si="134"/>
        <v>7.4938231079264422E-2</v>
      </c>
      <c r="DS59" s="16">
        <f t="shared" si="135"/>
        <v>0.11357039342869944</v>
      </c>
      <c r="DT59" s="16">
        <f t="shared" si="136"/>
        <v>0.10718831964615731</v>
      </c>
      <c r="DU59" s="16">
        <f t="shared" si="137"/>
        <v>0.10611652124634413</v>
      </c>
      <c r="DV59" s="16">
        <f t="shared" si="138"/>
        <v>0.101012097587793</v>
      </c>
    </row>
    <row r="60" spans="1:126" s="17" customFormat="1" ht="15.75" customHeight="1" x14ac:dyDescent="0.2">
      <c r="A60" s="12" t="s">
        <v>103</v>
      </c>
      <c r="B60" s="12" t="s">
        <v>115</v>
      </c>
      <c r="C60" s="19">
        <v>3049.579945</v>
      </c>
      <c r="D60" s="19">
        <v>3049.58</v>
      </c>
      <c r="E60" s="20">
        <f t="shared" si="78"/>
        <v>100.00000180352708</v>
      </c>
      <c r="F60" s="19">
        <v>3045.009</v>
      </c>
      <c r="G60" s="20">
        <f t="shared" si="79"/>
        <v>99.850112307844412</v>
      </c>
      <c r="H60" s="18">
        <f t="shared" si="80"/>
        <v>0.15000010800564131</v>
      </c>
      <c r="I60" s="19">
        <v>2216.9580000000001</v>
      </c>
      <c r="J60" s="19">
        <v>2216.9580000000001</v>
      </c>
      <c r="K60" s="19">
        <v>2215.7629999999999</v>
      </c>
      <c r="L60" s="18">
        <f t="shared" si="81"/>
        <v>5.391722149894676E-2</v>
      </c>
      <c r="M60" s="18">
        <v>7716489.1238690997</v>
      </c>
      <c r="N60" s="18">
        <v>7322595.97827667</v>
      </c>
      <c r="O60" s="18">
        <v>7052804.2624398395</v>
      </c>
      <c r="P60" s="18">
        <v>6640296.4314622302</v>
      </c>
      <c r="Q60" s="19">
        <v>7383550.0183532499</v>
      </c>
      <c r="R60" s="19">
        <v>7010072.8118147403</v>
      </c>
      <c r="S60" s="19">
        <v>6753248.8473750995</v>
      </c>
      <c r="T60" s="19">
        <v>6363211.9798149001</v>
      </c>
      <c r="U60" s="19">
        <v>7383550.0183532499</v>
      </c>
      <c r="V60" s="19">
        <v>7010072.8118147403</v>
      </c>
      <c r="W60" s="19">
        <v>6753248.8473750995</v>
      </c>
      <c r="X60" s="19">
        <v>6363211.9798149001</v>
      </c>
      <c r="Y60" s="19">
        <v>7380325.1656982796</v>
      </c>
      <c r="Z60" s="19">
        <v>7006926.8039698899</v>
      </c>
      <c r="AA60" s="19">
        <v>6750245.8188033104</v>
      </c>
      <c r="AB60" s="19">
        <v>6360428.2658368796</v>
      </c>
      <c r="AC60" s="18">
        <f t="shared" si="82"/>
        <v>14.992112102799082</v>
      </c>
      <c r="AD60" s="21">
        <f t="shared" si="83"/>
        <v>95.685355086084641</v>
      </c>
      <c r="AE60" s="21">
        <f t="shared" si="84"/>
        <v>95.732071421268287</v>
      </c>
      <c r="AF60" s="21">
        <f t="shared" si="85"/>
        <v>95.752676468563834</v>
      </c>
      <c r="AG60" s="21">
        <f t="shared" si="86"/>
        <v>95.827227677148827</v>
      </c>
      <c r="AH60" s="21">
        <f t="shared" si="87"/>
        <v>95.643563377404661</v>
      </c>
      <c r="AI60" s="21">
        <f t="shared" si="88"/>
        <v>95.689108408503628</v>
      </c>
      <c r="AJ60" s="21">
        <f t="shared" si="89"/>
        <v>95.710097255246069</v>
      </c>
      <c r="AK60" s="21">
        <f t="shared" si="90"/>
        <v>95.785306145380588</v>
      </c>
      <c r="AL60" s="22">
        <f t="shared" si="143"/>
        <v>2.5303449206245028</v>
      </c>
      <c r="AM60" s="22">
        <f t="shared" si="144"/>
        <v>2.4011818382668011</v>
      </c>
      <c r="AN60" s="22">
        <f t="shared" si="145"/>
        <v>2.3127133538517022</v>
      </c>
      <c r="AO60" s="22">
        <f t="shared" si="146"/>
        <v>2.1774462552947536</v>
      </c>
      <c r="AP60" s="22">
        <f t="shared" si="151"/>
        <v>2.4211695222022618</v>
      </c>
      <c r="AQ60" s="22">
        <f t="shared" si="152"/>
        <v>2.2987011123640966</v>
      </c>
      <c r="AR60" s="22">
        <f t="shared" si="153"/>
        <v>2.2144849353588922</v>
      </c>
      <c r="AS60" s="22">
        <f t="shared" si="154"/>
        <v>2.0865863806088547</v>
      </c>
      <c r="AT60" s="22">
        <f t="shared" si="147"/>
        <v>2.4211695222022618</v>
      </c>
      <c r="AU60" s="22">
        <f t="shared" si="148"/>
        <v>2.2987011123640966</v>
      </c>
      <c r="AV60" s="22">
        <f t="shared" si="149"/>
        <v>2.2144849353588922</v>
      </c>
      <c r="AW60" s="22">
        <f t="shared" si="150"/>
        <v>2.0865863806088547</v>
      </c>
      <c r="AX60" s="22">
        <f t="shared" si="91"/>
        <v>2.4211694785358144</v>
      </c>
      <c r="AY60" s="22">
        <f t="shared" si="92"/>
        <v>2.2987010709064002</v>
      </c>
      <c r="AZ60" s="22">
        <f t="shared" si="93"/>
        <v>2.2144848954200578</v>
      </c>
      <c r="BA60" s="22">
        <f t="shared" si="94"/>
        <v>2.0865863429767049</v>
      </c>
      <c r="BB60" s="22">
        <f t="shared" si="95"/>
        <v>2.423744943183511</v>
      </c>
      <c r="BC60" s="22">
        <f t="shared" si="96"/>
        <v>2.301118585846508</v>
      </c>
      <c r="BD60" s="22">
        <f t="shared" si="97"/>
        <v>2.2168229449579</v>
      </c>
      <c r="BE60" s="22">
        <f t="shared" si="98"/>
        <v>2.0888044225277755</v>
      </c>
      <c r="BF60" s="22">
        <f t="shared" si="99"/>
        <v>0.96846780888090478</v>
      </c>
      <c r="BG60" s="22">
        <f t="shared" si="100"/>
        <v>0.91948044494563863</v>
      </c>
      <c r="BH60" s="22">
        <f t="shared" si="101"/>
        <v>0.88579397414355698</v>
      </c>
      <c r="BI60" s="22">
        <f t="shared" si="102"/>
        <v>0.83463455224354188</v>
      </c>
      <c r="BJ60" s="23">
        <f t="shared" si="103"/>
        <v>2953420.0073413001</v>
      </c>
      <c r="BK60" s="23">
        <f t="shared" si="104"/>
        <v>2804029.1247258964</v>
      </c>
      <c r="BL60" s="23">
        <f t="shared" si="105"/>
        <v>2701299.53895004</v>
      </c>
      <c r="BM60" s="23">
        <f t="shared" si="106"/>
        <v>2545284.7919259602</v>
      </c>
      <c r="BN60" s="22">
        <f t="shared" si="107"/>
        <v>0.96846779141432604</v>
      </c>
      <c r="BO60" s="22">
        <f t="shared" si="108"/>
        <v>0.91948042836256028</v>
      </c>
      <c r="BP60" s="22">
        <f t="shared" si="109"/>
        <v>0.8857939581680232</v>
      </c>
      <c r="BQ60" s="22">
        <f t="shared" si="110"/>
        <v>0.83463453719068215</v>
      </c>
      <c r="BR60" s="23">
        <f t="shared" si="111"/>
        <v>2952130.0662793121</v>
      </c>
      <c r="BS60" s="23">
        <f t="shared" si="112"/>
        <v>2802770.721587956</v>
      </c>
      <c r="BT60" s="23">
        <f t="shared" si="113"/>
        <v>2700098.3275213242</v>
      </c>
      <c r="BU60" s="23">
        <f t="shared" si="114"/>
        <v>2544171.3063347521</v>
      </c>
      <c r="BV60" s="22">
        <f t="shared" si="115"/>
        <v>0.96949797727340437</v>
      </c>
      <c r="BW60" s="22">
        <f t="shared" si="116"/>
        <v>0.92044743433860321</v>
      </c>
      <c r="BX60" s="22">
        <f t="shared" si="117"/>
        <v>0.88672917798316009</v>
      </c>
      <c r="BY60" s="22">
        <f t="shared" si="118"/>
        <v>0.8355217690111103</v>
      </c>
      <c r="BZ60" s="14">
        <v>78</v>
      </c>
      <c r="CA60" s="14">
        <v>77</v>
      </c>
      <c r="CB60" s="14">
        <v>78</v>
      </c>
      <c r="CC60" s="14">
        <v>80</v>
      </c>
      <c r="CD60" s="14">
        <v>78</v>
      </c>
      <c r="CE60" s="14">
        <v>77</v>
      </c>
      <c r="CF60" s="14">
        <v>78</v>
      </c>
      <c r="CG60" s="14">
        <v>80</v>
      </c>
      <c r="CH60" s="14">
        <v>78</v>
      </c>
      <c r="CI60" s="14">
        <v>77</v>
      </c>
      <c r="CJ60" s="14">
        <v>78</v>
      </c>
      <c r="CK60" s="14">
        <v>80</v>
      </c>
      <c r="CL60" s="15">
        <f t="shared" si="119"/>
        <v>1.3321948396592538</v>
      </c>
      <c r="CM60" s="15">
        <f t="shared" si="120"/>
        <v>1.2648093129080009</v>
      </c>
      <c r="CN60" s="15">
        <f t="shared" si="121"/>
        <v>1.2184712290219479</v>
      </c>
      <c r="CO60" s="15">
        <f t="shared" si="122"/>
        <v>1.1480978854475186</v>
      </c>
      <c r="CP60" s="15">
        <f t="shared" si="123"/>
        <v>1.3321948396592538</v>
      </c>
      <c r="CQ60" s="15">
        <f t="shared" si="124"/>
        <v>1.2648093129080009</v>
      </c>
      <c r="CR60" s="15">
        <f t="shared" si="125"/>
        <v>1.2184712290219479</v>
      </c>
      <c r="CS60" s="15">
        <f t="shared" si="126"/>
        <v>1.1480978854475186</v>
      </c>
      <c r="CT60" s="15">
        <f t="shared" si="127"/>
        <v>1.3323311501633126</v>
      </c>
      <c r="CU60" s="15">
        <f t="shared" si="128"/>
        <v>1.2649235146484332</v>
      </c>
      <c r="CV60" s="15">
        <f t="shared" si="129"/>
        <v>1.218586251111389</v>
      </c>
      <c r="CW60" s="15">
        <f t="shared" si="130"/>
        <v>1.1482145456597803</v>
      </c>
      <c r="CX60" s="14">
        <v>80</v>
      </c>
      <c r="CY60" s="14">
        <v>79</v>
      </c>
      <c r="CZ60" s="14">
        <v>80</v>
      </c>
      <c r="DA60" s="14">
        <v>80</v>
      </c>
      <c r="DB60" s="14">
        <v>80</v>
      </c>
      <c r="DC60" s="14">
        <v>79</v>
      </c>
      <c r="DD60" s="14">
        <v>80</v>
      </c>
      <c r="DE60" s="14">
        <v>80</v>
      </c>
      <c r="DF60" s="14">
        <v>80</v>
      </c>
      <c r="DG60" s="14">
        <v>79</v>
      </c>
      <c r="DH60" s="14">
        <v>80</v>
      </c>
      <c r="DI60" s="14">
        <v>80</v>
      </c>
      <c r="DJ60" s="23">
        <v>2.9827994800000002</v>
      </c>
      <c r="DK60" s="16">
        <f t="shared" si="139"/>
        <v>3.8654878301758094E-2</v>
      </c>
      <c r="DL60" s="16">
        <f t="shared" si="140"/>
        <v>4.0734180731107114E-2</v>
      </c>
      <c r="DM60" s="16">
        <f t="shared" si="141"/>
        <v>4.2292389934668814E-2</v>
      </c>
      <c r="DN60" s="16">
        <f t="shared" si="142"/>
        <v>4.4919673553536994E-2</v>
      </c>
      <c r="DO60" s="16">
        <f t="shared" si="131"/>
        <v>9.6637195754395222E-2</v>
      </c>
      <c r="DP60" s="16">
        <f t="shared" si="132"/>
        <v>0.10183545182776779</v>
      </c>
      <c r="DQ60" s="16">
        <f t="shared" si="133"/>
        <v>0.10573097483667204</v>
      </c>
      <c r="DR60" s="16">
        <f t="shared" si="134"/>
        <v>0.11229918388384248</v>
      </c>
      <c r="DS60" s="16">
        <f t="shared" si="135"/>
        <v>0.10103889100521043</v>
      </c>
      <c r="DT60" s="16">
        <f t="shared" si="136"/>
        <v>0.10642324243739942</v>
      </c>
      <c r="DU60" s="16">
        <f t="shared" si="137"/>
        <v>0.11047003176133197</v>
      </c>
      <c r="DV60" s="16">
        <f t="shared" si="138"/>
        <v>0.11724051256191376</v>
      </c>
    </row>
    <row r="61" spans="1:126" s="17" customFormat="1" ht="15.75" customHeight="1" x14ac:dyDescent="0.2">
      <c r="A61" s="12" t="s">
        <v>26</v>
      </c>
      <c r="B61" s="12" t="s">
        <v>113</v>
      </c>
      <c r="C61" s="19">
        <v>1192.993502</v>
      </c>
      <c r="D61" s="19">
        <v>1006.9450000000001</v>
      </c>
      <c r="E61" s="20">
        <f t="shared" si="78"/>
        <v>84.404902316056379</v>
      </c>
      <c r="F61" s="19">
        <v>993.40099999999995</v>
      </c>
      <c r="G61" s="20">
        <f t="shared" si="79"/>
        <v>83.269606945436649</v>
      </c>
      <c r="H61" s="18">
        <f t="shared" si="80"/>
        <v>18.257684220978714</v>
      </c>
      <c r="I61" s="19">
        <v>910.40700000000004</v>
      </c>
      <c r="J61" s="19">
        <v>856.375</v>
      </c>
      <c r="K61" s="19">
        <v>852.48800000000006</v>
      </c>
      <c r="L61" s="18">
        <f t="shared" si="81"/>
        <v>6.5708961679510107</v>
      </c>
      <c r="M61" s="18">
        <v>35664619.177127399</v>
      </c>
      <c r="N61" s="18">
        <v>35037710.705920301</v>
      </c>
      <c r="O61" s="18">
        <v>33952664.261023998</v>
      </c>
      <c r="P61" s="18">
        <v>33807771.167801</v>
      </c>
      <c r="Q61" s="19">
        <v>34321309.155585803</v>
      </c>
      <c r="R61" s="19">
        <v>33724505.787912697</v>
      </c>
      <c r="S61" s="19">
        <v>32684476.152639002</v>
      </c>
      <c r="T61" s="19">
        <v>32547481.629944999</v>
      </c>
      <c r="U61" s="19">
        <v>33150229.407689899</v>
      </c>
      <c r="V61" s="19">
        <v>32576694.505886901</v>
      </c>
      <c r="W61" s="19">
        <v>31593685.006117102</v>
      </c>
      <c r="X61" s="19">
        <v>31465486.573579699</v>
      </c>
      <c r="Y61" s="19">
        <v>32982997.9503325</v>
      </c>
      <c r="Z61" s="19">
        <v>32411039.029126901</v>
      </c>
      <c r="AA61" s="19">
        <v>31435019.920283802</v>
      </c>
      <c r="AB61" s="19">
        <v>31305314.034982599</v>
      </c>
      <c r="AC61" s="18">
        <f t="shared" si="82"/>
        <v>5.3455710969701835</v>
      </c>
      <c r="AD61" s="21">
        <f t="shared" si="83"/>
        <v>96.233493998996366</v>
      </c>
      <c r="AE61" s="21">
        <f t="shared" si="84"/>
        <v>96.252024200354754</v>
      </c>
      <c r="AF61" s="21">
        <f t="shared" si="85"/>
        <v>96.264834775158377</v>
      </c>
      <c r="AG61" s="21">
        <f t="shared" si="86"/>
        <v>96.272189812215956</v>
      </c>
      <c r="AH61" s="21">
        <f t="shared" si="87"/>
        <v>92.481004175379809</v>
      </c>
      <c r="AI61" s="21">
        <f t="shared" si="88"/>
        <v>92.503301089390035</v>
      </c>
      <c r="AJ61" s="21">
        <f t="shared" si="89"/>
        <v>92.584840113327047</v>
      </c>
      <c r="AK61" s="21">
        <f t="shared" si="90"/>
        <v>92.597982515919966</v>
      </c>
      <c r="AL61" s="22">
        <f t="shared" si="143"/>
        <v>29.895065746240245</v>
      </c>
      <c r="AM61" s="22">
        <f t="shared" si="144"/>
        <v>29.369573805038463</v>
      </c>
      <c r="AN61" s="22">
        <f t="shared" si="145"/>
        <v>28.460058000403091</v>
      </c>
      <c r="AO61" s="22">
        <f t="shared" si="146"/>
        <v>28.338604620330113</v>
      </c>
      <c r="AP61" s="22">
        <f t="shared" si="151"/>
        <v>28.769066300904129</v>
      </c>
      <c r="AQ61" s="22">
        <f t="shared" si="152"/>
        <v>28.268809286366672</v>
      </c>
      <c r="AR61" s="22">
        <f t="shared" si="153"/>
        <v>27.397027811002278</v>
      </c>
      <c r="AS61" s="22">
        <f t="shared" si="154"/>
        <v>27.282195230217607</v>
      </c>
      <c r="AT61" s="22">
        <f t="shared" si="147"/>
        <v>27.78743501294435</v>
      </c>
      <c r="AU61" s="22">
        <f t="shared" si="148"/>
        <v>27.306682267148595</v>
      </c>
      <c r="AV61" s="22">
        <f t="shared" si="149"/>
        <v>26.482696639295778</v>
      </c>
      <c r="AW61" s="22">
        <f t="shared" si="150"/>
        <v>26.37523718346263</v>
      </c>
      <c r="AX61" s="22">
        <f t="shared" si="91"/>
        <v>32.921588972277426</v>
      </c>
      <c r="AY61" s="22">
        <f t="shared" si="92"/>
        <v>32.352009797840893</v>
      </c>
      <c r="AZ61" s="22">
        <f t="shared" si="93"/>
        <v>31.375780212541002</v>
      </c>
      <c r="BA61" s="22">
        <f t="shared" si="94"/>
        <v>31.248465977366884</v>
      </c>
      <c r="BB61" s="22">
        <f t="shared" si="95"/>
        <v>33.20209859898722</v>
      </c>
      <c r="BC61" s="22">
        <f t="shared" si="96"/>
        <v>32.626340248426267</v>
      </c>
      <c r="BD61" s="22">
        <f t="shared" si="97"/>
        <v>31.643837604636801</v>
      </c>
      <c r="BE61" s="22">
        <f t="shared" si="98"/>
        <v>31.513270104401546</v>
      </c>
      <c r="BF61" s="22">
        <f t="shared" si="99"/>
        <v>11.507626520361653</v>
      </c>
      <c r="BG61" s="22">
        <f t="shared" si="100"/>
        <v>11.307523714546669</v>
      </c>
      <c r="BH61" s="22">
        <f t="shared" si="101"/>
        <v>10.958811124400912</v>
      </c>
      <c r="BI61" s="22">
        <f t="shared" si="102"/>
        <v>10.912878092087043</v>
      </c>
      <c r="BJ61" s="23">
        <f t="shared" si="103"/>
        <v>13260091.763075961</v>
      </c>
      <c r="BK61" s="23">
        <f t="shared" si="104"/>
        <v>13030677.80235476</v>
      </c>
      <c r="BL61" s="23">
        <f t="shared" si="105"/>
        <v>12637474.002446841</v>
      </c>
      <c r="BM61" s="23">
        <f t="shared" si="106"/>
        <v>12586194.629431881</v>
      </c>
      <c r="BN61" s="22">
        <f t="shared" si="107"/>
        <v>13.168635588910973</v>
      </c>
      <c r="BO61" s="22">
        <f t="shared" si="108"/>
        <v>12.940803919136359</v>
      </c>
      <c r="BP61" s="22">
        <f t="shared" si="109"/>
        <v>12.550312085016401</v>
      </c>
      <c r="BQ61" s="22">
        <f t="shared" si="110"/>
        <v>12.499386390946755</v>
      </c>
      <c r="BR61" s="23">
        <f t="shared" si="111"/>
        <v>13193199.180133</v>
      </c>
      <c r="BS61" s="23">
        <f t="shared" si="112"/>
        <v>12964415.611650761</v>
      </c>
      <c r="BT61" s="23">
        <f t="shared" si="113"/>
        <v>12574007.968113521</v>
      </c>
      <c r="BU61" s="23">
        <f t="shared" si="114"/>
        <v>12522125.613993041</v>
      </c>
      <c r="BV61" s="22">
        <f t="shared" si="115"/>
        <v>13.280839439594887</v>
      </c>
      <c r="BW61" s="22">
        <f t="shared" si="116"/>
        <v>13.050536099370509</v>
      </c>
      <c r="BX61" s="22">
        <f t="shared" si="117"/>
        <v>12.657535041854722</v>
      </c>
      <c r="BY61" s="22">
        <f t="shared" si="118"/>
        <v>12.605308041760621</v>
      </c>
      <c r="BZ61" s="14">
        <v>34</v>
      </c>
      <c r="CA61" s="14">
        <v>34</v>
      </c>
      <c r="CB61" s="14">
        <v>36</v>
      </c>
      <c r="CC61" s="14">
        <v>38</v>
      </c>
      <c r="CD61" s="14">
        <v>33</v>
      </c>
      <c r="CE61" s="14">
        <v>35</v>
      </c>
      <c r="CF61" s="14">
        <v>35</v>
      </c>
      <c r="CG61" s="14">
        <v>36</v>
      </c>
      <c r="CH61" s="14">
        <v>32</v>
      </c>
      <c r="CI61" s="14">
        <v>35</v>
      </c>
      <c r="CJ61" s="14">
        <v>35</v>
      </c>
      <c r="CK61" s="14">
        <v>36</v>
      </c>
      <c r="CL61" s="15">
        <f t="shared" si="119"/>
        <v>15.0795453706247</v>
      </c>
      <c r="CM61" s="15">
        <f t="shared" si="120"/>
        <v>14.817331495875008</v>
      </c>
      <c r="CN61" s="15">
        <f t="shared" si="121"/>
        <v>14.360379985056795</v>
      </c>
      <c r="CO61" s="15">
        <f t="shared" si="122"/>
        <v>14.300189532789183</v>
      </c>
      <c r="CP61" s="15">
        <f t="shared" si="123"/>
        <v>15.483978120655038</v>
      </c>
      <c r="CQ61" s="15">
        <f t="shared" si="124"/>
        <v>15.216088515375578</v>
      </c>
      <c r="CR61" s="15">
        <f t="shared" si="125"/>
        <v>14.756939427758681</v>
      </c>
      <c r="CS61" s="15">
        <f t="shared" si="126"/>
        <v>14.697059850453224</v>
      </c>
      <c r="CT61" s="15">
        <f t="shared" si="127"/>
        <v>15.476111311986797</v>
      </c>
      <c r="CU61" s="15">
        <f t="shared" si="128"/>
        <v>15.207739712055488</v>
      </c>
      <c r="CV61" s="15">
        <f t="shared" si="129"/>
        <v>14.749777085558414</v>
      </c>
      <c r="CW61" s="15">
        <f t="shared" si="130"/>
        <v>14.688917162462156</v>
      </c>
      <c r="CX61" s="14">
        <v>37</v>
      </c>
      <c r="CY61" s="14">
        <v>39</v>
      </c>
      <c r="CZ61" s="14">
        <v>41</v>
      </c>
      <c r="DA61" s="14">
        <v>41</v>
      </c>
      <c r="DB61" s="14">
        <v>36</v>
      </c>
      <c r="DC61" s="14">
        <v>37</v>
      </c>
      <c r="DD61" s="14">
        <v>38</v>
      </c>
      <c r="DE61" s="14">
        <v>38</v>
      </c>
      <c r="DF61" s="14">
        <v>36</v>
      </c>
      <c r="DG61" s="14">
        <v>36</v>
      </c>
      <c r="DH61" s="14">
        <v>37</v>
      </c>
      <c r="DI61" s="14">
        <v>38</v>
      </c>
      <c r="DJ61" s="23">
        <v>11.931197920000001</v>
      </c>
      <c r="DK61" s="16">
        <f t="shared" si="139"/>
        <v>3.3453877246646092E-2</v>
      </c>
      <c r="DL61" s="16">
        <f t="shared" si="140"/>
        <v>3.4052447147992444E-2</v>
      </c>
      <c r="DM61" s="16">
        <f t="shared" si="141"/>
        <v>3.5140682416774087E-2</v>
      </c>
      <c r="DN61" s="16">
        <f t="shared" si="142"/>
        <v>3.5291288091074881E-2</v>
      </c>
      <c r="DO61" s="16">
        <f t="shared" si="131"/>
        <v>8.3634693116615227E-2</v>
      </c>
      <c r="DP61" s="16">
        <f t="shared" si="132"/>
        <v>8.5131117869981093E-2</v>
      </c>
      <c r="DQ61" s="16">
        <f t="shared" si="133"/>
        <v>8.7851706041935207E-2</v>
      </c>
      <c r="DR61" s="16">
        <f t="shared" si="134"/>
        <v>8.8228220227687185E-2</v>
      </c>
      <c r="DS61" s="16">
        <f t="shared" si="135"/>
        <v>9.0434456094368787E-2</v>
      </c>
      <c r="DT61" s="16">
        <f t="shared" si="136"/>
        <v>9.2030356611506381E-2</v>
      </c>
      <c r="DU61" s="16">
        <f t="shared" si="137"/>
        <v>9.4887787173798324E-2</v>
      </c>
      <c r="DV61" s="16">
        <f t="shared" si="138"/>
        <v>9.5280931431220434E-2</v>
      </c>
    </row>
    <row r="62" spans="1:126" s="17" customFormat="1" ht="15.75" customHeight="1" x14ac:dyDescent="0.2">
      <c r="A62" s="12" t="s">
        <v>28</v>
      </c>
      <c r="B62" s="12" t="s">
        <v>115</v>
      </c>
      <c r="C62" s="19">
        <v>1926.3171179999999</v>
      </c>
      <c r="D62" s="19">
        <v>1926.317</v>
      </c>
      <c r="E62" s="20">
        <f t="shared" si="78"/>
        <v>99.999993874321163</v>
      </c>
      <c r="F62" s="19">
        <v>1925.7560000000001</v>
      </c>
      <c r="G62" s="20">
        <f t="shared" si="79"/>
        <v>99.970870943586775</v>
      </c>
      <c r="H62" s="18">
        <f t="shared" si="80"/>
        <v>2.9133299540855244E-2</v>
      </c>
      <c r="I62" s="19">
        <v>1407.201</v>
      </c>
      <c r="J62" s="19">
        <v>1407.201</v>
      </c>
      <c r="K62" s="19">
        <v>1407.201</v>
      </c>
      <c r="L62" s="18">
        <f t="shared" si="81"/>
        <v>0</v>
      </c>
      <c r="M62" s="18">
        <v>9926982.2908494603</v>
      </c>
      <c r="N62" s="18">
        <v>10013838.354739901</v>
      </c>
      <c r="O62" s="18">
        <v>9896145.8027547803</v>
      </c>
      <c r="P62" s="18">
        <v>9886869.5542992391</v>
      </c>
      <c r="Q62" s="19">
        <v>8889716.4617072791</v>
      </c>
      <c r="R62" s="19">
        <v>8963439.9010534994</v>
      </c>
      <c r="S62" s="19">
        <v>8859145.8857784402</v>
      </c>
      <c r="T62" s="19">
        <v>8842891.5342861209</v>
      </c>
      <c r="U62" s="19">
        <v>8889716.4617072791</v>
      </c>
      <c r="V62" s="19">
        <v>8963439.9010534994</v>
      </c>
      <c r="W62" s="19">
        <v>8859145.8857784402</v>
      </c>
      <c r="X62" s="19">
        <v>8842891.5342861209</v>
      </c>
      <c r="Y62" s="19">
        <v>8889008.3454465009</v>
      </c>
      <c r="Z62" s="19">
        <v>8962685.7864020206</v>
      </c>
      <c r="AA62" s="19">
        <v>8858403.9544967897</v>
      </c>
      <c r="AB62" s="19">
        <v>8842144.4480081908</v>
      </c>
      <c r="AC62" s="18">
        <f t="shared" si="82"/>
        <v>0.4048958967061479</v>
      </c>
      <c r="AD62" s="21">
        <f t="shared" si="83"/>
        <v>89.551045838992621</v>
      </c>
      <c r="AE62" s="21">
        <f t="shared" si="84"/>
        <v>89.510531162217021</v>
      </c>
      <c r="AF62" s="21">
        <f t="shared" si="85"/>
        <v>89.521173822159412</v>
      </c>
      <c r="AG62" s="21">
        <f t="shared" si="86"/>
        <v>89.44076267741238</v>
      </c>
      <c r="AH62" s="21">
        <f t="shared" si="87"/>
        <v>89.543912591042414</v>
      </c>
      <c r="AI62" s="21">
        <f t="shared" si="88"/>
        <v>89.503000436986952</v>
      </c>
      <c r="AJ62" s="21">
        <f t="shared" si="89"/>
        <v>89.51367664804296</v>
      </c>
      <c r="AK62" s="21">
        <f t="shared" si="90"/>
        <v>89.433206329330446</v>
      </c>
      <c r="AL62" s="22">
        <f t="shared" si="143"/>
        <v>5.1533479083424005</v>
      </c>
      <c r="AM62" s="22">
        <f t="shared" si="144"/>
        <v>5.1984370907406854</v>
      </c>
      <c r="AN62" s="22">
        <f t="shared" si="145"/>
        <v>5.1373399064373473</v>
      </c>
      <c r="AO62" s="22">
        <f t="shared" si="146"/>
        <v>5.1325243709427699</v>
      </c>
      <c r="AP62" s="22">
        <f t="shared" si="151"/>
        <v>4.61487694764247</v>
      </c>
      <c r="AQ62" s="22">
        <f t="shared" si="152"/>
        <v>4.6531486520556893</v>
      </c>
      <c r="AR62" s="22">
        <f t="shared" si="153"/>
        <v>4.5990069874769395</v>
      </c>
      <c r="AS62" s="22">
        <f t="shared" si="154"/>
        <v>4.5905689419752749</v>
      </c>
      <c r="AT62" s="22">
        <f t="shared" si="147"/>
        <v>4.61487694764247</v>
      </c>
      <c r="AU62" s="22">
        <f t="shared" si="148"/>
        <v>4.6531486520556893</v>
      </c>
      <c r="AV62" s="22">
        <f t="shared" si="149"/>
        <v>4.5990069874769395</v>
      </c>
      <c r="AW62" s="22">
        <f t="shared" si="150"/>
        <v>4.5905689419752749</v>
      </c>
      <c r="AX62" s="22">
        <f t="shared" si="91"/>
        <v>4.6148772303350274</v>
      </c>
      <c r="AY62" s="22">
        <f t="shared" si="92"/>
        <v>4.6531489370926487</v>
      </c>
      <c r="AZ62" s="22">
        <f t="shared" si="93"/>
        <v>4.5990072691973545</v>
      </c>
      <c r="BA62" s="22">
        <f t="shared" si="94"/>
        <v>4.590569223178802</v>
      </c>
      <c r="BB62" s="22">
        <f t="shared" si="95"/>
        <v>4.6158539012452771</v>
      </c>
      <c r="BC62" s="22">
        <f t="shared" si="96"/>
        <v>4.6541128712059159</v>
      </c>
      <c r="BD62" s="22">
        <f t="shared" si="97"/>
        <v>4.5999617576145617</v>
      </c>
      <c r="BE62" s="22">
        <f t="shared" si="98"/>
        <v>4.5915185766048188</v>
      </c>
      <c r="BF62" s="22">
        <f t="shared" si="99"/>
        <v>1.845950779056988</v>
      </c>
      <c r="BG62" s="22">
        <f t="shared" si="100"/>
        <v>1.8612594608222759</v>
      </c>
      <c r="BH62" s="22">
        <f t="shared" si="101"/>
        <v>1.8396027949907758</v>
      </c>
      <c r="BI62" s="22">
        <f t="shared" si="102"/>
        <v>1.8362275767901099</v>
      </c>
      <c r="BJ62" s="23">
        <f t="shared" si="103"/>
        <v>3555886.5846829116</v>
      </c>
      <c r="BK62" s="23">
        <f t="shared" si="104"/>
        <v>3585375.9604214001</v>
      </c>
      <c r="BL62" s="23">
        <f t="shared" si="105"/>
        <v>3543658.3543113763</v>
      </c>
      <c r="BM62" s="23">
        <f t="shared" si="106"/>
        <v>3537156.6137144486</v>
      </c>
      <c r="BN62" s="22">
        <f t="shared" si="107"/>
        <v>1.8459508921340111</v>
      </c>
      <c r="BO62" s="22">
        <f t="shared" si="108"/>
        <v>1.8612595748370595</v>
      </c>
      <c r="BP62" s="22">
        <f t="shared" si="109"/>
        <v>1.839602907678942</v>
      </c>
      <c r="BQ62" s="22">
        <f t="shared" si="110"/>
        <v>1.836227689271521</v>
      </c>
      <c r="BR62" s="23">
        <f t="shared" si="111"/>
        <v>3555603.3381786007</v>
      </c>
      <c r="BS62" s="23">
        <f t="shared" si="112"/>
        <v>3585074.3145608082</v>
      </c>
      <c r="BT62" s="23">
        <f t="shared" si="113"/>
        <v>3543361.581798716</v>
      </c>
      <c r="BU62" s="23">
        <f t="shared" si="114"/>
        <v>3536857.7792032766</v>
      </c>
      <c r="BV62" s="22">
        <f t="shared" si="115"/>
        <v>1.846341560498111</v>
      </c>
      <c r="BW62" s="22">
        <f t="shared" si="116"/>
        <v>1.8616451484823664</v>
      </c>
      <c r="BX62" s="22">
        <f t="shared" si="117"/>
        <v>1.8399847030458252</v>
      </c>
      <c r="BY62" s="22">
        <f t="shared" si="118"/>
        <v>1.8366074306419278</v>
      </c>
      <c r="BZ62" s="14">
        <v>69</v>
      </c>
      <c r="CA62" s="14">
        <v>69</v>
      </c>
      <c r="CB62" s="14">
        <v>69</v>
      </c>
      <c r="CC62" s="14">
        <v>69</v>
      </c>
      <c r="CD62" s="14">
        <v>69</v>
      </c>
      <c r="CE62" s="14">
        <v>69</v>
      </c>
      <c r="CF62" s="14">
        <v>69</v>
      </c>
      <c r="CG62" s="14">
        <v>69</v>
      </c>
      <c r="CH62" s="14">
        <v>69</v>
      </c>
      <c r="CI62" s="14">
        <v>69</v>
      </c>
      <c r="CJ62" s="14">
        <v>69</v>
      </c>
      <c r="CK62" s="14">
        <v>69</v>
      </c>
      <c r="CL62" s="15">
        <f t="shared" si="119"/>
        <v>2.5269215873801341</v>
      </c>
      <c r="CM62" s="15">
        <f t="shared" si="120"/>
        <v>2.5478776382488357</v>
      </c>
      <c r="CN62" s="15">
        <f t="shared" si="121"/>
        <v>2.5182318334846094</v>
      </c>
      <c r="CO62" s="15">
        <f t="shared" si="122"/>
        <v>2.5136114980833923</v>
      </c>
      <c r="CP62" s="15">
        <f t="shared" si="123"/>
        <v>2.5269215873801341</v>
      </c>
      <c r="CQ62" s="15">
        <f t="shared" si="124"/>
        <v>2.5478776382488357</v>
      </c>
      <c r="CR62" s="15">
        <f t="shared" si="125"/>
        <v>2.5182318334846094</v>
      </c>
      <c r="CS62" s="15">
        <f t="shared" si="126"/>
        <v>2.5136114980833923</v>
      </c>
      <c r="CT62" s="15">
        <f t="shared" si="127"/>
        <v>2.526720303765134</v>
      </c>
      <c r="CU62" s="15">
        <f t="shared" si="128"/>
        <v>2.5476632794894321</v>
      </c>
      <c r="CV62" s="15">
        <f t="shared" si="129"/>
        <v>2.5180209378750553</v>
      </c>
      <c r="CW62" s="15">
        <f t="shared" si="130"/>
        <v>2.5133991371547322</v>
      </c>
      <c r="CX62" s="14">
        <v>70</v>
      </c>
      <c r="CY62" s="14">
        <v>70</v>
      </c>
      <c r="CZ62" s="14">
        <v>70</v>
      </c>
      <c r="DA62" s="14">
        <v>70</v>
      </c>
      <c r="DB62" s="14">
        <v>70</v>
      </c>
      <c r="DC62" s="14">
        <v>70</v>
      </c>
      <c r="DD62" s="14">
        <v>70</v>
      </c>
      <c r="DE62" s="14">
        <v>70</v>
      </c>
      <c r="DF62" s="14">
        <v>70</v>
      </c>
      <c r="DG62" s="14">
        <v>70</v>
      </c>
      <c r="DH62" s="14">
        <v>70</v>
      </c>
      <c r="DI62" s="14">
        <v>70</v>
      </c>
      <c r="DJ62" s="23">
        <v>2.9827994800000002</v>
      </c>
      <c r="DK62" s="16">
        <f t="shared" si="139"/>
        <v>3.0047393987491032E-2</v>
      </c>
      <c r="DL62" s="16">
        <f t="shared" si="140"/>
        <v>2.9786774804369962E-2</v>
      </c>
      <c r="DM62" s="16">
        <f t="shared" si="141"/>
        <v>3.0141021964022414E-2</v>
      </c>
      <c r="DN62" s="16">
        <f t="shared" si="142"/>
        <v>3.0169301451974245E-2</v>
      </c>
      <c r="DO62" s="16">
        <f t="shared" si="131"/>
        <v>7.511848496872757E-2</v>
      </c>
      <c r="DP62" s="16">
        <f t="shared" si="132"/>
        <v>7.4466937010924897E-2</v>
      </c>
      <c r="DQ62" s="16">
        <f t="shared" si="133"/>
        <v>7.5352554910056033E-2</v>
      </c>
      <c r="DR62" s="16">
        <f t="shared" si="134"/>
        <v>7.5423253629935613E-2</v>
      </c>
      <c r="DS62" s="16">
        <f t="shared" si="135"/>
        <v>8.3890107987354259E-2</v>
      </c>
      <c r="DT62" s="16">
        <f t="shared" si="136"/>
        <v>8.3200492326904796E-2</v>
      </c>
      <c r="DU62" s="16">
        <f t="shared" si="137"/>
        <v>8.4179935102356745E-2</v>
      </c>
      <c r="DV62" s="16">
        <f t="shared" si="138"/>
        <v>8.4334730605761452E-2</v>
      </c>
    </row>
    <row r="63" spans="1:126" s="17" customFormat="1" ht="15.75" customHeight="1" x14ac:dyDescent="0.2">
      <c r="A63" s="12" t="s">
        <v>81</v>
      </c>
      <c r="B63" s="12" t="s">
        <v>113</v>
      </c>
      <c r="C63" s="19">
        <v>925.28087600000003</v>
      </c>
      <c r="D63" s="19">
        <v>345.46300000000002</v>
      </c>
      <c r="E63" s="20">
        <f t="shared" si="78"/>
        <v>37.336014280705832</v>
      </c>
      <c r="F63" s="19">
        <v>334.00700000000001</v>
      </c>
      <c r="G63" s="20">
        <f t="shared" si="79"/>
        <v>36.097903746148532</v>
      </c>
      <c r="H63" s="18">
        <f t="shared" si="80"/>
        <v>93.906069814333691</v>
      </c>
      <c r="I63" s="19">
        <v>643.03</v>
      </c>
      <c r="J63" s="19">
        <v>470.01</v>
      </c>
      <c r="K63" s="19">
        <v>461.63400000000001</v>
      </c>
      <c r="L63" s="18">
        <f t="shared" si="81"/>
        <v>32.841841501126126</v>
      </c>
      <c r="M63" s="18">
        <v>36917169.7271038</v>
      </c>
      <c r="N63" s="18">
        <v>36761393.928873703</v>
      </c>
      <c r="O63" s="18">
        <v>37936466.829298198</v>
      </c>
      <c r="P63" s="18">
        <v>40048613.845905103</v>
      </c>
      <c r="Q63" s="19">
        <v>34274341.290237598</v>
      </c>
      <c r="R63" s="19">
        <v>34128575.378590398</v>
      </c>
      <c r="S63" s="19">
        <v>35223706.237002902</v>
      </c>
      <c r="T63" s="19">
        <v>37187754.098572001</v>
      </c>
      <c r="U63" s="19">
        <v>26011242.2842324</v>
      </c>
      <c r="V63" s="19">
        <v>25929261.1853326</v>
      </c>
      <c r="W63" s="19">
        <v>26799428.6235798</v>
      </c>
      <c r="X63" s="19">
        <v>28322979.9541522</v>
      </c>
      <c r="Y63" s="19">
        <v>25667173.374395199</v>
      </c>
      <c r="Z63" s="19">
        <v>25574727.1768011</v>
      </c>
      <c r="AA63" s="19">
        <v>26436215.2859286</v>
      </c>
      <c r="AB63" s="19">
        <v>27941826.0444174</v>
      </c>
      <c r="AC63" s="18">
        <f t="shared" si="82"/>
        <v>8.1372370251537802</v>
      </c>
      <c r="AD63" s="21">
        <f t="shared" si="83"/>
        <v>92.841194337479521</v>
      </c>
      <c r="AE63" s="21">
        <f t="shared" si="84"/>
        <v>92.838088361455206</v>
      </c>
      <c r="AF63" s="21">
        <f t="shared" si="85"/>
        <v>92.849200732103384</v>
      </c>
      <c r="AG63" s="21">
        <f t="shared" si="86"/>
        <v>92.856532417474369</v>
      </c>
      <c r="AH63" s="21">
        <f t="shared" si="87"/>
        <v>69.526384509240714</v>
      </c>
      <c r="AI63" s="21">
        <f t="shared" si="88"/>
        <v>69.569525100934229</v>
      </c>
      <c r="AJ63" s="21">
        <f t="shared" si="89"/>
        <v>69.685496556342471</v>
      </c>
      <c r="AK63" s="21">
        <f t="shared" si="90"/>
        <v>69.769770689015743</v>
      </c>
      <c r="AL63" s="22">
        <f t="shared" si="143"/>
        <v>39.898338639286649</v>
      </c>
      <c r="AM63" s="22">
        <f t="shared" si="144"/>
        <v>39.729983491924784</v>
      </c>
      <c r="AN63" s="22">
        <f t="shared" si="145"/>
        <v>40.999946949404141</v>
      </c>
      <c r="AO63" s="22">
        <f t="shared" si="146"/>
        <v>43.282655985537843</v>
      </c>
      <c r="AP63" s="22">
        <f t="shared" si="151"/>
        <v>37.042094113525806</v>
      </c>
      <c r="AQ63" s="22">
        <f t="shared" si="152"/>
        <v>36.884557180224689</v>
      </c>
      <c r="AR63" s="22">
        <f t="shared" si="153"/>
        <v>38.068123043108159</v>
      </c>
      <c r="AS63" s="22">
        <f t="shared" si="154"/>
        <v>40.190773486354864</v>
      </c>
      <c r="AT63" s="22">
        <f t="shared" si="147"/>
        <v>28.111725810955161</v>
      </c>
      <c r="AU63" s="22">
        <f t="shared" si="148"/>
        <v>28.023124499692567</v>
      </c>
      <c r="AV63" s="22">
        <f t="shared" si="149"/>
        <v>28.963560491419688</v>
      </c>
      <c r="AW63" s="22">
        <f t="shared" si="150"/>
        <v>30.610143026615628</v>
      </c>
      <c r="AX63" s="22">
        <f t="shared" si="91"/>
        <v>75.293858630974668</v>
      </c>
      <c r="AY63" s="22">
        <f t="shared" si="92"/>
        <v>75.056550731431727</v>
      </c>
      <c r="AZ63" s="22">
        <f t="shared" si="93"/>
        <v>77.575394828331241</v>
      </c>
      <c r="BA63" s="22">
        <f t="shared" si="94"/>
        <v>81.98556706261509</v>
      </c>
      <c r="BB63" s="22">
        <f t="shared" si="95"/>
        <v>76.846213924843482</v>
      </c>
      <c r="BC63" s="22">
        <f t="shared" si="96"/>
        <v>76.569434702868804</v>
      </c>
      <c r="BD63" s="22">
        <f t="shared" si="97"/>
        <v>79.148686362646885</v>
      </c>
      <c r="BE63" s="22">
        <f t="shared" si="98"/>
        <v>83.656408531609813</v>
      </c>
      <c r="BF63" s="22">
        <f t="shared" si="99"/>
        <v>14.816837645410324</v>
      </c>
      <c r="BG63" s="22">
        <f t="shared" si="100"/>
        <v>14.753822872089877</v>
      </c>
      <c r="BH63" s="22">
        <f t="shared" si="101"/>
        <v>15.227249217243264</v>
      </c>
      <c r="BI63" s="22">
        <f t="shared" si="102"/>
        <v>16.076309394541948</v>
      </c>
      <c r="BJ63" s="23">
        <f t="shared" si="103"/>
        <v>10404496.913692961</v>
      </c>
      <c r="BK63" s="23">
        <f t="shared" si="104"/>
        <v>10371704.474133041</v>
      </c>
      <c r="BL63" s="23">
        <f t="shared" si="105"/>
        <v>10719771.44943192</v>
      </c>
      <c r="BM63" s="23">
        <f t="shared" si="106"/>
        <v>11329191.98166088</v>
      </c>
      <c r="BN63" s="22">
        <f t="shared" si="107"/>
        <v>30.117543452389867</v>
      </c>
      <c r="BO63" s="22">
        <f t="shared" si="108"/>
        <v>30.022620292572693</v>
      </c>
      <c r="BP63" s="22">
        <f t="shared" si="109"/>
        <v>31.0301579313325</v>
      </c>
      <c r="BQ63" s="22">
        <f t="shared" si="110"/>
        <v>32.794226825046039</v>
      </c>
      <c r="BR63" s="23">
        <f t="shared" si="111"/>
        <v>10266869.349758081</v>
      </c>
      <c r="BS63" s="23">
        <f t="shared" si="112"/>
        <v>10229890.870720441</v>
      </c>
      <c r="BT63" s="23">
        <f t="shared" si="113"/>
        <v>10574486.114371441</v>
      </c>
      <c r="BU63" s="23">
        <f t="shared" si="114"/>
        <v>11176730.41776696</v>
      </c>
      <c r="BV63" s="22">
        <f t="shared" si="115"/>
        <v>30.738485569937399</v>
      </c>
      <c r="BW63" s="22">
        <f t="shared" si="116"/>
        <v>30.627773881147522</v>
      </c>
      <c r="BX63" s="22">
        <f t="shared" si="117"/>
        <v>31.659474545058757</v>
      </c>
      <c r="BY63" s="22">
        <f t="shared" si="118"/>
        <v>33.462563412643931</v>
      </c>
      <c r="BZ63" s="14">
        <v>27</v>
      </c>
      <c r="CA63" s="14">
        <v>26</v>
      </c>
      <c r="CB63" s="14">
        <v>27</v>
      </c>
      <c r="CC63" s="14">
        <v>29</v>
      </c>
      <c r="CD63" s="14">
        <v>10</v>
      </c>
      <c r="CE63" s="14">
        <v>9</v>
      </c>
      <c r="CF63" s="14">
        <v>8</v>
      </c>
      <c r="CG63" s="14">
        <v>9</v>
      </c>
      <c r="CH63" s="14">
        <v>10</v>
      </c>
      <c r="CI63" s="14">
        <v>9</v>
      </c>
      <c r="CJ63" s="14">
        <v>8</v>
      </c>
      <c r="CK63" s="14">
        <v>9</v>
      </c>
      <c r="CL63" s="15">
        <f t="shared" si="119"/>
        <v>21.320523950818846</v>
      </c>
      <c r="CM63" s="15">
        <f t="shared" si="120"/>
        <v>21.229849542690324</v>
      </c>
      <c r="CN63" s="15">
        <f t="shared" si="121"/>
        <v>21.911081123433064</v>
      </c>
      <c r="CO63" s="15">
        <f t="shared" si="122"/>
        <v>23.132826834562621</v>
      </c>
      <c r="CP63" s="15">
        <f t="shared" si="123"/>
        <v>22.136756481123726</v>
      </c>
      <c r="CQ63" s="15">
        <f t="shared" si="124"/>
        <v>22.066986817584819</v>
      </c>
      <c r="CR63" s="15">
        <f t="shared" si="125"/>
        <v>22.807539093704222</v>
      </c>
      <c r="CS63" s="15">
        <f t="shared" si="126"/>
        <v>24.104150936492587</v>
      </c>
      <c r="CT63" s="15">
        <f t="shared" si="127"/>
        <v>22.240279853212893</v>
      </c>
      <c r="CU63" s="15">
        <f t="shared" si="128"/>
        <v>22.160176396713503</v>
      </c>
      <c r="CV63" s="15">
        <f t="shared" si="129"/>
        <v>22.906644905642651</v>
      </c>
      <c r="CW63" s="15">
        <f t="shared" si="130"/>
        <v>24.21123751233003</v>
      </c>
      <c r="CX63" s="14">
        <v>28</v>
      </c>
      <c r="CY63" s="14">
        <v>29</v>
      </c>
      <c r="CZ63" s="14">
        <v>28</v>
      </c>
      <c r="DA63" s="14">
        <v>29</v>
      </c>
      <c r="DB63" s="14">
        <v>26</v>
      </c>
      <c r="DC63" s="14">
        <v>28</v>
      </c>
      <c r="DD63" s="14">
        <v>27</v>
      </c>
      <c r="DE63" s="14">
        <v>28</v>
      </c>
      <c r="DF63" s="14">
        <v>26</v>
      </c>
      <c r="DG63" s="14">
        <v>25</v>
      </c>
      <c r="DH63" s="14">
        <v>26</v>
      </c>
      <c r="DI63" s="14">
        <v>27</v>
      </c>
      <c r="DJ63" s="23">
        <v>8.2026985700000008</v>
      </c>
      <c r="DK63" s="16">
        <f t="shared" si="139"/>
        <v>2.2219196733214774E-2</v>
      </c>
      <c r="DL63" s="16">
        <f t="shared" si="140"/>
        <v>2.2313350211557975E-2</v>
      </c>
      <c r="DM63" s="16">
        <f t="shared" si="141"/>
        <v>2.1622199576226974E-2</v>
      </c>
      <c r="DN63" s="16">
        <f t="shared" si="142"/>
        <v>2.0481853882787285E-2</v>
      </c>
      <c r="DO63" s="16">
        <f t="shared" si="131"/>
        <v>5.5547991833036929E-2</v>
      </c>
      <c r="DP63" s="16">
        <f t="shared" si="132"/>
        <v>5.5783375528894931E-2</v>
      </c>
      <c r="DQ63" s="16">
        <f t="shared" si="133"/>
        <v>5.405549894056743E-2</v>
      </c>
      <c r="DR63" s="16">
        <f t="shared" si="134"/>
        <v>5.1204634706968219E-2</v>
      </c>
      <c r="DS63" s="16">
        <f t="shared" si="135"/>
        <v>7.9894837370198743E-2</v>
      </c>
      <c r="DT63" s="16">
        <f t="shared" si="136"/>
        <v>8.0183637085293025E-2</v>
      </c>
      <c r="DU63" s="16">
        <f t="shared" si="137"/>
        <v>7.7570659049350676E-2</v>
      </c>
      <c r="DV63" s="16">
        <f t="shared" si="138"/>
        <v>7.3390859968857039E-2</v>
      </c>
    </row>
    <row r="64" spans="1:126" s="17" customFormat="1" ht="15.75" customHeight="1" x14ac:dyDescent="0.2">
      <c r="A64" s="12" t="s">
        <v>56</v>
      </c>
      <c r="B64" s="12" t="s">
        <v>115</v>
      </c>
      <c r="C64" s="19">
        <v>2179.1064489999999</v>
      </c>
      <c r="D64" s="19">
        <v>2102.393</v>
      </c>
      <c r="E64" s="20">
        <f t="shared" si="78"/>
        <v>96.479591484151499</v>
      </c>
      <c r="F64" s="19">
        <v>2102.1570000000002</v>
      </c>
      <c r="G64" s="20">
        <f t="shared" si="79"/>
        <v>96.468761356962986</v>
      </c>
      <c r="H64" s="18">
        <f t="shared" si="80"/>
        <v>3.5947074930870357</v>
      </c>
      <c r="I64" s="19">
        <v>1601.4390000000001</v>
      </c>
      <c r="J64" s="19">
        <v>1591.3989999999999</v>
      </c>
      <c r="K64" s="19">
        <v>1591.2280000000001</v>
      </c>
      <c r="L64" s="18">
        <f t="shared" si="81"/>
        <v>0.63965330552794963</v>
      </c>
      <c r="M64" s="18">
        <v>51625185.261080801</v>
      </c>
      <c r="N64" s="18">
        <v>48772847.141256697</v>
      </c>
      <c r="O64" s="18">
        <v>49721834.733118802</v>
      </c>
      <c r="P64" s="18">
        <v>50974276.633778997</v>
      </c>
      <c r="Q64" s="19">
        <v>49244325.570096403</v>
      </c>
      <c r="R64" s="19">
        <v>46531933.811353497</v>
      </c>
      <c r="S64" s="19">
        <v>47445013.606669903</v>
      </c>
      <c r="T64" s="19">
        <v>48667877.6006485</v>
      </c>
      <c r="U64" s="19">
        <v>48845242.719025098</v>
      </c>
      <c r="V64" s="19">
        <v>46117507.0480709</v>
      </c>
      <c r="W64" s="19">
        <v>47020438.728506699</v>
      </c>
      <c r="X64" s="19">
        <v>48225857.941235296</v>
      </c>
      <c r="Y64" s="19">
        <v>48844765.225264102</v>
      </c>
      <c r="Z64" s="19">
        <v>46117041.571469299</v>
      </c>
      <c r="AA64" s="19">
        <v>47019966.310774699</v>
      </c>
      <c r="AB64" s="19">
        <v>48225392.655039899</v>
      </c>
      <c r="AC64" s="18">
        <f t="shared" si="82"/>
        <v>1.2688343881741453</v>
      </c>
      <c r="AD64" s="21">
        <f t="shared" si="83"/>
        <v>95.388181797423428</v>
      </c>
      <c r="AE64" s="21">
        <f t="shared" si="84"/>
        <v>95.405408006194449</v>
      </c>
      <c r="AF64" s="21">
        <f t="shared" si="85"/>
        <v>95.42088271949396</v>
      </c>
      <c r="AG64" s="21">
        <f t="shared" si="86"/>
        <v>95.475366821385904</v>
      </c>
      <c r="AH64" s="21">
        <f t="shared" si="87"/>
        <v>94.614217805213769</v>
      </c>
      <c r="AI64" s="21">
        <f t="shared" si="88"/>
        <v>94.554745672124469</v>
      </c>
      <c r="AJ64" s="21">
        <f t="shared" si="89"/>
        <v>94.566032333991018</v>
      </c>
      <c r="AK64" s="21">
        <f t="shared" si="90"/>
        <v>94.60731145144392</v>
      </c>
      <c r="AL64" s="22">
        <f t="shared" si="143"/>
        <v>23.690988241887766</v>
      </c>
      <c r="AM64" s="22">
        <f t="shared" si="144"/>
        <v>22.382039740940023</v>
      </c>
      <c r="AN64" s="22">
        <f t="shared" si="145"/>
        <v>22.817533652812759</v>
      </c>
      <c r="AO64" s="22">
        <f t="shared" si="146"/>
        <v>23.392283868083307</v>
      </c>
      <c r="AP64" s="22">
        <f t="shared" si="151"/>
        <v>22.598402933778111</v>
      </c>
      <c r="AQ64" s="22">
        <f t="shared" si="152"/>
        <v>21.353676334952418</v>
      </c>
      <c r="AR64" s="22">
        <f t="shared" si="153"/>
        <v>21.772692026331526</v>
      </c>
      <c r="AS64" s="22">
        <f t="shared" si="154"/>
        <v>22.333868830952415</v>
      </c>
      <c r="AT64" s="22">
        <f t="shared" si="147"/>
        <v>22.415262339038261</v>
      </c>
      <c r="AU64" s="22">
        <f t="shared" si="148"/>
        <v>21.163494362211814</v>
      </c>
      <c r="AV64" s="22">
        <f t="shared" si="149"/>
        <v>21.577853046180721</v>
      </c>
      <c r="AW64" s="22">
        <f t="shared" si="150"/>
        <v>22.131024376237484</v>
      </c>
      <c r="AX64" s="22">
        <f t="shared" si="91"/>
        <v>23.233164645727555</v>
      </c>
      <c r="AY64" s="22">
        <f t="shared" si="92"/>
        <v>21.93572136516384</v>
      </c>
      <c r="AZ64" s="22">
        <f t="shared" si="93"/>
        <v>22.365199431555709</v>
      </c>
      <c r="BA64" s="22">
        <f t="shared" si="94"/>
        <v>22.938555227892834</v>
      </c>
      <c r="BB64" s="22">
        <f t="shared" si="95"/>
        <v>23.235545787143444</v>
      </c>
      <c r="BC64" s="22">
        <f t="shared" si="96"/>
        <v>21.937962564865181</v>
      </c>
      <c r="BD64" s="22">
        <f t="shared" si="97"/>
        <v>22.36748554497818</v>
      </c>
      <c r="BE64" s="22">
        <f t="shared" si="98"/>
        <v>22.940909101955704</v>
      </c>
      <c r="BF64" s="22">
        <f t="shared" si="99"/>
        <v>9.039361173511244</v>
      </c>
      <c r="BG64" s="22">
        <f t="shared" si="100"/>
        <v>8.5414705339809682</v>
      </c>
      <c r="BH64" s="22">
        <f t="shared" si="101"/>
        <v>8.7090768105326113</v>
      </c>
      <c r="BI64" s="22">
        <f t="shared" si="102"/>
        <v>8.9335475323809668</v>
      </c>
      <c r="BJ64" s="23">
        <f t="shared" si="103"/>
        <v>19538097.08761004</v>
      </c>
      <c r="BK64" s="23">
        <f t="shared" si="104"/>
        <v>18447002.819228362</v>
      </c>
      <c r="BL64" s="23">
        <f t="shared" si="105"/>
        <v>18808175.491402682</v>
      </c>
      <c r="BM64" s="23">
        <f t="shared" si="106"/>
        <v>19290343.176494118</v>
      </c>
      <c r="BN64" s="22">
        <f t="shared" si="107"/>
        <v>9.2932658582910239</v>
      </c>
      <c r="BO64" s="22">
        <f t="shared" si="108"/>
        <v>8.7742885460655362</v>
      </c>
      <c r="BP64" s="22">
        <f t="shared" si="109"/>
        <v>8.9460797726222836</v>
      </c>
      <c r="BQ64" s="22">
        <f t="shared" si="110"/>
        <v>9.1754220911571309</v>
      </c>
      <c r="BR64" s="23">
        <f t="shared" si="111"/>
        <v>19537906.090105642</v>
      </c>
      <c r="BS64" s="23">
        <f t="shared" si="112"/>
        <v>18446816.628587719</v>
      </c>
      <c r="BT64" s="23">
        <f t="shared" si="113"/>
        <v>18807986.524309881</v>
      </c>
      <c r="BU64" s="23">
        <f t="shared" si="114"/>
        <v>19290157.062015962</v>
      </c>
      <c r="BV64" s="22">
        <f t="shared" si="115"/>
        <v>9.2942183148573765</v>
      </c>
      <c r="BW64" s="22">
        <f t="shared" si="116"/>
        <v>8.7751850259460724</v>
      </c>
      <c r="BX64" s="22">
        <f t="shared" si="117"/>
        <v>8.9469942179912714</v>
      </c>
      <c r="BY64" s="22">
        <f t="shared" si="118"/>
        <v>9.1763636407822826</v>
      </c>
      <c r="BZ64" s="14">
        <v>41</v>
      </c>
      <c r="CA64" s="14">
        <v>42</v>
      </c>
      <c r="CB64" s="14">
        <v>43</v>
      </c>
      <c r="CC64" s="14">
        <v>43</v>
      </c>
      <c r="CD64" s="14">
        <v>43</v>
      </c>
      <c r="CE64" s="14">
        <v>44</v>
      </c>
      <c r="CF64" s="14">
        <v>44</v>
      </c>
      <c r="CG64" s="14">
        <v>44</v>
      </c>
      <c r="CH64" s="14">
        <v>43</v>
      </c>
      <c r="CI64" s="14">
        <v>44</v>
      </c>
      <c r="CJ64" s="14">
        <v>44</v>
      </c>
      <c r="CK64" s="14">
        <v>44</v>
      </c>
      <c r="CL64" s="15">
        <f t="shared" si="119"/>
        <v>12.300019062879423</v>
      </c>
      <c r="CM64" s="15">
        <f t="shared" si="120"/>
        <v>11.622530439524327</v>
      </c>
      <c r="CN64" s="15">
        <f t="shared" si="121"/>
        <v>11.850595272544233</v>
      </c>
      <c r="CO64" s="15">
        <f t="shared" si="122"/>
        <v>12.156036564776679</v>
      </c>
      <c r="CP64" s="15">
        <f t="shared" si="123"/>
        <v>12.277308888349207</v>
      </c>
      <c r="CQ64" s="15">
        <f t="shared" si="124"/>
        <v>11.591689337009992</v>
      </c>
      <c r="CR64" s="15">
        <f t="shared" si="125"/>
        <v>11.818642270984638</v>
      </c>
      <c r="CS64" s="15">
        <f t="shared" si="126"/>
        <v>12.121625799999951</v>
      </c>
      <c r="CT64" s="15">
        <f t="shared" si="127"/>
        <v>12.278508227674251</v>
      </c>
      <c r="CU64" s="15">
        <f t="shared" si="128"/>
        <v>11.592818017649087</v>
      </c>
      <c r="CV64" s="15">
        <f t="shared" si="129"/>
        <v>11.819793596084207</v>
      </c>
      <c r="CW64" s="15">
        <f t="shared" si="130"/>
        <v>12.12281147768639</v>
      </c>
      <c r="CX64" s="14">
        <v>42</v>
      </c>
      <c r="CY64" s="14">
        <v>43</v>
      </c>
      <c r="CZ64" s="14">
        <v>43</v>
      </c>
      <c r="DA64" s="14">
        <v>44</v>
      </c>
      <c r="DB64" s="14">
        <v>42</v>
      </c>
      <c r="DC64" s="14">
        <v>44</v>
      </c>
      <c r="DD64" s="14">
        <v>43</v>
      </c>
      <c r="DE64" s="14">
        <v>44</v>
      </c>
      <c r="DF64" s="14">
        <v>43</v>
      </c>
      <c r="DG64" s="14">
        <v>44</v>
      </c>
      <c r="DH64" s="14">
        <v>44</v>
      </c>
      <c r="DI64" s="14">
        <v>44</v>
      </c>
      <c r="DJ64" s="23">
        <v>14.16829753</v>
      </c>
      <c r="DK64" s="16">
        <f t="shared" ref="DK64" si="155">($DJ64/((M64/1000))*100)</f>
        <v>2.7444545638621073E-2</v>
      </c>
      <c r="DL64" s="16">
        <f t="shared" ref="DL64" si="156">($DJ64/((N64/1000))*100)</f>
        <v>2.9049560073795881E-2</v>
      </c>
      <c r="DM64" s="16">
        <f t="shared" ref="DM64" si="157">($DJ64/((O64/1000))*100)</f>
        <v>2.849512212501434E-2</v>
      </c>
      <c r="DN64" s="16">
        <f t="shared" ref="DN64" si="158">($DJ64/((P64/1000))*100)</f>
        <v>2.7794994780977689E-2</v>
      </c>
      <c r="DO64" s="16">
        <f t="shared" si="131"/>
        <v>6.8611364096552677E-2</v>
      </c>
      <c r="DP64" s="16">
        <f t="shared" si="132"/>
        <v>7.2623900184489706E-2</v>
      </c>
      <c r="DQ64" s="16">
        <f t="shared" si="133"/>
        <v>7.1237805312535832E-2</v>
      </c>
      <c r="DR64" s="16">
        <f t="shared" si="134"/>
        <v>6.9487486952444208E-2</v>
      </c>
      <c r="DS64" s="16">
        <f t="shared" si="135"/>
        <v>7.2516970163834946E-2</v>
      </c>
      <c r="DT64" s="16">
        <f t="shared" si="136"/>
        <v>7.6806192717516694E-2</v>
      </c>
      <c r="DU64" s="16">
        <f t="shared" si="137"/>
        <v>7.5331282865856247E-2</v>
      </c>
      <c r="DV64" s="16">
        <f t="shared" si="138"/>
        <v>7.3448326441564557E-2</v>
      </c>
    </row>
    <row r="65" spans="1:126" s="17" customFormat="1" ht="15.75" customHeight="1" x14ac:dyDescent="0.2">
      <c r="A65" s="12" t="s">
        <v>33</v>
      </c>
      <c r="B65" s="12" t="s">
        <v>114</v>
      </c>
      <c r="C65" s="19">
        <v>2370.0212150000002</v>
      </c>
      <c r="D65" s="19">
        <v>2114.078</v>
      </c>
      <c r="E65" s="20">
        <f t="shared" si="78"/>
        <v>89.200804896592444</v>
      </c>
      <c r="F65" s="19">
        <v>2078.8159999999998</v>
      </c>
      <c r="G65" s="20">
        <f t="shared" si="79"/>
        <v>87.712970113645156</v>
      </c>
      <c r="H65" s="18">
        <f t="shared" si="80"/>
        <v>13.091295586997575</v>
      </c>
      <c r="I65" s="19">
        <v>1651.8219999999999</v>
      </c>
      <c r="J65" s="19">
        <v>1616.338</v>
      </c>
      <c r="K65" s="19">
        <v>1603.769</v>
      </c>
      <c r="L65" s="18">
        <f t="shared" si="81"/>
        <v>2.9520292936059773</v>
      </c>
      <c r="M65" s="18">
        <v>94366971.358976007</v>
      </c>
      <c r="N65" s="18">
        <v>95186527.6391498</v>
      </c>
      <c r="O65" s="18">
        <v>98781147.616436407</v>
      </c>
      <c r="P65" s="18">
        <v>104389298.48965999</v>
      </c>
      <c r="Q65" s="19">
        <v>88388499.1011125</v>
      </c>
      <c r="R65" s="19">
        <v>89149634.826740205</v>
      </c>
      <c r="S65" s="19">
        <v>92550274.159576103</v>
      </c>
      <c r="T65" s="19">
        <v>97799352.080063805</v>
      </c>
      <c r="U65" s="19">
        <v>86138194.501817003</v>
      </c>
      <c r="V65" s="19">
        <v>86880874.207623795</v>
      </c>
      <c r="W65" s="19">
        <v>90187352.2742493</v>
      </c>
      <c r="X65" s="19">
        <v>95248056.777602494</v>
      </c>
      <c r="Y65" s="19">
        <v>85090636.483749598</v>
      </c>
      <c r="Z65" s="19">
        <v>85834059.501261204</v>
      </c>
      <c r="AA65" s="19">
        <v>89099631.580204293</v>
      </c>
      <c r="AB65" s="19">
        <v>94103760.087522298</v>
      </c>
      <c r="AC65" s="18">
        <f t="shared" si="82"/>
        <v>10.085042487783204</v>
      </c>
      <c r="AD65" s="21">
        <f t="shared" si="83"/>
        <v>93.664656000115613</v>
      </c>
      <c r="AE65" s="21">
        <f t="shared" si="84"/>
        <v>93.657828516136931</v>
      </c>
      <c r="AF65" s="21">
        <f t="shared" si="85"/>
        <v>93.692244312594383</v>
      </c>
      <c r="AG65" s="21">
        <f t="shared" si="86"/>
        <v>93.687143696775649</v>
      </c>
      <c r="AH65" s="21">
        <f t="shared" si="87"/>
        <v>90.169934732843302</v>
      </c>
      <c r="AI65" s="21">
        <f t="shared" si="88"/>
        <v>90.174588389920459</v>
      </c>
      <c r="AJ65" s="21">
        <f t="shared" si="89"/>
        <v>90.199024540770594</v>
      </c>
      <c r="AK65" s="21">
        <f t="shared" si="90"/>
        <v>90.146941735453368</v>
      </c>
      <c r="AL65" s="22">
        <f t="shared" si="143"/>
        <v>39.816931072904339</v>
      </c>
      <c r="AM65" s="22">
        <f t="shared" si="144"/>
        <v>40.162732315098623</v>
      </c>
      <c r="AN65" s="22">
        <f t="shared" si="145"/>
        <v>41.679436028354878</v>
      </c>
      <c r="AO65" s="22">
        <f t="shared" si="146"/>
        <v>44.045723231916298</v>
      </c>
      <c r="AP65" s="22">
        <f t="shared" si="151"/>
        <v>37.294391519238992</v>
      </c>
      <c r="AQ65" s="22">
        <f t="shared" si="152"/>
        <v>37.615542959070176</v>
      </c>
      <c r="AR65" s="22">
        <f t="shared" si="153"/>
        <v>39.050399031797738</v>
      </c>
      <c r="AS65" s="22">
        <f t="shared" si="154"/>
        <v>41.265180016569516</v>
      </c>
      <c r="AT65" s="22">
        <f t="shared" si="147"/>
        <v>36.344904407033759</v>
      </c>
      <c r="AU65" s="22">
        <f t="shared" si="148"/>
        <v>36.658268566437194</v>
      </c>
      <c r="AV65" s="22">
        <f t="shared" si="149"/>
        <v>38.053394502736246</v>
      </c>
      <c r="AW65" s="22">
        <f t="shared" si="150"/>
        <v>40.188693744499872</v>
      </c>
      <c r="AX65" s="22">
        <f t="shared" si="91"/>
        <v>40.745040865009244</v>
      </c>
      <c r="AY65" s="22">
        <f t="shared" si="92"/>
        <v>41.096342806473459</v>
      </c>
      <c r="AZ65" s="22">
        <f t="shared" si="93"/>
        <v>42.660371222939403</v>
      </c>
      <c r="BA65" s="22">
        <f t="shared" si="94"/>
        <v>45.054182853046342</v>
      </c>
      <c r="BB65" s="22">
        <f t="shared" si="95"/>
        <v>40.93225974966019</v>
      </c>
      <c r="BC65" s="22">
        <f t="shared" si="96"/>
        <v>41.289878229367687</v>
      </c>
      <c r="BD65" s="22">
        <f t="shared" si="97"/>
        <v>42.860758999451754</v>
      </c>
      <c r="BE65" s="22">
        <f t="shared" si="98"/>
        <v>45.267960265613844</v>
      </c>
      <c r="BF65" s="22">
        <f t="shared" si="99"/>
        <v>14.917756607695598</v>
      </c>
      <c r="BG65" s="22">
        <f t="shared" si="100"/>
        <v>15.046217183628071</v>
      </c>
      <c r="BH65" s="22">
        <f t="shared" si="101"/>
        <v>15.620159612719096</v>
      </c>
      <c r="BI65" s="22">
        <f t="shared" si="102"/>
        <v>16.506072006627807</v>
      </c>
      <c r="BJ65" s="23">
        <f t="shared" si="103"/>
        <v>34455277.800726801</v>
      </c>
      <c r="BK65" s="23">
        <f t="shared" si="104"/>
        <v>34752349.683049522</v>
      </c>
      <c r="BL65" s="23">
        <f t="shared" si="105"/>
        <v>36074940.909699723</v>
      </c>
      <c r="BM65" s="23">
        <f t="shared" si="106"/>
        <v>38099222.711040996</v>
      </c>
      <c r="BN65" s="22">
        <f t="shared" si="107"/>
        <v>16.298016346003696</v>
      </c>
      <c r="BO65" s="22">
        <f t="shared" si="108"/>
        <v>16.438537122589384</v>
      </c>
      <c r="BP65" s="22">
        <f t="shared" si="109"/>
        <v>17.064148489175768</v>
      </c>
      <c r="BQ65" s="22">
        <f t="shared" si="110"/>
        <v>18.021673141218535</v>
      </c>
      <c r="BR65" s="23">
        <f t="shared" si="111"/>
        <v>34036254.593499839</v>
      </c>
      <c r="BS65" s="23">
        <f t="shared" si="112"/>
        <v>34333623.800504483</v>
      </c>
      <c r="BT65" s="23">
        <f t="shared" si="113"/>
        <v>35639852.632081717</v>
      </c>
      <c r="BU65" s="23">
        <f t="shared" si="114"/>
        <v>37641504.035008922</v>
      </c>
      <c r="BV65" s="22">
        <f t="shared" si="115"/>
        <v>16.372903899864077</v>
      </c>
      <c r="BW65" s="22">
        <f t="shared" si="116"/>
        <v>16.515951291747072</v>
      </c>
      <c r="BX65" s="22">
        <f t="shared" si="117"/>
        <v>17.144303599780702</v>
      </c>
      <c r="BY65" s="22">
        <f t="shared" si="118"/>
        <v>18.107184106245541</v>
      </c>
      <c r="BZ65" s="14">
        <v>26</v>
      </c>
      <c r="CA65" s="14">
        <v>25</v>
      </c>
      <c r="CB65" s="14">
        <v>25</v>
      </c>
      <c r="CC65" s="14">
        <v>27</v>
      </c>
      <c r="CD65" s="14">
        <v>28</v>
      </c>
      <c r="CE65" s="14">
        <v>28</v>
      </c>
      <c r="CF65" s="14">
        <v>28</v>
      </c>
      <c r="CG65" s="14">
        <v>29</v>
      </c>
      <c r="CH65" s="14">
        <v>28</v>
      </c>
      <c r="CI65" s="14">
        <v>29</v>
      </c>
      <c r="CJ65" s="14">
        <v>28</v>
      </c>
      <c r="CK65" s="14">
        <v>28</v>
      </c>
      <c r="CL65" s="15">
        <f t="shared" si="119"/>
        <v>21.403879861416669</v>
      </c>
      <c r="CM65" s="15">
        <f t="shared" si="120"/>
        <v>21.588194085498369</v>
      </c>
      <c r="CN65" s="15">
        <f t="shared" si="121"/>
        <v>22.411682169041484</v>
      </c>
      <c r="CO65" s="15">
        <f t="shared" si="122"/>
        <v>23.682782304646338</v>
      </c>
      <c r="CP65" s="15">
        <f t="shared" si="123"/>
        <v>21.316876668572295</v>
      </c>
      <c r="CQ65" s="15">
        <f t="shared" si="124"/>
        <v>21.500669837032554</v>
      </c>
      <c r="CR65" s="15">
        <f t="shared" si="125"/>
        <v>22.318933855233077</v>
      </c>
      <c r="CS65" s="15">
        <f t="shared" si="126"/>
        <v>23.571321537352336</v>
      </c>
      <c r="CT65" s="15">
        <f t="shared" si="127"/>
        <v>21.222666477217004</v>
      </c>
      <c r="CU65" s="15">
        <f t="shared" si="128"/>
        <v>21.40808545401768</v>
      </c>
      <c r="CV65" s="15">
        <f t="shared" si="129"/>
        <v>22.222559877439782</v>
      </c>
      <c r="CW65" s="15">
        <f t="shared" si="130"/>
        <v>23.470651967340011</v>
      </c>
      <c r="CX65" s="14">
        <v>27</v>
      </c>
      <c r="CY65" s="14">
        <v>28</v>
      </c>
      <c r="CZ65" s="14">
        <v>27</v>
      </c>
      <c r="DA65" s="14">
        <v>28</v>
      </c>
      <c r="DB65" s="14">
        <v>28</v>
      </c>
      <c r="DC65" s="14">
        <v>30</v>
      </c>
      <c r="DD65" s="14">
        <v>28</v>
      </c>
      <c r="DE65" s="14">
        <v>29</v>
      </c>
      <c r="DF65" s="14">
        <v>27</v>
      </c>
      <c r="DG65" s="14">
        <v>29</v>
      </c>
      <c r="DH65" s="14">
        <v>27</v>
      </c>
      <c r="DI65" s="14">
        <v>29</v>
      </c>
      <c r="DJ65" s="23">
        <v>23.862395840000001</v>
      </c>
      <c r="DK65" s="16">
        <f t="shared" ref="DK65:DK69" si="159">($DJ65/((M65/1000))*100)</f>
        <v>2.5286809035363046E-2</v>
      </c>
      <c r="DL65" s="16">
        <f t="shared" ref="DL65:DL69" si="160">($DJ65/((N65/1000))*100)</f>
        <v>2.5069089535928717E-2</v>
      </c>
      <c r="DM65" s="16">
        <f t="shared" ref="DM65:DM69" si="161">($DJ65/((O65/1000))*100)</f>
        <v>2.4156831962164289E-2</v>
      </c>
      <c r="DN65" s="16">
        <f t="shared" ref="DN65:DN69" si="162">($DJ65/((P65/1000))*100)</f>
        <v>2.285904415993717E-2</v>
      </c>
      <c r="DO65" s="16">
        <f t="shared" si="131"/>
        <v>6.3217022588407612E-2</v>
      </c>
      <c r="DP65" s="16">
        <f t="shared" si="132"/>
        <v>6.2672723839821795E-2</v>
      </c>
      <c r="DQ65" s="16">
        <f t="shared" si="133"/>
        <v>6.0392079905410713E-2</v>
      </c>
      <c r="DR65" s="16">
        <f t="shared" si="134"/>
        <v>5.7147610399842924E-2</v>
      </c>
      <c r="DS65" s="16">
        <f t="shared" si="135"/>
        <v>7.0108759394922324E-2</v>
      </c>
      <c r="DT65" s="16">
        <f t="shared" si="136"/>
        <v>6.950153580831564E-2</v>
      </c>
      <c r="DU65" s="16">
        <f t="shared" si="137"/>
        <v>6.6954249464319979E-2</v>
      </c>
      <c r="DV65" s="16">
        <f t="shared" si="138"/>
        <v>6.3393842652531895E-2</v>
      </c>
    </row>
    <row r="66" spans="1:126" s="17" customFormat="1" ht="15.75" customHeight="1" x14ac:dyDescent="0.2">
      <c r="A66" s="12" t="s">
        <v>77</v>
      </c>
      <c r="B66" s="12" t="s">
        <v>115</v>
      </c>
      <c r="C66" s="19">
        <v>5222.845808</v>
      </c>
      <c r="D66" s="19">
        <v>4232.4260000000004</v>
      </c>
      <c r="E66" s="20">
        <f t="shared" si="78"/>
        <v>81.036778713954334</v>
      </c>
      <c r="F66" s="19">
        <v>3990.058</v>
      </c>
      <c r="G66" s="20">
        <f t="shared" si="79"/>
        <v>76.396243478762102</v>
      </c>
      <c r="H66" s="18">
        <f t="shared" si="80"/>
        <v>26.762198622534456</v>
      </c>
      <c r="I66" s="19">
        <v>3640.1210000000001</v>
      </c>
      <c r="J66" s="19">
        <v>3383.114</v>
      </c>
      <c r="K66" s="19">
        <v>3325.6379999999999</v>
      </c>
      <c r="L66" s="18">
        <f t="shared" si="81"/>
        <v>9.0293965094112547</v>
      </c>
      <c r="M66" s="18">
        <v>151633309.410377</v>
      </c>
      <c r="N66" s="18">
        <v>157168071.386134</v>
      </c>
      <c r="O66" s="18">
        <v>154971242.64577001</v>
      </c>
      <c r="P66" s="18">
        <v>155972684.24233499</v>
      </c>
      <c r="Q66" s="19">
        <v>141072984.76835299</v>
      </c>
      <c r="R66" s="19">
        <v>146159402.13887799</v>
      </c>
      <c r="S66" s="19">
        <v>144084421.68222001</v>
      </c>
      <c r="T66" s="19">
        <v>145000321.76873201</v>
      </c>
      <c r="U66" s="19">
        <v>132539466.470521</v>
      </c>
      <c r="V66" s="19">
        <v>137345779.741671</v>
      </c>
      <c r="W66" s="19">
        <v>135394364.737647</v>
      </c>
      <c r="X66" s="19">
        <v>136108207.260975</v>
      </c>
      <c r="Y66" s="19">
        <v>129862886.36368801</v>
      </c>
      <c r="Z66" s="19">
        <v>134611383.16709101</v>
      </c>
      <c r="AA66" s="19">
        <v>132677886.92416701</v>
      </c>
      <c r="AB66" s="19">
        <v>133373817.786954</v>
      </c>
      <c r="AC66" s="18">
        <f t="shared" si="82"/>
        <v>2.8213850974940118</v>
      </c>
      <c r="AD66" s="21">
        <f t="shared" si="83"/>
        <v>93.035616855499882</v>
      </c>
      <c r="AE66" s="21">
        <f t="shared" si="84"/>
        <v>92.99560709108043</v>
      </c>
      <c r="AF66" s="21">
        <f t="shared" si="85"/>
        <v>92.974941171224344</v>
      </c>
      <c r="AG66" s="21">
        <f t="shared" si="86"/>
        <v>92.965202511642858</v>
      </c>
      <c r="AH66" s="21">
        <f t="shared" si="87"/>
        <v>85.642717202873939</v>
      </c>
      <c r="AI66" s="21">
        <f t="shared" si="88"/>
        <v>85.648046692877458</v>
      </c>
      <c r="AJ66" s="21">
        <f t="shared" si="89"/>
        <v>85.61452090013843</v>
      </c>
      <c r="AK66" s="21">
        <f t="shared" si="90"/>
        <v>85.511010107212684</v>
      </c>
      <c r="AL66" s="22">
        <f t="shared" si="143"/>
        <v>29.03269883597088</v>
      </c>
      <c r="AM66" s="22">
        <f t="shared" si="144"/>
        <v>30.0924203324928</v>
      </c>
      <c r="AN66" s="22">
        <f t="shared" si="145"/>
        <v>29.671801225377095</v>
      </c>
      <c r="AO66" s="22">
        <f t="shared" si="146"/>
        <v>29.863543741503271</v>
      </c>
      <c r="AP66" s="22">
        <f t="shared" si="151"/>
        <v>27.010750451845045</v>
      </c>
      <c r="AQ66" s="22">
        <f t="shared" si="152"/>
        <v>27.984628976601407</v>
      </c>
      <c r="AR66" s="22">
        <f t="shared" si="153"/>
        <v>27.587339733736979</v>
      </c>
      <c r="AS66" s="22">
        <f t="shared" si="154"/>
        <v>27.762703916441566</v>
      </c>
      <c r="AT66" s="22">
        <f t="shared" si="147"/>
        <v>25.37686758194279</v>
      </c>
      <c r="AU66" s="22">
        <f t="shared" si="148"/>
        <v>26.297115555526084</v>
      </c>
      <c r="AV66" s="22">
        <f t="shared" si="149"/>
        <v>25.923484957235214</v>
      </c>
      <c r="AW66" s="22">
        <f t="shared" si="150"/>
        <v>26.060161885785277</v>
      </c>
      <c r="AX66" s="22">
        <f t="shared" si="91"/>
        <v>31.315247205862782</v>
      </c>
      <c r="AY66" s="22">
        <f t="shared" si="92"/>
        <v>32.45084018992204</v>
      </c>
      <c r="AZ66" s="22">
        <f t="shared" si="93"/>
        <v>31.989777195784875</v>
      </c>
      <c r="BA66" s="22">
        <f t="shared" si="94"/>
        <v>32.158437562989874</v>
      </c>
      <c r="BB66" s="22">
        <f t="shared" si="95"/>
        <v>32.546616205500776</v>
      </c>
      <c r="BC66" s="22">
        <f t="shared" si="96"/>
        <v>33.736698355535431</v>
      </c>
      <c r="BD66" s="22">
        <f t="shared" si="97"/>
        <v>33.252119874991045</v>
      </c>
      <c r="BE66" s="22">
        <f t="shared" si="98"/>
        <v>33.426536102220567</v>
      </c>
      <c r="BF66" s="22">
        <f t="shared" si="99"/>
        <v>10.804300180738018</v>
      </c>
      <c r="BG66" s="22">
        <f t="shared" si="100"/>
        <v>11.193851590640563</v>
      </c>
      <c r="BH66" s="22">
        <f t="shared" si="101"/>
        <v>11.034935893494792</v>
      </c>
      <c r="BI66" s="22">
        <f t="shared" si="102"/>
        <v>11.105081566576628</v>
      </c>
      <c r="BJ66" s="23">
        <f t="shared" si="103"/>
        <v>53015786.588208407</v>
      </c>
      <c r="BK66" s="23">
        <f t="shared" si="104"/>
        <v>54938311.896668404</v>
      </c>
      <c r="BL66" s="23">
        <f t="shared" si="105"/>
        <v>54157745.895058803</v>
      </c>
      <c r="BM66" s="23">
        <f t="shared" si="106"/>
        <v>54443282.904390007</v>
      </c>
      <c r="BN66" s="22">
        <f t="shared" si="107"/>
        <v>12.526098882345114</v>
      </c>
      <c r="BO66" s="22">
        <f t="shared" si="108"/>
        <v>12.980336075968818</v>
      </c>
      <c r="BP66" s="22">
        <f t="shared" si="109"/>
        <v>12.795910878313951</v>
      </c>
      <c r="BQ66" s="22">
        <f t="shared" si="110"/>
        <v>12.863375025195952</v>
      </c>
      <c r="BR66" s="23">
        <f t="shared" si="111"/>
        <v>51945154.545475207</v>
      </c>
      <c r="BS66" s="23">
        <f t="shared" si="112"/>
        <v>53844553.266836405</v>
      </c>
      <c r="BT66" s="23">
        <f t="shared" si="113"/>
        <v>53071154.769666806</v>
      </c>
      <c r="BU66" s="23">
        <f t="shared" si="114"/>
        <v>53349527.114781603</v>
      </c>
      <c r="BV66" s="22">
        <f t="shared" si="115"/>
        <v>13.01864648220031</v>
      </c>
      <c r="BW66" s="22">
        <f t="shared" si="116"/>
        <v>13.494679342214175</v>
      </c>
      <c r="BX66" s="22">
        <f t="shared" si="117"/>
        <v>13.300847949996417</v>
      </c>
      <c r="BY66" s="22">
        <f t="shared" si="118"/>
        <v>13.370614440888229</v>
      </c>
      <c r="BZ66" s="14">
        <v>35</v>
      </c>
      <c r="CA66" s="14">
        <v>35</v>
      </c>
      <c r="CB66" s="14">
        <v>35</v>
      </c>
      <c r="CC66" s="14">
        <v>37</v>
      </c>
      <c r="CD66" s="14">
        <v>35</v>
      </c>
      <c r="CE66" s="14">
        <v>34</v>
      </c>
      <c r="CF66" s="14">
        <v>34</v>
      </c>
      <c r="CG66" s="14">
        <v>35</v>
      </c>
      <c r="CH66" s="14">
        <v>33</v>
      </c>
      <c r="CI66" s="14">
        <v>34</v>
      </c>
      <c r="CJ66" s="14">
        <v>34</v>
      </c>
      <c r="CK66" s="14">
        <v>35</v>
      </c>
      <c r="CL66" s="15">
        <f t="shared" si="119"/>
        <v>15.502010484635319</v>
      </c>
      <c r="CM66" s="15">
        <f t="shared" si="120"/>
        <v>16.060938868667055</v>
      </c>
      <c r="CN66" s="15">
        <f t="shared" si="121"/>
        <v>15.8329266177932</v>
      </c>
      <c r="CO66" s="15">
        <f t="shared" si="122"/>
        <v>15.933571633331091</v>
      </c>
      <c r="CP66" s="15">
        <f t="shared" si="123"/>
        <v>15.670706511281736</v>
      </c>
      <c r="CQ66" s="15">
        <f t="shared" si="124"/>
        <v>16.23897743223208</v>
      </c>
      <c r="CR66" s="15">
        <f t="shared" si="125"/>
        <v>16.008253311906959</v>
      </c>
      <c r="CS66" s="15">
        <f t="shared" si="126"/>
        <v>16.092653958568942</v>
      </c>
      <c r="CT66" s="15">
        <f t="shared" si="127"/>
        <v>15.619605785559106</v>
      </c>
      <c r="CU66" s="15">
        <f t="shared" si="128"/>
        <v>16.190743931491163</v>
      </c>
      <c r="CV66" s="15">
        <f t="shared" si="129"/>
        <v>15.958187502568473</v>
      </c>
      <c r="CW66" s="15">
        <f t="shared" si="130"/>
        <v>16.041892447338405</v>
      </c>
      <c r="CX66" s="14">
        <v>36</v>
      </c>
      <c r="CY66" s="14">
        <v>35</v>
      </c>
      <c r="CZ66" s="14">
        <v>37</v>
      </c>
      <c r="DA66" s="14">
        <v>37</v>
      </c>
      <c r="DB66" s="14">
        <v>35</v>
      </c>
      <c r="DC66" s="14">
        <v>35</v>
      </c>
      <c r="DD66" s="14">
        <v>35</v>
      </c>
      <c r="DE66" s="14">
        <v>37</v>
      </c>
      <c r="DF66" s="14">
        <v>35</v>
      </c>
      <c r="DG66" s="14">
        <v>35</v>
      </c>
      <c r="DH66" s="14">
        <v>35</v>
      </c>
      <c r="DI66" s="14">
        <v>36</v>
      </c>
      <c r="DJ66" s="23">
        <v>32.06509441</v>
      </c>
      <c r="DK66" s="16">
        <f t="shared" si="159"/>
        <v>2.114647140175497E-2</v>
      </c>
      <c r="DL66" s="16">
        <f t="shared" si="160"/>
        <v>2.0401786525217177E-2</v>
      </c>
      <c r="DM66" s="16">
        <f t="shared" si="161"/>
        <v>2.0690996511716509E-2</v>
      </c>
      <c r="DN66" s="16">
        <f t="shared" si="162"/>
        <v>2.0558147451114207E-2</v>
      </c>
      <c r="DO66" s="16">
        <f t="shared" si="131"/>
        <v>5.2866178504387421E-2</v>
      </c>
      <c r="DP66" s="16">
        <f t="shared" si="132"/>
        <v>5.1004466313042944E-2</v>
      </c>
      <c r="DQ66" s="16">
        <f t="shared" si="133"/>
        <v>5.1727491279291264E-2</v>
      </c>
      <c r="DR66" s="16">
        <f t="shared" si="134"/>
        <v>5.1395368627785515E-2</v>
      </c>
      <c r="DS66" s="16">
        <f t="shared" si="135"/>
        <v>6.1728749660237753E-2</v>
      </c>
      <c r="DT66" s="16">
        <f t="shared" si="136"/>
        <v>5.9551231210138625E-2</v>
      </c>
      <c r="DU66" s="16">
        <f t="shared" si="137"/>
        <v>6.0419062952681457E-2</v>
      </c>
      <c r="DV66" s="16">
        <f t="shared" si="138"/>
        <v>6.0103802496715465E-2</v>
      </c>
    </row>
    <row r="67" spans="1:126" s="17" customFormat="1" ht="15.75" customHeight="1" x14ac:dyDescent="0.2">
      <c r="A67" s="12" t="s">
        <v>27</v>
      </c>
      <c r="B67" s="12" t="s">
        <v>114</v>
      </c>
      <c r="C67" s="19">
        <v>1922.1190120000001</v>
      </c>
      <c r="D67" s="19">
        <v>786.14200000000005</v>
      </c>
      <c r="E67" s="20">
        <f t="shared" si="78"/>
        <v>40.899756731608669</v>
      </c>
      <c r="F67" s="19">
        <v>782.95</v>
      </c>
      <c r="G67" s="20">
        <f t="shared" si="79"/>
        <v>40.733690011490296</v>
      </c>
      <c r="H67" s="18">
        <f t="shared" si="80"/>
        <v>84.224765205361791</v>
      </c>
      <c r="I67" s="19">
        <v>1288.9100000000001</v>
      </c>
      <c r="J67" s="19">
        <v>971.65700000000004</v>
      </c>
      <c r="K67" s="19">
        <v>970.78300000000002</v>
      </c>
      <c r="L67" s="18">
        <f t="shared" si="81"/>
        <v>28.15665667858422</v>
      </c>
      <c r="M67" s="18">
        <v>121912595.783116</v>
      </c>
      <c r="N67" s="18">
        <v>127762618.00979599</v>
      </c>
      <c r="O67" s="18">
        <v>134871358.63794899</v>
      </c>
      <c r="P67" s="18">
        <v>144357261.44637299</v>
      </c>
      <c r="Q67" s="19">
        <v>108018274.787562</v>
      </c>
      <c r="R67" s="19">
        <v>113167081.730887</v>
      </c>
      <c r="S67" s="19">
        <v>119552302.860322</v>
      </c>
      <c r="T67" s="19">
        <v>127984574.27358</v>
      </c>
      <c r="U67" s="19">
        <v>90271645.965552002</v>
      </c>
      <c r="V67" s="19">
        <v>94355663.794649005</v>
      </c>
      <c r="W67" s="19">
        <v>99665962.555181503</v>
      </c>
      <c r="X67" s="19">
        <v>106623643.32198399</v>
      </c>
      <c r="Y67" s="19">
        <v>90180840.612631798</v>
      </c>
      <c r="Z67" s="19">
        <v>94264475.095691293</v>
      </c>
      <c r="AA67" s="19">
        <v>99570307.874741599</v>
      </c>
      <c r="AB67" s="19">
        <v>106522244.70784</v>
      </c>
      <c r="AC67" s="18">
        <f t="shared" si="82"/>
        <v>16.858585419161955</v>
      </c>
      <c r="AD67" s="21">
        <f t="shared" si="83"/>
        <v>88.603047202544872</v>
      </c>
      <c r="AE67" s="21">
        <f t="shared" si="84"/>
        <v>88.576051034121804</v>
      </c>
      <c r="AF67" s="21">
        <f t="shared" si="85"/>
        <v>88.641727990039954</v>
      </c>
      <c r="AG67" s="21">
        <f t="shared" si="86"/>
        <v>88.658217114436439</v>
      </c>
      <c r="AH67" s="21">
        <f t="shared" si="87"/>
        <v>73.971717223595675</v>
      </c>
      <c r="AI67" s="21">
        <f t="shared" si="88"/>
        <v>73.780951395707717</v>
      </c>
      <c r="AJ67" s="21">
        <f t="shared" si="89"/>
        <v>73.826132457099263</v>
      </c>
      <c r="AK67" s="21">
        <f t="shared" si="90"/>
        <v>73.790707610099503</v>
      </c>
      <c r="AL67" s="22">
        <f t="shared" si="143"/>
        <v>63.426143241912847</v>
      </c>
      <c r="AM67" s="22">
        <f t="shared" si="144"/>
        <v>66.4696708227534</v>
      </c>
      <c r="AN67" s="22">
        <f t="shared" si="145"/>
        <v>70.168058167018941</v>
      </c>
      <c r="AO67" s="22">
        <f t="shared" si="146"/>
        <v>75.103185882421826</v>
      </c>
      <c r="AP67" s="22">
        <f t="shared" si="151"/>
        <v>56.197495635385764</v>
      </c>
      <c r="AQ67" s="22">
        <f t="shared" si="152"/>
        <v>58.876209550174821</v>
      </c>
      <c r="AR67" s="22">
        <f t="shared" si="153"/>
        <v>62.198179256301948</v>
      </c>
      <c r="AS67" s="22">
        <f t="shared" si="154"/>
        <v>66.585145599496315</v>
      </c>
      <c r="AT67" s="22">
        <f t="shared" si="147"/>
        <v>46.964649640306455</v>
      </c>
      <c r="AU67" s="22">
        <f t="shared" si="148"/>
        <v>49.089397277471498</v>
      </c>
      <c r="AV67" s="22">
        <f t="shared" si="149"/>
        <v>51.852128787528734</v>
      </c>
      <c r="AW67" s="22">
        <f t="shared" si="150"/>
        <v>55.471925856994744</v>
      </c>
      <c r="AX67" s="22">
        <f t="shared" si="91"/>
        <v>114.82867721804966</v>
      </c>
      <c r="AY67" s="22">
        <f t="shared" si="92"/>
        <v>120.02369011533413</v>
      </c>
      <c r="AZ67" s="22">
        <f t="shared" si="93"/>
        <v>126.7785750604617</v>
      </c>
      <c r="BA67" s="22">
        <f t="shared" si="94"/>
        <v>135.62898728471953</v>
      </c>
      <c r="BB67" s="22">
        <f t="shared" si="95"/>
        <v>115.1808424709519</v>
      </c>
      <c r="BC67" s="22">
        <f t="shared" si="96"/>
        <v>120.39654524004251</v>
      </c>
      <c r="BD67" s="22">
        <f t="shared" si="97"/>
        <v>127.17326505490976</v>
      </c>
      <c r="BE67" s="22">
        <f t="shared" si="98"/>
        <v>136.0524231532537</v>
      </c>
      <c r="BF67" s="22">
        <f t="shared" si="99"/>
        <v>22.478998254154305</v>
      </c>
      <c r="BG67" s="22">
        <f t="shared" si="100"/>
        <v>23.550483820069928</v>
      </c>
      <c r="BH67" s="22">
        <f t="shared" si="101"/>
        <v>24.879271702520782</v>
      </c>
      <c r="BI67" s="22">
        <f t="shared" si="102"/>
        <v>26.634058239798527</v>
      </c>
      <c r="BJ67" s="23">
        <f t="shared" si="103"/>
        <v>36108658.386220805</v>
      </c>
      <c r="BK67" s="23">
        <f t="shared" si="104"/>
        <v>37742265.5178596</v>
      </c>
      <c r="BL67" s="23">
        <f t="shared" si="105"/>
        <v>39866385.022072606</v>
      </c>
      <c r="BM67" s="23">
        <f t="shared" si="106"/>
        <v>42649457.3287936</v>
      </c>
      <c r="BN67" s="22">
        <f t="shared" si="107"/>
        <v>45.931470887219874</v>
      </c>
      <c r="BO67" s="22">
        <f t="shared" si="108"/>
        <v>48.009476046133649</v>
      </c>
      <c r="BP67" s="22">
        <f t="shared" si="109"/>
        <v>50.7114300241847</v>
      </c>
      <c r="BQ67" s="22">
        <f t="shared" si="110"/>
        <v>54.251594913887821</v>
      </c>
      <c r="BR67" s="23">
        <f t="shared" si="111"/>
        <v>36072336.245052718</v>
      </c>
      <c r="BS67" s="23">
        <f t="shared" si="112"/>
        <v>37705790.038276516</v>
      </c>
      <c r="BT67" s="23">
        <f t="shared" si="113"/>
        <v>39828123.149896644</v>
      </c>
      <c r="BU67" s="23">
        <f t="shared" si="114"/>
        <v>42608897.883136004</v>
      </c>
      <c r="BV67" s="22">
        <f t="shared" si="115"/>
        <v>46.072336988380762</v>
      </c>
      <c r="BW67" s="22">
        <f t="shared" si="116"/>
        <v>48.158618096017001</v>
      </c>
      <c r="BX67" s="22">
        <f t="shared" si="117"/>
        <v>50.869306021963908</v>
      </c>
      <c r="BY67" s="22">
        <f t="shared" si="118"/>
        <v>54.420969261301494</v>
      </c>
      <c r="BZ67" s="14">
        <v>10</v>
      </c>
      <c r="CA67" s="14">
        <v>8</v>
      </c>
      <c r="CB67" s="14">
        <v>6</v>
      </c>
      <c r="CC67" s="14">
        <v>7</v>
      </c>
      <c r="CD67" s="14">
        <v>3</v>
      </c>
      <c r="CE67" s="14">
        <v>3</v>
      </c>
      <c r="CF67" s="14">
        <v>3</v>
      </c>
      <c r="CG67" s="14">
        <v>3</v>
      </c>
      <c r="CH67" s="14">
        <v>4</v>
      </c>
      <c r="CI67" s="14">
        <v>4</v>
      </c>
      <c r="CJ67" s="14">
        <v>4</v>
      </c>
      <c r="CK67" s="14">
        <v>4</v>
      </c>
      <c r="CL67" s="15">
        <f t="shared" si="119"/>
        <v>33.522363791905406</v>
      </c>
      <c r="CM67" s="15">
        <f t="shared" si="120"/>
        <v>35.120243222843179</v>
      </c>
      <c r="CN67" s="15">
        <f t="shared" si="121"/>
        <v>37.101831116314401</v>
      </c>
      <c r="CO67" s="15">
        <f t="shared" si="122"/>
        <v>39.718700071713307</v>
      </c>
      <c r="CP67" s="15">
        <f t="shared" si="123"/>
        <v>37.161939229811345</v>
      </c>
      <c r="CQ67" s="15">
        <f t="shared" si="124"/>
        <v>38.843198286905363</v>
      </c>
      <c r="CR67" s="15">
        <f t="shared" si="125"/>
        <v>41.029277844005236</v>
      </c>
      <c r="CS67" s="15">
        <f t="shared" si="126"/>
        <v>43.893531697701555</v>
      </c>
      <c r="CT67" s="15">
        <f t="shared" si="127"/>
        <v>37.157980975205298</v>
      </c>
      <c r="CU67" s="15">
        <f t="shared" si="128"/>
        <v>38.840595723530924</v>
      </c>
      <c r="CV67" s="15">
        <f t="shared" si="129"/>
        <v>41.026803260766457</v>
      </c>
      <c r="CW67" s="15">
        <f t="shared" si="130"/>
        <v>43.89126909220289</v>
      </c>
      <c r="CX67" s="14">
        <v>10</v>
      </c>
      <c r="CY67" s="14">
        <v>10</v>
      </c>
      <c r="CZ67" s="14">
        <v>10</v>
      </c>
      <c r="DA67" s="14">
        <v>9</v>
      </c>
      <c r="DB67" s="14">
        <v>9</v>
      </c>
      <c r="DC67" s="14">
        <v>8</v>
      </c>
      <c r="DD67" s="14">
        <v>7</v>
      </c>
      <c r="DE67" s="14">
        <v>8</v>
      </c>
      <c r="DF67" s="14">
        <v>9</v>
      </c>
      <c r="DG67" s="14">
        <v>8</v>
      </c>
      <c r="DH67" s="14">
        <v>7</v>
      </c>
      <c r="DI67" s="14">
        <v>7</v>
      </c>
      <c r="DJ67" s="23">
        <v>17.151097010000001</v>
      </c>
      <c r="DK67" s="16">
        <f t="shared" si="159"/>
        <v>1.4068355201387077E-2</v>
      </c>
      <c r="DL67" s="16">
        <f t="shared" si="160"/>
        <v>1.3424190328257809E-2</v>
      </c>
      <c r="DM67" s="16">
        <f t="shared" si="161"/>
        <v>1.2716633971220461E-2</v>
      </c>
      <c r="DN67" s="16">
        <f t="shared" si="162"/>
        <v>1.1881007465891441E-2</v>
      </c>
      <c r="DO67" s="16">
        <f t="shared" si="131"/>
        <v>3.5170888003467689E-2</v>
      </c>
      <c r="DP67" s="16">
        <f t="shared" si="132"/>
        <v>3.3560475820644517E-2</v>
      </c>
      <c r="DQ67" s="16">
        <f t="shared" si="133"/>
        <v>3.1791584928051148E-2</v>
      </c>
      <c r="DR67" s="16">
        <f t="shared" si="134"/>
        <v>2.9702518664728596E-2</v>
      </c>
      <c r="DS67" s="16">
        <f t="shared" si="135"/>
        <v>4.7546399250345907E-2</v>
      </c>
      <c r="DT67" s="16">
        <f t="shared" si="136"/>
        <v>4.5486640095829582E-2</v>
      </c>
      <c r="DU67" s="16">
        <f t="shared" si="137"/>
        <v>4.3062779899143977E-2</v>
      </c>
      <c r="DV67" s="16">
        <f t="shared" si="138"/>
        <v>4.0252383567959321E-2</v>
      </c>
    </row>
    <row r="68" spans="1:126" s="17" customFormat="1" ht="15.75" customHeight="1" x14ac:dyDescent="0.2">
      <c r="A68" s="12" t="s">
        <v>84</v>
      </c>
      <c r="B68" s="12" t="s">
        <v>114</v>
      </c>
      <c r="C68" s="19">
        <v>1217.327376</v>
      </c>
      <c r="D68" s="19">
        <v>521.053</v>
      </c>
      <c r="E68" s="20">
        <f t="shared" si="78"/>
        <v>42.803029840018972</v>
      </c>
      <c r="F68" s="19">
        <v>520.572</v>
      </c>
      <c r="G68" s="20">
        <f t="shared" si="79"/>
        <v>42.763517050815096</v>
      </c>
      <c r="H68" s="18">
        <f t="shared" si="80"/>
        <v>80.183626925935442</v>
      </c>
      <c r="I68" s="19">
        <v>850.65499999999997</v>
      </c>
      <c r="J68" s="19">
        <v>662.63800000000003</v>
      </c>
      <c r="K68" s="19">
        <v>662.12599999999998</v>
      </c>
      <c r="L68" s="18">
        <f t="shared" si="81"/>
        <v>24.924823883959409</v>
      </c>
      <c r="M68" s="18">
        <v>50252801.171907701</v>
      </c>
      <c r="N68" s="18">
        <v>47165964.254141599</v>
      </c>
      <c r="O68" s="18">
        <v>47803154.085249498</v>
      </c>
      <c r="P68" s="18">
        <v>49978352.722529002</v>
      </c>
      <c r="Q68" s="19">
        <v>46534349.050500698</v>
      </c>
      <c r="R68" s="19">
        <v>43677992.3556365</v>
      </c>
      <c r="S68" s="19">
        <v>44296793.9422938</v>
      </c>
      <c r="T68" s="19">
        <v>46336680.413281798</v>
      </c>
      <c r="U68" s="19">
        <v>40787882.383599699</v>
      </c>
      <c r="V68" s="19">
        <v>38260988.324682303</v>
      </c>
      <c r="W68" s="19">
        <v>38842870.334602699</v>
      </c>
      <c r="X68" s="19">
        <v>40664589.5857687</v>
      </c>
      <c r="Y68" s="19">
        <v>40377546.944536701</v>
      </c>
      <c r="Z68" s="19">
        <v>37872350.146329001</v>
      </c>
      <c r="AA68" s="19">
        <v>38454935.610153899</v>
      </c>
      <c r="AB68" s="19">
        <v>40262843.006056003</v>
      </c>
      <c r="AC68" s="18">
        <f t="shared" si="82"/>
        <v>0.54763102830831967</v>
      </c>
      <c r="AD68" s="21">
        <f t="shared" si="83"/>
        <v>92.60050776336486</v>
      </c>
      <c r="AE68" s="21">
        <f t="shared" si="84"/>
        <v>92.604896446702398</v>
      </c>
      <c r="AF68" s="21">
        <f t="shared" si="85"/>
        <v>92.665002529534661</v>
      </c>
      <c r="AG68" s="21">
        <f t="shared" si="86"/>
        <v>92.713500724073228</v>
      </c>
      <c r="AH68" s="21">
        <f t="shared" si="87"/>
        <v>80.348848229197898</v>
      </c>
      <c r="AI68" s="21">
        <f t="shared" si="88"/>
        <v>80.295931070684006</v>
      </c>
      <c r="AJ68" s="21">
        <f t="shared" si="89"/>
        <v>80.444347964101908</v>
      </c>
      <c r="AK68" s="21">
        <f t="shared" si="90"/>
        <v>80.560564349906059</v>
      </c>
      <c r="AL68" s="22">
        <f t="shared" si="143"/>
        <v>41.281254461747771</v>
      </c>
      <c r="AM68" s="22">
        <f t="shared" si="144"/>
        <v>38.745505263443277</v>
      </c>
      <c r="AN68" s="22">
        <f t="shared" si="145"/>
        <v>39.268938682973889</v>
      </c>
      <c r="AO68" s="22">
        <f t="shared" si="146"/>
        <v>41.055802824998658</v>
      </c>
      <c r="AP68" s="22">
        <f t="shared" si="151"/>
        <v>38.226651242665149</v>
      </c>
      <c r="AQ68" s="22">
        <f t="shared" si="152"/>
        <v>35.880235026963284</v>
      </c>
      <c r="AR68" s="22">
        <f t="shared" si="153"/>
        <v>36.388563023899167</v>
      </c>
      <c r="AS68" s="22">
        <f t="shared" si="154"/>
        <v>38.064272049429206</v>
      </c>
      <c r="AT68" s="22">
        <f t="shared" si="147"/>
        <v>33.506091448977401</v>
      </c>
      <c r="AU68" s="22">
        <f t="shared" si="148"/>
        <v>31.430319467885113</v>
      </c>
      <c r="AV68" s="22">
        <f t="shared" si="149"/>
        <v>31.908319077022629</v>
      </c>
      <c r="AW68" s="22">
        <f t="shared" si="150"/>
        <v>33.404809903633272</v>
      </c>
      <c r="AX68" s="22">
        <f t="shared" si="91"/>
        <v>78.279718922258766</v>
      </c>
      <c r="AY68" s="22">
        <f t="shared" si="92"/>
        <v>73.430127692734331</v>
      </c>
      <c r="AZ68" s="22">
        <f t="shared" si="93"/>
        <v>74.546870154480828</v>
      </c>
      <c r="BA68" s="22">
        <f t="shared" si="94"/>
        <v>78.043096548275699</v>
      </c>
      <c r="BB68" s="22">
        <f t="shared" si="95"/>
        <v>77.563808550088552</v>
      </c>
      <c r="BC68" s="22">
        <f t="shared" si="96"/>
        <v>72.751416031459627</v>
      </c>
      <c r="BD68" s="22">
        <f t="shared" si="97"/>
        <v>73.870541654476042</v>
      </c>
      <c r="BE68" s="22">
        <f t="shared" si="98"/>
        <v>77.343466429343124</v>
      </c>
      <c r="BF68" s="22">
        <f t="shared" si="99"/>
        <v>15.29066049706606</v>
      </c>
      <c r="BG68" s="22">
        <f t="shared" si="100"/>
        <v>14.352094010785315</v>
      </c>
      <c r="BH68" s="22">
        <f t="shared" si="101"/>
        <v>14.555425209559667</v>
      </c>
      <c r="BI68" s="22">
        <f t="shared" si="102"/>
        <v>15.225708819771683</v>
      </c>
      <c r="BJ68" s="23">
        <f t="shared" si="103"/>
        <v>16315152.95343988</v>
      </c>
      <c r="BK68" s="23">
        <f t="shared" si="104"/>
        <v>15304395.329872921</v>
      </c>
      <c r="BL68" s="23">
        <f t="shared" si="105"/>
        <v>15537148.133841081</v>
      </c>
      <c r="BM68" s="23">
        <f t="shared" si="106"/>
        <v>16265835.834307481</v>
      </c>
      <c r="BN68" s="22">
        <f t="shared" si="107"/>
        <v>31.311887568903508</v>
      </c>
      <c r="BO68" s="22">
        <f t="shared" si="108"/>
        <v>29.372051077093733</v>
      </c>
      <c r="BP68" s="22">
        <f t="shared" si="109"/>
        <v>29.818748061792334</v>
      </c>
      <c r="BQ68" s="22">
        <f t="shared" si="110"/>
        <v>31.217238619310283</v>
      </c>
      <c r="BR68" s="23">
        <f t="shared" si="111"/>
        <v>16151018.777814681</v>
      </c>
      <c r="BS68" s="23">
        <f t="shared" si="112"/>
        <v>15148940.058531601</v>
      </c>
      <c r="BT68" s="23">
        <f t="shared" si="113"/>
        <v>15381974.244061559</v>
      </c>
      <c r="BU68" s="23">
        <f t="shared" si="114"/>
        <v>16105137.202422403</v>
      </c>
      <c r="BV68" s="22">
        <f t="shared" si="115"/>
        <v>31.025523420035423</v>
      </c>
      <c r="BW68" s="22">
        <f t="shared" si="116"/>
        <v>29.100566412583852</v>
      </c>
      <c r="BX68" s="22">
        <f t="shared" si="117"/>
        <v>29.548216661790413</v>
      </c>
      <c r="BY68" s="22">
        <f t="shared" si="118"/>
        <v>30.937386571737246</v>
      </c>
      <c r="BZ68" s="14">
        <v>24</v>
      </c>
      <c r="CA68" s="14">
        <v>28</v>
      </c>
      <c r="CB68" s="14">
        <v>29</v>
      </c>
      <c r="CC68" s="14">
        <v>30</v>
      </c>
      <c r="CD68" s="14">
        <v>8</v>
      </c>
      <c r="CE68" s="14">
        <v>11</v>
      </c>
      <c r="CF68" s="14">
        <v>12</v>
      </c>
      <c r="CG68" s="14">
        <v>12</v>
      </c>
      <c r="CH68" s="14">
        <v>9</v>
      </c>
      <c r="CI68" s="14">
        <v>10</v>
      </c>
      <c r="CJ68" s="14">
        <v>11</v>
      </c>
      <c r="CK68" s="14">
        <v>11</v>
      </c>
      <c r="CL68" s="15">
        <f t="shared" si="119"/>
        <v>21.881655453974034</v>
      </c>
      <c r="CM68" s="15">
        <f t="shared" si="120"/>
        <v>20.538522599943107</v>
      </c>
      <c r="CN68" s="15">
        <f t="shared" si="121"/>
        <v>20.82949912351955</v>
      </c>
      <c r="CO68" s="15">
        <f t="shared" si="122"/>
        <v>21.788706544148596</v>
      </c>
      <c r="CP68" s="15">
        <f t="shared" si="123"/>
        <v>24.621517258955688</v>
      </c>
      <c r="CQ68" s="15">
        <f t="shared" si="124"/>
        <v>23.096163108473888</v>
      </c>
      <c r="CR68" s="15">
        <f t="shared" si="125"/>
        <v>23.447414929178645</v>
      </c>
      <c r="CS68" s="15">
        <f t="shared" si="126"/>
        <v>24.547091827374043</v>
      </c>
      <c r="CT68" s="15">
        <f t="shared" si="127"/>
        <v>24.392666619064471</v>
      </c>
      <c r="CU68" s="15">
        <f t="shared" si="128"/>
        <v>22.879240595493307</v>
      </c>
      <c r="CV68" s="15">
        <f t="shared" si="129"/>
        <v>23.231188994332744</v>
      </c>
      <c r="CW68" s="15">
        <f t="shared" si="130"/>
        <v>24.323372292316574</v>
      </c>
      <c r="CX68" s="14">
        <v>26</v>
      </c>
      <c r="CY68" s="14">
        <v>30</v>
      </c>
      <c r="CZ68" s="14">
        <v>31</v>
      </c>
      <c r="DA68" s="14">
        <v>31</v>
      </c>
      <c r="DB68" s="14">
        <v>21</v>
      </c>
      <c r="DC68" s="14">
        <v>25</v>
      </c>
      <c r="DD68" s="14">
        <v>26</v>
      </c>
      <c r="DE68" s="14">
        <v>26</v>
      </c>
      <c r="DF68" s="14">
        <v>20</v>
      </c>
      <c r="DG68" s="14">
        <v>24</v>
      </c>
      <c r="DH68" s="14">
        <v>25</v>
      </c>
      <c r="DI68" s="14">
        <v>26</v>
      </c>
      <c r="DJ68" s="23">
        <v>6.7112988300000005</v>
      </c>
      <c r="DK68" s="16">
        <f t="shared" si="159"/>
        <v>1.3355074092370691E-2</v>
      </c>
      <c r="DL68" s="16">
        <f t="shared" si="160"/>
        <v>1.4229114015008582E-2</v>
      </c>
      <c r="DM68" s="16">
        <f t="shared" si="161"/>
        <v>1.4039447727719891E-2</v>
      </c>
      <c r="DN68" s="16">
        <f t="shared" si="162"/>
        <v>1.3428411430964817E-2</v>
      </c>
      <c r="DO68" s="16">
        <f t="shared" si="131"/>
        <v>3.3387685230926722E-2</v>
      </c>
      <c r="DP68" s="16">
        <f t="shared" si="132"/>
        <v>3.5572785037521454E-2</v>
      </c>
      <c r="DQ68" s="16">
        <f t="shared" si="133"/>
        <v>3.509861931929973E-2</v>
      </c>
      <c r="DR68" s="16">
        <f t="shared" si="134"/>
        <v>3.3571028577412038E-2</v>
      </c>
      <c r="DS68" s="16">
        <f t="shared" si="135"/>
        <v>4.1553408625954649E-2</v>
      </c>
      <c r="DT68" s="16">
        <f t="shared" si="136"/>
        <v>4.4302101692060766E-2</v>
      </c>
      <c r="DU68" s="16">
        <f t="shared" si="137"/>
        <v>4.3630932697673687E-2</v>
      </c>
      <c r="DV68" s="16">
        <f t="shared" si="138"/>
        <v>4.1671789228784346E-2</v>
      </c>
    </row>
    <row r="69" spans="1:126" s="17" customFormat="1" ht="15.75" customHeight="1" x14ac:dyDescent="0.2">
      <c r="A69" s="12" t="s">
        <v>32</v>
      </c>
      <c r="B69" s="12" t="s">
        <v>114</v>
      </c>
      <c r="C69" s="19">
        <v>1781.9439199999999</v>
      </c>
      <c r="D69" s="19">
        <v>1328.0229999999999</v>
      </c>
      <c r="E69" s="20">
        <f t="shared" ref="E69:E91" si="163">(D69/C69)*100</f>
        <v>74.526643913687252</v>
      </c>
      <c r="F69" s="19">
        <v>1290.481</v>
      </c>
      <c r="G69" s="20">
        <f t="shared" ref="G69:G91" si="164">(F69/C69)*100</f>
        <v>72.419843605403699</v>
      </c>
      <c r="H69" s="18">
        <f t="shared" ref="H69:H91" si="165">ABS((F69-C69))/((F69+C69)/2)*100</f>
        <v>31.991858730269634</v>
      </c>
      <c r="I69" s="19">
        <v>1224.8109999999999</v>
      </c>
      <c r="J69" s="19">
        <v>1065.518</v>
      </c>
      <c r="K69" s="19">
        <v>1039.54</v>
      </c>
      <c r="L69" s="18">
        <f t="shared" ref="L69:L91" si="166">ABS((K69-I69))/((K69+I69)/2)*100</f>
        <v>16.36415909017639</v>
      </c>
      <c r="M69" s="18">
        <v>74669734.973374993</v>
      </c>
      <c r="N69" s="18">
        <v>82145217.782747194</v>
      </c>
      <c r="O69" s="18">
        <v>83466422.737661898</v>
      </c>
      <c r="P69" s="18">
        <v>87879637.598520607</v>
      </c>
      <c r="Q69" s="19">
        <v>67528358.297621697</v>
      </c>
      <c r="R69" s="19">
        <v>74412097.835847393</v>
      </c>
      <c r="S69" s="19">
        <v>75602161.714235693</v>
      </c>
      <c r="T69" s="19">
        <v>79545478.599850506</v>
      </c>
      <c r="U69" s="19">
        <v>58948015.035698801</v>
      </c>
      <c r="V69" s="19">
        <v>65335892.620942801</v>
      </c>
      <c r="W69" s="19">
        <v>66473902.649222597</v>
      </c>
      <c r="X69" s="19">
        <v>70106895.531198293</v>
      </c>
      <c r="Y69" s="19">
        <v>57804592.876786001</v>
      </c>
      <c r="Z69" s="19">
        <v>64051562.981976703</v>
      </c>
      <c r="AA69" s="19">
        <v>65189727.0308045</v>
      </c>
      <c r="AB69" s="19">
        <v>68660721.974283203</v>
      </c>
      <c r="AC69" s="18">
        <f t="shared" ref="AC69:AC91" si="167">ABS((P69-M69))/((P69+M69)/2)*100</f>
        <v>16.253403401237829</v>
      </c>
      <c r="AD69" s="21">
        <f t="shared" ref="AD69:AD91" si="168">(Q69/M69)*100</f>
        <v>90.436049253021054</v>
      </c>
      <c r="AE69" s="21">
        <f t="shared" ref="AE69:AE91" si="169">(R69/N69)*100</f>
        <v>90.586037561733775</v>
      </c>
      <c r="AF69" s="21">
        <f t="shared" ref="AF69:AF91" si="170">(S69/O69)*100</f>
        <v>90.577934496912761</v>
      </c>
      <c r="AG69" s="21">
        <f t="shared" ref="AG69:AG91" si="171">(T69/P69)*100</f>
        <v>90.516393528220007</v>
      </c>
      <c r="AH69" s="21">
        <f t="shared" ref="AH69:AH91" si="172">(Y69/M69)*100</f>
        <v>77.413684268997869</v>
      </c>
      <c r="AI69" s="21">
        <f t="shared" ref="AI69:AI91" si="173">(Z69/N69)*100</f>
        <v>77.97357498202328</v>
      </c>
      <c r="AJ69" s="21">
        <f t="shared" ref="AJ69:AJ91" si="174">(AA69/O69)*100</f>
        <v>78.102936357651572</v>
      </c>
      <c r="AK69" s="21">
        <f t="shared" ref="AK69:AK91" si="175">(AB69/P69)*100</f>
        <v>78.130410924042167</v>
      </c>
      <c r="AL69" s="22">
        <f t="shared" si="143"/>
        <v>41.903526892908609</v>
      </c>
      <c r="AM69" s="22">
        <f t="shared" si="144"/>
        <v>46.098654879524602</v>
      </c>
      <c r="AN69" s="22">
        <f t="shared" si="145"/>
        <v>46.840095134790715</v>
      </c>
      <c r="AO69" s="22">
        <f t="shared" si="146"/>
        <v>49.316724624263493</v>
      </c>
      <c r="AP69" s="22">
        <f t="shared" si="151"/>
        <v>37.895894219623763</v>
      </c>
      <c r="AQ69" s="22">
        <f t="shared" si="152"/>
        <v>41.75894482462018</v>
      </c>
      <c r="AR69" s="22">
        <f t="shared" si="153"/>
        <v>42.42679068948236</v>
      </c>
      <c r="AS69" s="22">
        <f t="shared" si="154"/>
        <v>44.639720536126923</v>
      </c>
      <c r="AT69" s="22">
        <f t="shared" si="147"/>
        <v>33.08073524317129</v>
      </c>
      <c r="AU69" s="22">
        <f t="shared" si="148"/>
        <v>36.665515613388557</v>
      </c>
      <c r="AV69" s="22">
        <f t="shared" si="149"/>
        <v>37.304149644183305</v>
      </c>
      <c r="AW69" s="22">
        <f t="shared" si="150"/>
        <v>39.34293034945695</v>
      </c>
      <c r="AX69" s="22">
        <f t="shared" ref="AX69:AX91" si="176">(U69/1000)/$D69</f>
        <v>44.387796774377257</v>
      </c>
      <c r="AY69" s="22">
        <f t="shared" ref="AY69:AY91" si="177">(V69/1000)/$D69</f>
        <v>49.197862251589626</v>
      </c>
      <c r="AZ69" s="22">
        <f t="shared" ref="AZ69:AZ91" si="178">(W69/1000)/$D69</f>
        <v>50.054782672606272</v>
      </c>
      <c r="BA69" s="22">
        <f t="shared" ref="BA69:BA91" si="179">(X69/1000)/$D69</f>
        <v>52.790422704424763</v>
      </c>
      <c r="BB69" s="22">
        <f t="shared" ref="BB69:BB91" si="180">(Y69/1000)/$F69</f>
        <v>44.793060011566233</v>
      </c>
      <c r="BC69" s="22">
        <f t="shared" ref="BC69:BC91" si="181">(Z69/1000)/$F69</f>
        <v>49.633867512948044</v>
      </c>
      <c r="BD69" s="22">
        <f t="shared" ref="BD69:BD91" si="182">(AA69/1000)/$F69</f>
        <v>50.515836367063521</v>
      </c>
      <c r="BE69" s="22">
        <f t="shared" ref="BE69:BE91" si="183">(AB69/1000)/$F69</f>
        <v>53.20552722146487</v>
      </c>
      <c r="BF69" s="22">
        <f t="shared" ref="BF69:BF91" si="184">AP69*0.4</f>
        <v>15.158357687849506</v>
      </c>
      <c r="BG69" s="22">
        <f t="shared" ref="BG69:BG91" si="185">AQ69*0.4</f>
        <v>16.703577929848073</v>
      </c>
      <c r="BH69" s="22">
        <f t="shared" ref="BH69:BH91" si="186">AR69*0.4</f>
        <v>16.970716275792945</v>
      </c>
      <c r="BI69" s="22">
        <f t="shared" ref="BI69:BI91" si="187">AS69*0.4</f>
        <v>17.855888214450768</v>
      </c>
      <c r="BJ69" s="23">
        <f t="shared" ref="BJ69:BJ91" si="188">U69*0.4</f>
        <v>23579206.014279522</v>
      </c>
      <c r="BK69" s="23">
        <f t="shared" ref="BK69:BK91" si="189">V69*0.4</f>
        <v>26134357.048377123</v>
      </c>
      <c r="BL69" s="23">
        <f t="shared" ref="BL69:BL91" si="190">W69*0.4</f>
        <v>26589561.059689041</v>
      </c>
      <c r="BM69" s="23">
        <f t="shared" ref="BM69:BM91" si="191">X69*0.4</f>
        <v>28042758.212479319</v>
      </c>
      <c r="BN69" s="22">
        <f t="shared" ref="BN69:BN91" si="192">(BJ69/1000)/$D69</f>
        <v>17.755118709750903</v>
      </c>
      <c r="BO69" s="22">
        <f t="shared" ref="BO69:BO91" si="193">(BK69/1000)/$D69</f>
        <v>19.679144900635851</v>
      </c>
      <c r="BP69" s="22">
        <f t="shared" ref="BP69:BP91" si="194">(BL69/1000)/$D69</f>
        <v>20.021913069042512</v>
      </c>
      <c r="BQ69" s="22">
        <f t="shared" ref="BQ69:BQ91" si="195">(BM69/1000)/$D69</f>
        <v>21.116169081769911</v>
      </c>
      <c r="BR69" s="23">
        <f t="shared" ref="BR69:BR91" si="196">Y69*0.4</f>
        <v>23121837.150714401</v>
      </c>
      <c r="BS69" s="23">
        <f t="shared" ref="BS69:BS91" si="197">Z69*0.4</f>
        <v>25620625.192790683</v>
      </c>
      <c r="BT69" s="23">
        <f t="shared" ref="BT69:BT91" si="198">AA69*0.4</f>
        <v>26075890.812321801</v>
      </c>
      <c r="BU69" s="23">
        <f t="shared" ref="BU69:BU91" si="199">AB69*0.4</f>
        <v>27464288.789713282</v>
      </c>
      <c r="BV69" s="22">
        <f t="shared" ref="BV69:BV91" si="200">(BR69/1000)/$F69</f>
        <v>17.917224004626494</v>
      </c>
      <c r="BW69" s="22">
        <f t="shared" ref="BW69:BW91" si="201">(BS69/1000)/$F69</f>
        <v>19.85354700517922</v>
      </c>
      <c r="BX69" s="22">
        <f t="shared" ref="BX69:BX91" si="202">(BT69/1000)/$F69</f>
        <v>20.20633454682541</v>
      </c>
      <c r="BY69" s="22">
        <f t="shared" ref="BY69:BY91" si="203">(BU69/1000)/$F69</f>
        <v>21.282210888585947</v>
      </c>
      <c r="BZ69" s="14">
        <v>25</v>
      </c>
      <c r="CA69" s="14">
        <v>23</v>
      </c>
      <c r="CB69" s="14">
        <v>22</v>
      </c>
      <c r="CC69" s="14">
        <v>23</v>
      </c>
      <c r="CD69" s="14">
        <v>25</v>
      </c>
      <c r="CE69" s="14">
        <v>23</v>
      </c>
      <c r="CF69" s="14">
        <v>23</v>
      </c>
      <c r="CG69" s="14">
        <v>24</v>
      </c>
      <c r="CH69" s="14">
        <v>25</v>
      </c>
      <c r="CI69" s="14">
        <v>23</v>
      </c>
      <c r="CJ69" s="14">
        <v>23</v>
      </c>
      <c r="CK69" s="14">
        <v>24</v>
      </c>
      <c r="CL69" s="15">
        <f t="shared" ref="CL69:CL91" si="204">((Q69/1000)/$I69)*0.4</f>
        <v>22.053478715531362</v>
      </c>
      <c r="CM69" s="15">
        <f t="shared" ref="CM69:CM91" si="205">((R69/1000)/$I69)*0.4</f>
        <v>24.301577250970936</v>
      </c>
      <c r="CN69" s="15">
        <f t="shared" ref="CN69:CN91" si="206">((S69/1000)/$I69)*0.4</f>
        <v>24.690229501281653</v>
      </c>
      <c r="CO69" s="15">
        <f t="shared" ref="CO69:CO91" si="207">((T69/1000)/$I69)*0.4</f>
        <v>25.978041869268164</v>
      </c>
      <c r="CP69" s="15">
        <f t="shared" ref="CP69:CP91" si="208">((U69/1000)/$J69)*0.4</f>
        <v>22.129336167272182</v>
      </c>
      <c r="CQ69" s="15">
        <f t="shared" ref="CQ69:CQ91" si="209">((V69/1000)/$J69)*0.4</f>
        <v>24.527372647273083</v>
      </c>
      <c r="CR69" s="15">
        <f t="shared" ref="CR69:CR91" si="210">((W69/1000)/$J69)*0.4</f>
        <v>24.95458646375663</v>
      </c>
      <c r="CS69" s="15">
        <f t="shared" ref="CS69:CS91" si="211">((X69/1000)/$J69)*0.4</f>
        <v>26.318427480792735</v>
      </c>
      <c r="CT69" s="15">
        <f t="shared" ref="CT69:CT91" si="212">((Y69/1000)/$K69)*0.4</f>
        <v>22.242373694821172</v>
      </c>
      <c r="CU69" s="15">
        <f t="shared" ref="CU69:CU91" si="213">((Z69/1000)/$K69)*0.4</f>
        <v>24.646117698973281</v>
      </c>
      <c r="CV69" s="15">
        <f t="shared" ref="CV69:CV91" si="214">((AA69/1000)/$K69)*0.4</f>
        <v>25.084066810629508</v>
      </c>
      <c r="CW69" s="15">
        <f t="shared" ref="CW69:CW91" si="215">((AB69/1000)/$K69)*0.4</f>
        <v>26.419655607012029</v>
      </c>
      <c r="CX69" s="14">
        <v>25</v>
      </c>
      <c r="CY69" s="14">
        <v>23</v>
      </c>
      <c r="CZ69" s="14">
        <v>22</v>
      </c>
      <c r="DA69" s="14">
        <v>22</v>
      </c>
      <c r="DB69" s="14">
        <v>27</v>
      </c>
      <c r="DC69" s="14">
        <v>22</v>
      </c>
      <c r="DD69" s="14">
        <v>22</v>
      </c>
      <c r="DE69" s="14">
        <v>20</v>
      </c>
      <c r="DF69" s="14">
        <v>25</v>
      </c>
      <c r="DG69" s="14">
        <v>21</v>
      </c>
      <c r="DH69" s="14">
        <v>20</v>
      </c>
      <c r="DI69" s="14">
        <v>19</v>
      </c>
      <c r="DJ69" s="23">
        <v>11.185498050000001</v>
      </c>
      <c r="DK69" s="16">
        <f t="shared" si="159"/>
        <v>1.4979962168057002E-2</v>
      </c>
      <c r="DL69" s="16">
        <f t="shared" si="160"/>
        <v>1.3616736740028793E-2</v>
      </c>
      <c r="DM69" s="16">
        <f t="shared" si="161"/>
        <v>1.3401194975321324E-2</v>
      </c>
      <c r="DN69" s="16">
        <f t="shared" si="162"/>
        <v>1.2728202295395334E-2</v>
      </c>
      <c r="DO69" s="16">
        <f t="shared" si="131"/>
        <v>3.744990542014251E-2</v>
      </c>
      <c r="DP69" s="16">
        <f t="shared" si="132"/>
        <v>3.4041841850071981E-2</v>
      </c>
      <c r="DQ69" s="16">
        <f t="shared" si="133"/>
        <v>3.3502987438303308E-2</v>
      </c>
      <c r="DR69" s="16">
        <f t="shared" si="134"/>
        <v>3.1820505738488332E-2</v>
      </c>
      <c r="DS69" s="16">
        <f t="shared" si="135"/>
        <v>4.8376337819049119E-2</v>
      </c>
      <c r="DT69" s="16">
        <f t="shared" si="136"/>
        <v>4.3658177604297715E-2</v>
      </c>
      <c r="DU69" s="16">
        <f t="shared" si="137"/>
        <v>4.2895938361248429E-2</v>
      </c>
      <c r="DV69" s="16">
        <f t="shared" si="138"/>
        <v>4.0727426570716499E-2</v>
      </c>
    </row>
    <row r="70" spans="1:126" s="17" customFormat="1" ht="15.75" customHeight="1" x14ac:dyDescent="0.2">
      <c r="A70" s="12" t="s">
        <v>20</v>
      </c>
      <c r="B70" s="12" t="s">
        <v>114</v>
      </c>
      <c r="C70" s="19">
        <v>706.43373699999995</v>
      </c>
      <c r="D70" s="19">
        <v>706.43399999999997</v>
      </c>
      <c r="E70" s="20">
        <f t="shared" si="163"/>
        <v>100.00003722925254</v>
      </c>
      <c r="F70" s="19">
        <v>666.47199999999998</v>
      </c>
      <c r="G70" s="20">
        <f t="shared" si="164"/>
        <v>94.34317262795166</v>
      </c>
      <c r="H70" s="18">
        <f t="shared" si="165"/>
        <v>5.821482993773806</v>
      </c>
      <c r="I70" s="19">
        <v>413.12299999999999</v>
      </c>
      <c r="J70" s="19">
        <v>413.12299999999999</v>
      </c>
      <c r="K70" s="19">
        <v>386.29899999999998</v>
      </c>
      <c r="L70" s="18">
        <f t="shared" si="166"/>
        <v>6.7108485881049091</v>
      </c>
      <c r="M70" s="18">
        <v>1931988.322647</v>
      </c>
      <c r="N70" s="18">
        <v>2352838.6089232899</v>
      </c>
      <c r="O70" s="18">
        <v>2154437.1724138898</v>
      </c>
      <c r="P70" s="18">
        <v>2555264.6386624398</v>
      </c>
      <c r="Q70" s="19">
        <v>1660464.3318401999</v>
      </c>
      <c r="R70" s="19">
        <v>2029780.13008417</v>
      </c>
      <c r="S70" s="19">
        <v>1863600.2772513099</v>
      </c>
      <c r="T70" s="19">
        <v>2195547.8843279402</v>
      </c>
      <c r="U70" s="19">
        <v>1660464.3318401999</v>
      </c>
      <c r="V70" s="19">
        <v>2029780.13008417</v>
      </c>
      <c r="W70" s="19">
        <v>1863600.2772513099</v>
      </c>
      <c r="X70" s="19">
        <v>2195547.8843279402</v>
      </c>
      <c r="Y70" s="19">
        <v>1458365.5659747601</v>
      </c>
      <c r="Z70" s="19">
        <v>1806622.09146435</v>
      </c>
      <c r="AA70" s="19">
        <v>1648181.3731293201</v>
      </c>
      <c r="AB70" s="19">
        <v>1948550.19137268</v>
      </c>
      <c r="AC70" s="18">
        <f t="shared" si="167"/>
        <v>27.779860925583282</v>
      </c>
      <c r="AD70" s="21">
        <f t="shared" si="168"/>
        <v>85.945878263136322</v>
      </c>
      <c r="AE70" s="21">
        <f t="shared" si="169"/>
        <v>86.269416116604845</v>
      </c>
      <c r="AF70" s="21">
        <f t="shared" si="170"/>
        <v>86.500562704424638</v>
      </c>
      <c r="AG70" s="21">
        <f t="shared" si="171"/>
        <v>85.922524466084482</v>
      </c>
      <c r="AH70" s="21">
        <f t="shared" si="172"/>
        <v>75.485216389748487</v>
      </c>
      <c r="AI70" s="21">
        <f t="shared" si="173"/>
        <v>76.784786028783316</v>
      </c>
      <c r="AJ70" s="21">
        <f t="shared" si="174"/>
        <v>76.501714426076902</v>
      </c>
      <c r="AK70" s="21">
        <f t="shared" si="175"/>
        <v>76.256296975668789</v>
      </c>
      <c r="AL70" s="22">
        <f t="shared" si="143"/>
        <v>2.734847192960435</v>
      </c>
      <c r="AM70" s="22">
        <f t="shared" si="144"/>
        <v>3.3305864169441417</v>
      </c>
      <c r="AN70" s="22">
        <f t="shared" si="145"/>
        <v>3.0497370943283384</v>
      </c>
      <c r="AO70" s="22">
        <f t="shared" si="146"/>
        <v>3.6171327965080464</v>
      </c>
      <c r="AP70" s="22">
        <f t="shared" si="151"/>
        <v>2.3504884391445762</v>
      </c>
      <c r="AQ70" s="22">
        <f t="shared" si="152"/>
        <v>2.8732774551566611</v>
      </c>
      <c r="AR70" s="22">
        <f t="shared" si="153"/>
        <v>2.6380397475995827</v>
      </c>
      <c r="AS70" s="22">
        <f t="shared" si="154"/>
        <v>3.1079318120503925</v>
      </c>
      <c r="AT70" s="22">
        <f t="shared" si="147"/>
        <v>2.3504884391445762</v>
      </c>
      <c r="AU70" s="22">
        <f t="shared" si="148"/>
        <v>2.8732774551566611</v>
      </c>
      <c r="AV70" s="22">
        <f t="shared" si="149"/>
        <v>2.6380397475995827</v>
      </c>
      <c r="AW70" s="22">
        <f t="shared" si="150"/>
        <v>3.1079318120503925</v>
      </c>
      <c r="AX70" s="22">
        <f t="shared" si="176"/>
        <v>2.3504875640756251</v>
      </c>
      <c r="AY70" s="22">
        <f t="shared" si="177"/>
        <v>2.8732763854573395</v>
      </c>
      <c r="AZ70" s="22">
        <f t="shared" si="178"/>
        <v>2.6380387654774684</v>
      </c>
      <c r="BA70" s="22">
        <f t="shared" si="179"/>
        <v>3.1079306549910402</v>
      </c>
      <c r="BB70" s="22">
        <f t="shared" si="180"/>
        <v>2.1881872996536389</v>
      </c>
      <c r="BC70" s="22">
        <f t="shared" si="181"/>
        <v>2.7107246687998146</v>
      </c>
      <c r="BD70" s="22">
        <f t="shared" si="182"/>
        <v>2.4729941739927859</v>
      </c>
      <c r="BE70" s="22">
        <f t="shared" si="183"/>
        <v>2.9236790013274079</v>
      </c>
      <c r="BF70" s="22">
        <f t="shared" si="184"/>
        <v>0.94019537565783051</v>
      </c>
      <c r="BG70" s="22">
        <f t="shared" si="185"/>
        <v>1.1493109820626646</v>
      </c>
      <c r="BH70" s="22">
        <f t="shared" si="186"/>
        <v>1.055215899039833</v>
      </c>
      <c r="BI70" s="22">
        <f t="shared" si="187"/>
        <v>1.2431727248201572</v>
      </c>
      <c r="BJ70" s="23">
        <f t="shared" si="188"/>
        <v>664185.73273607995</v>
      </c>
      <c r="BK70" s="23">
        <f t="shared" si="189"/>
        <v>811912.05203366803</v>
      </c>
      <c r="BL70" s="23">
        <f t="shared" si="190"/>
        <v>745440.11090052407</v>
      </c>
      <c r="BM70" s="23">
        <f t="shared" si="191"/>
        <v>878219.15373117616</v>
      </c>
      <c r="BN70" s="22">
        <f t="shared" si="192"/>
        <v>0.94019502563024981</v>
      </c>
      <c r="BO70" s="22">
        <f t="shared" si="193"/>
        <v>1.1493105541829358</v>
      </c>
      <c r="BP70" s="22">
        <f t="shared" si="194"/>
        <v>1.0552155061909876</v>
      </c>
      <c r="BQ70" s="22">
        <f t="shared" si="195"/>
        <v>1.2431722619964161</v>
      </c>
      <c r="BR70" s="23">
        <f t="shared" si="196"/>
        <v>583346.22638990404</v>
      </c>
      <c r="BS70" s="23">
        <f t="shared" si="197"/>
        <v>722648.83658574009</v>
      </c>
      <c r="BT70" s="23">
        <f t="shared" si="198"/>
        <v>659272.54925172811</v>
      </c>
      <c r="BU70" s="23">
        <f t="shared" si="199"/>
        <v>779420.07654907205</v>
      </c>
      <c r="BV70" s="22">
        <f t="shared" si="200"/>
        <v>0.87527491986145556</v>
      </c>
      <c r="BW70" s="22">
        <f t="shared" si="201"/>
        <v>1.084289867519926</v>
      </c>
      <c r="BX70" s="22">
        <f t="shared" si="202"/>
        <v>0.98919766959711464</v>
      </c>
      <c r="BY70" s="22">
        <f t="shared" si="203"/>
        <v>1.1694716005309631</v>
      </c>
      <c r="BZ70" s="14">
        <v>79</v>
      </c>
      <c r="CA70" s="14">
        <v>74</v>
      </c>
      <c r="CB70" s="14">
        <v>75</v>
      </c>
      <c r="CC70" s="14">
        <v>70</v>
      </c>
      <c r="CD70" s="14">
        <v>79</v>
      </c>
      <c r="CE70" s="14">
        <v>74</v>
      </c>
      <c r="CF70" s="14">
        <v>75</v>
      </c>
      <c r="CG70" s="14">
        <v>70</v>
      </c>
      <c r="CH70" s="14">
        <v>79</v>
      </c>
      <c r="CI70" s="14">
        <v>75</v>
      </c>
      <c r="CJ70" s="14">
        <v>75</v>
      </c>
      <c r="CK70" s="14">
        <v>73</v>
      </c>
      <c r="CL70" s="15">
        <f t="shared" si="204"/>
        <v>1.6077190878650669</v>
      </c>
      <c r="CM70" s="15">
        <f t="shared" si="205"/>
        <v>1.9653034375565341</v>
      </c>
      <c r="CN70" s="15">
        <f t="shared" si="206"/>
        <v>1.8044023472440995</v>
      </c>
      <c r="CO70" s="15">
        <f t="shared" si="207"/>
        <v>2.1258055197390999</v>
      </c>
      <c r="CP70" s="15">
        <f t="shared" si="208"/>
        <v>1.6077190878650669</v>
      </c>
      <c r="CQ70" s="15">
        <f t="shared" si="209"/>
        <v>1.9653034375565341</v>
      </c>
      <c r="CR70" s="15">
        <f t="shared" si="210"/>
        <v>1.8044023472440995</v>
      </c>
      <c r="CS70" s="15">
        <f t="shared" si="211"/>
        <v>2.1258055197390999</v>
      </c>
      <c r="CT70" s="15">
        <f t="shared" si="212"/>
        <v>1.5100899209935932</v>
      </c>
      <c r="CU70" s="15">
        <f t="shared" si="213"/>
        <v>1.8706981809058272</v>
      </c>
      <c r="CV70" s="15">
        <f t="shared" si="214"/>
        <v>1.70663799091307</v>
      </c>
      <c r="CW70" s="15">
        <f t="shared" si="215"/>
        <v>2.0176600937332796</v>
      </c>
      <c r="CX70" s="14">
        <v>75</v>
      </c>
      <c r="CY70" s="14">
        <v>72</v>
      </c>
      <c r="CZ70" s="14">
        <v>72</v>
      </c>
      <c r="DA70" s="14">
        <v>71</v>
      </c>
      <c r="DB70" s="14">
        <v>75</v>
      </c>
      <c r="DC70" s="14">
        <v>72</v>
      </c>
      <c r="DD70" s="14">
        <v>72</v>
      </c>
      <c r="DE70" s="14">
        <v>71</v>
      </c>
      <c r="DF70" s="14">
        <v>77</v>
      </c>
      <c r="DG70" s="14">
        <v>72</v>
      </c>
      <c r="DH70" s="14">
        <v>73</v>
      </c>
      <c r="DI70" s="14">
        <v>71</v>
      </c>
      <c r="DJ70" s="23"/>
      <c r="DK70" s="16"/>
      <c r="DL70" s="16"/>
      <c r="DM70" s="16"/>
      <c r="DN70" s="16"/>
      <c r="DO70" s="15"/>
      <c r="DP70" s="13"/>
      <c r="DQ70" s="13"/>
      <c r="DR70" s="13"/>
      <c r="DS70" s="16"/>
      <c r="DT70" s="16"/>
      <c r="DU70" s="16"/>
      <c r="DV70" s="16"/>
    </row>
    <row r="71" spans="1:126" s="17" customFormat="1" ht="15.75" customHeight="1" x14ac:dyDescent="0.2">
      <c r="A71" s="12" t="s">
        <v>21</v>
      </c>
      <c r="B71" s="12" t="s">
        <v>113</v>
      </c>
      <c r="C71" s="19">
        <v>8458.6043969999992</v>
      </c>
      <c r="D71" s="19">
        <v>6196.8379999999997</v>
      </c>
      <c r="E71" s="20">
        <f t="shared" si="163"/>
        <v>73.260761576671243</v>
      </c>
      <c r="F71" s="19">
        <v>4952.643</v>
      </c>
      <c r="G71" s="20">
        <f t="shared" si="164"/>
        <v>58.551538380924242</v>
      </c>
      <c r="H71" s="18">
        <f t="shared" si="165"/>
        <v>52.283897138222322</v>
      </c>
      <c r="I71" s="19">
        <v>4148.9189999999999</v>
      </c>
      <c r="J71" s="19">
        <v>3877.7660000000001</v>
      </c>
      <c r="K71" s="19">
        <v>3475.7510000000002</v>
      </c>
      <c r="L71" s="18">
        <f t="shared" si="166"/>
        <v>17.657629772829502</v>
      </c>
      <c r="M71" s="18">
        <v>411136872.38302797</v>
      </c>
      <c r="N71" s="18">
        <v>424128643.06260002</v>
      </c>
      <c r="O71" s="18">
        <v>447056482.36774099</v>
      </c>
      <c r="P71" s="18">
        <v>523150381.44351298</v>
      </c>
      <c r="Q71" s="19">
        <v>387596403.29400003</v>
      </c>
      <c r="R71" s="19">
        <v>400469160.44323099</v>
      </c>
      <c r="S71" s="19">
        <v>422040908.93131</v>
      </c>
      <c r="T71" s="19">
        <v>492540425.32953101</v>
      </c>
      <c r="U71" s="19">
        <v>353220256.75189102</v>
      </c>
      <c r="V71" s="19">
        <v>366062171.49769002</v>
      </c>
      <c r="W71" s="19">
        <v>385086747.58758199</v>
      </c>
      <c r="X71" s="19">
        <v>452942930.86351597</v>
      </c>
      <c r="Y71" s="19">
        <v>290438361.34672099</v>
      </c>
      <c r="Z71" s="19">
        <v>300513039.87690902</v>
      </c>
      <c r="AA71" s="19">
        <v>316506738.84950399</v>
      </c>
      <c r="AB71" s="19">
        <v>374176147.400617</v>
      </c>
      <c r="AC71" s="18">
        <f t="shared" si="167"/>
        <v>23.97838750378186</v>
      </c>
      <c r="AD71" s="21">
        <f t="shared" si="168"/>
        <v>94.274298738378079</v>
      </c>
      <c r="AE71" s="21">
        <f t="shared" si="169"/>
        <v>94.421625842450595</v>
      </c>
      <c r="AF71" s="21">
        <f t="shared" si="170"/>
        <v>94.404381901825644</v>
      </c>
      <c r="AG71" s="21">
        <f t="shared" si="171"/>
        <v>94.148918322582347</v>
      </c>
      <c r="AH71" s="21">
        <f t="shared" si="172"/>
        <v>70.642742321622649</v>
      </c>
      <c r="AI71" s="21">
        <f t="shared" si="173"/>
        <v>70.854219537479878</v>
      </c>
      <c r="AJ71" s="21">
        <f t="shared" si="174"/>
        <v>70.79793076105112</v>
      </c>
      <c r="AK71" s="21">
        <f t="shared" si="175"/>
        <v>71.52363080920712</v>
      </c>
      <c r="AL71" s="22">
        <f t="shared" si="143"/>
        <v>48.605757295948877</v>
      </c>
      <c r="AM71" s="22">
        <f t="shared" si="144"/>
        <v>50.141680962526756</v>
      </c>
      <c r="AN71" s="22">
        <f t="shared" si="145"/>
        <v>52.852274605288059</v>
      </c>
      <c r="AO71" s="22">
        <f t="shared" si="146"/>
        <v>61.848309353379612</v>
      </c>
      <c r="AP71" s="22">
        <f t="shared" si="151"/>
        <v>45.82273683723384</v>
      </c>
      <c r="AQ71" s="22">
        <f t="shared" si="152"/>
        <v>47.344590389552302</v>
      </c>
      <c r="AR71" s="22">
        <f t="shared" si="153"/>
        <v>49.894863162177749</v>
      </c>
      <c r="AS71" s="22">
        <f t="shared" si="154"/>
        <v>58.229514257011431</v>
      </c>
      <c r="AT71" s="22">
        <f t="shared" si="147"/>
        <v>41.758692116771307</v>
      </c>
      <c r="AU71" s="22">
        <f t="shared" si="148"/>
        <v>43.276899393417757</v>
      </c>
      <c r="AV71" s="22">
        <f t="shared" si="149"/>
        <v>45.52603828170048</v>
      </c>
      <c r="AW71" s="22">
        <f t="shared" si="150"/>
        <v>53.548187100954927</v>
      </c>
      <c r="AX71" s="22">
        <f t="shared" si="176"/>
        <v>57.00007919391971</v>
      </c>
      <c r="AY71" s="22">
        <f t="shared" si="177"/>
        <v>59.072412655888378</v>
      </c>
      <c r="AZ71" s="22">
        <f t="shared" si="178"/>
        <v>62.142458393713376</v>
      </c>
      <c r="BA71" s="22">
        <f t="shared" si="179"/>
        <v>73.092588649810764</v>
      </c>
      <c r="BB71" s="22">
        <f t="shared" si="180"/>
        <v>58.643104569968202</v>
      </c>
      <c r="BC71" s="22">
        <f t="shared" si="181"/>
        <v>60.677307021101456</v>
      </c>
      <c r="BD71" s="22">
        <f t="shared" si="182"/>
        <v>63.906633054210445</v>
      </c>
      <c r="BE71" s="22">
        <f t="shared" si="183"/>
        <v>75.550801339934452</v>
      </c>
      <c r="BF71" s="22">
        <f t="shared" si="184"/>
        <v>18.329094734893538</v>
      </c>
      <c r="BG71" s="22">
        <f t="shared" si="185"/>
        <v>18.937836155820921</v>
      </c>
      <c r="BH71" s="22">
        <f t="shared" si="186"/>
        <v>19.9579452648711</v>
      </c>
      <c r="BI71" s="22">
        <f t="shared" si="187"/>
        <v>23.291805702804574</v>
      </c>
      <c r="BJ71" s="23">
        <f t="shared" si="188"/>
        <v>141288102.7007564</v>
      </c>
      <c r="BK71" s="23">
        <f t="shared" si="189"/>
        <v>146424868.599076</v>
      </c>
      <c r="BL71" s="23">
        <f t="shared" si="190"/>
        <v>154034699.03503281</v>
      </c>
      <c r="BM71" s="23">
        <f t="shared" si="191"/>
        <v>181177172.34540641</v>
      </c>
      <c r="BN71" s="22">
        <f t="shared" si="192"/>
        <v>22.800031677567883</v>
      </c>
      <c r="BO71" s="22">
        <f t="shared" si="193"/>
        <v>23.628965062355352</v>
      </c>
      <c r="BP71" s="22">
        <f t="shared" si="194"/>
        <v>24.856983357485351</v>
      </c>
      <c r="BQ71" s="22">
        <f t="shared" si="195"/>
        <v>29.237035459924304</v>
      </c>
      <c r="BR71" s="23">
        <f t="shared" si="196"/>
        <v>116175344.53868841</v>
      </c>
      <c r="BS71" s="23">
        <f t="shared" si="197"/>
        <v>120205215.95076361</v>
      </c>
      <c r="BT71" s="23">
        <f t="shared" si="198"/>
        <v>126602695.5398016</v>
      </c>
      <c r="BU71" s="23">
        <f t="shared" si="199"/>
        <v>149670458.9602468</v>
      </c>
      <c r="BV71" s="22">
        <f t="shared" si="200"/>
        <v>23.457241827987282</v>
      </c>
      <c r="BW71" s="22">
        <f t="shared" si="201"/>
        <v>24.270922808440584</v>
      </c>
      <c r="BX71" s="22">
        <f t="shared" si="202"/>
        <v>25.56265322168418</v>
      </c>
      <c r="BY71" s="22">
        <f t="shared" si="203"/>
        <v>30.22032053597378</v>
      </c>
      <c r="BZ71" s="14">
        <v>15</v>
      </c>
      <c r="CA71" s="14">
        <v>15</v>
      </c>
      <c r="CB71" s="14">
        <v>12</v>
      </c>
      <c r="CC71" s="14">
        <v>11</v>
      </c>
      <c r="CD71" s="14">
        <v>19</v>
      </c>
      <c r="CE71" s="14">
        <v>17</v>
      </c>
      <c r="CF71" s="14">
        <v>16</v>
      </c>
      <c r="CG71" s="14">
        <v>13</v>
      </c>
      <c r="CH71" s="14">
        <v>18</v>
      </c>
      <c r="CI71" s="14">
        <v>17</v>
      </c>
      <c r="CJ71" s="14">
        <v>16</v>
      </c>
      <c r="CK71" s="14">
        <v>13</v>
      </c>
      <c r="CL71" s="15">
        <f t="shared" si="204"/>
        <v>37.368423273050169</v>
      </c>
      <c r="CM71" s="15">
        <f t="shared" si="205"/>
        <v>38.609494226638894</v>
      </c>
      <c r="CN71" s="15">
        <f t="shared" si="206"/>
        <v>40.689240636542678</v>
      </c>
      <c r="CO71" s="15">
        <f t="shared" si="207"/>
        <v>47.486145218022436</v>
      </c>
      <c r="CP71" s="15">
        <f t="shared" si="208"/>
        <v>36.435438007542587</v>
      </c>
      <c r="CQ71" s="15">
        <f t="shared" si="209"/>
        <v>37.760109454535424</v>
      </c>
      <c r="CR71" s="15">
        <f t="shared" si="210"/>
        <v>39.722535871177577</v>
      </c>
      <c r="CS71" s="15">
        <f t="shared" si="211"/>
        <v>46.72204881506682</v>
      </c>
      <c r="CT71" s="15">
        <f t="shared" si="212"/>
        <v>33.424530278114979</v>
      </c>
      <c r="CU71" s="15">
        <f t="shared" si="213"/>
        <v>34.583954935426497</v>
      </c>
      <c r="CV71" s="15">
        <f t="shared" si="214"/>
        <v>36.424558473780657</v>
      </c>
      <c r="CW71" s="15">
        <f t="shared" si="215"/>
        <v>43.061329468148557</v>
      </c>
      <c r="CX71" s="14">
        <v>9</v>
      </c>
      <c r="CY71" s="14">
        <v>8</v>
      </c>
      <c r="CZ71" s="14">
        <v>6</v>
      </c>
      <c r="DA71" s="14">
        <v>4</v>
      </c>
      <c r="DB71" s="14">
        <v>10</v>
      </c>
      <c r="DC71" s="14">
        <v>11</v>
      </c>
      <c r="DD71" s="14">
        <v>8</v>
      </c>
      <c r="DE71" s="14">
        <v>7</v>
      </c>
      <c r="DF71" s="14">
        <v>11</v>
      </c>
      <c r="DG71" s="14">
        <v>11</v>
      </c>
      <c r="DH71" s="14">
        <v>10</v>
      </c>
      <c r="DI71" s="14">
        <v>8</v>
      </c>
      <c r="DJ71" s="23"/>
      <c r="DK71" s="16"/>
      <c r="DL71" s="16"/>
      <c r="DM71" s="16"/>
      <c r="DN71" s="16"/>
      <c r="DO71" s="15"/>
      <c r="DP71" s="13"/>
      <c r="DQ71" s="13"/>
      <c r="DR71" s="13"/>
      <c r="DS71" s="16"/>
      <c r="DT71" s="16"/>
      <c r="DU71" s="16"/>
      <c r="DV71" s="16"/>
    </row>
    <row r="72" spans="1:126" s="17" customFormat="1" ht="15.75" customHeight="1" x14ac:dyDescent="0.2">
      <c r="A72" s="12" t="s">
        <v>23</v>
      </c>
      <c r="B72" s="12" t="s">
        <v>113</v>
      </c>
      <c r="C72" s="19">
        <v>1664.270207</v>
      </c>
      <c r="D72" s="19">
        <v>1004.89</v>
      </c>
      <c r="E72" s="20">
        <f t="shared" si="163"/>
        <v>60.380219256066994</v>
      </c>
      <c r="F72" s="19">
        <v>981.35500000000002</v>
      </c>
      <c r="G72" s="20">
        <f t="shared" si="164"/>
        <v>58.966085907947765</v>
      </c>
      <c r="H72" s="18">
        <f t="shared" si="165"/>
        <v>51.62599790726896</v>
      </c>
      <c r="I72" s="19">
        <v>1107.3510000000001</v>
      </c>
      <c r="J72" s="19">
        <v>798.63599999999997</v>
      </c>
      <c r="K72" s="19">
        <v>791.66200000000003</v>
      </c>
      <c r="L72" s="18">
        <f t="shared" si="166"/>
        <v>33.247692353870143</v>
      </c>
      <c r="M72" s="18">
        <v>107824975.947055</v>
      </c>
      <c r="N72" s="18">
        <v>106647638.885355</v>
      </c>
      <c r="O72" s="18">
        <v>105364815.74794801</v>
      </c>
      <c r="P72" s="18">
        <v>111117127.87038</v>
      </c>
      <c r="Q72" s="19">
        <v>105810143.07182901</v>
      </c>
      <c r="R72" s="19">
        <v>104686130.708075</v>
      </c>
      <c r="S72" s="19">
        <v>103435089.45687699</v>
      </c>
      <c r="T72" s="19">
        <v>109065185.318345</v>
      </c>
      <c r="U72" s="19">
        <v>78645681.650900498</v>
      </c>
      <c r="V72" s="19">
        <v>78707547.336646199</v>
      </c>
      <c r="W72" s="19">
        <v>77469845.860944107</v>
      </c>
      <c r="X72" s="19">
        <v>81237634.069323793</v>
      </c>
      <c r="Y72" s="19">
        <v>78309497.530120507</v>
      </c>
      <c r="Z72" s="19">
        <v>78350592.846718907</v>
      </c>
      <c r="AA72" s="19">
        <v>77125094.183091298</v>
      </c>
      <c r="AB72" s="19">
        <v>80890745.7967062</v>
      </c>
      <c r="AC72" s="18">
        <f t="shared" si="167"/>
        <v>3.0073264720888631</v>
      </c>
      <c r="AD72" s="21">
        <f t="shared" si="168"/>
        <v>98.131385741077906</v>
      </c>
      <c r="AE72" s="21">
        <f t="shared" si="169"/>
        <v>98.160757989786731</v>
      </c>
      <c r="AF72" s="21">
        <f t="shared" si="170"/>
        <v>98.168528766104174</v>
      </c>
      <c r="AG72" s="21">
        <f t="shared" si="171"/>
        <v>98.153351700712932</v>
      </c>
      <c r="AH72" s="21">
        <f t="shared" si="172"/>
        <v>72.626491999935723</v>
      </c>
      <c r="AI72" s="21">
        <f t="shared" si="173"/>
        <v>73.466786199500305</v>
      </c>
      <c r="AJ72" s="21">
        <f t="shared" si="174"/>
        <v>73.198148391004352</v>
      </c>
      <c r="AK72" s="21">
        <f t="shared" si="175"/>
        <v>72.797729159330515</v>
      </c>
      <c r="AL72" s="22">
        <f t="shared" si="143"/>
        <v>64.788142870994136</v>
      </c>
      <c r="AM72" s="22">
        <f t="shared" si="144"/>
        <v>64.080723452712149</v>
      </c>
      <c r="AN72" s="22">
        <f t="shared" si="145"/>
        <v>63.309921252437583</v>
      </c>
      <c r="AO72" s="22">
        <f t="shared" si="146"/>
        <v>66.766278338106432</v>
      </c>
      <c r="AP72" s="22">
        <f t="shared" si="151"/>
        <v>63.577502395215923</v>
      </c>
      <c r="AQ72" s="22">
        <f t="shared" si="152"/>
        <v>62.902123866521272</v>
      </c>
      <c r="AR72" s="22">
        <f t="shared" si="153"/>
        <v>62.150418256497083</v>
      </c>
      <c r="AS72" s="22">
        <f t="shared" si="154"/>
        <v>65.533339994678514</v>
      </c>
      <c r="AT72" s="22">
        <f t="shared" si="147"/>
        <v>47.255356323818695</v>
      </c>
      <c r="AU72" s="22">
        <f t="shared" si="148"/>
        <v>47.292529185223941</v>
      </c>
      <c r="AV72" s="22">
        <f t="shared" si="149"/>
        <v>46.548838965633237</v>
      </c>
      <c r="AW72" s="22">
        <f t="shared" si="150"/>
        <v>48.812767138193315</v>
      </c>
      <c r="AX72" s="22">
        <f t="shared" si="176"/>
        <v>78.262975699728827</v>
      </c>
      <c r="AY72" s="22">
        <f t="shared" si="177"/>
        <v>78.324540334410926</v>
      </c>
      <c r="AZ72" s="22">
        <f t="shared" si="178"/>
        <v>77.092861766903937</v>
      </c>
      <c r="BA72" s="22">
        <f t="shared" si="179"/>
        <v>80.842315148248858</v>
      </c>
      <c r="BB72" s="22">
        <f t="shared" si="180"/>
        <v>79.797318534190495</v>
      </c>
      <c r="BC72" s="22">
        <f t="shared" si="181"/>
        <v>79.839194630606571</v>
      </c>
      <c r="BD72" s="22">
        <f t="shared" si="182"/>
        <v>78.590412422712774</v>
      </c>
      <c r="BE72" s="22">
        <f t="shared" si="183"/>
        <v>82.427608558275239</v>
      </c>
      <c r="BF72" s="22">
        <f t="shared" si="184"/>
        <v>25.431000958086372</v>
      </c>
      <c r="BG72" s="22">
        <f t="shared" si="185"/>
        <v>25.16084954660851</v>
      </c>
      <c r="BH72" s="22">
        <f t="shared" si="186"/>
        <v>24.860167302598835</v>
      </c>
      <c r="BI72" s="22">
        <f t="shared" si="187"/>
        <v>26.213335997871408</v>
      </c>
      <c r="BJ72" s="23">
        <f t="shared" si="188"/>
        <v>31458272.660360202</v>
      </c>
      <c r="BK72" s="23">
        <f t="shared" si="189"/>
        <v>31483018.934658483</v>
      </c>
      <c r="BL72" s="23">
        <f t="shared" si="190"/>
        <v>30987938.344377644</v>
      </c>
      <c r="BM72" s="23">
        <f t="shared" si="191"/>
        <v>32495053.62772952</v>
      </c>
      <c r="BN72" s="22">
        <f t="shared" si="192"/>
        <v>31.305190279891534</v>
      </c>
      <c r="BO72" s="22">
        <f t="shared" si="193"/>
        <v>31.329816133764375</v>
      </c>
      <c r="BP72" s="22">
        <f t="shared" si="194"/>
        <v>30.837144706761581</v>
      </c>
      <c r="BQ72" s="22">
        <f t="shared" si="195"/>
        <v>32.33692605929955</v>
      </c>
      <c r="BR72" s="23">
        <f t="shared" si="196"/>
        <v>31323799.012048203</v>
      </c>
      <c r="BS72" s="23">
        <f t="shared" si="197"/>
        <v>31340237.138687566</v>
      </c>
      <c r="BT72" s="23">
        <f t="shared" si="198"/>
        <v>30850037.673236519</v>
      </c>
      <c r="BU72" s="23">
        <f t="shared" si="199"/>
        <v>32356298.318682481</v>
      </c>
      <c r="BV72" s="22">
        <f t="shared" si="200"/>
        <v>31.918927413676194</v>
      </c>
      <c r="BW72" s="22">
        <f t="shared" si="201"/>
        <v>31.93567785224263</v>
      </c>
      <c r="BX72" s="22">
        <f t="shared" si="202"/>
        <v>31.436164969085109</v>
      </c>
      <c r="BY72" s="22">
        <f t="shared" si="203"/>
        <v>32.9710434233101</v>
      </c>
      <c r="BZ72" s="14">
        <v>6</v>
      </c>
      <c r="CA72" s="14">
        <v>6</v>
      </c>
      <c r="CB72" s="14">
        <v>7</v>
      </c>
      <c r="CC72" s="14">
        <v>8</v>
      </c>
      <c r="CD72" s="14">
        <v>9</v>
      </c>
      <c r="CE72" s="14">
        <v>8</v>
      </c>
      <c r="CF72" s="14">
        <v>10</v>
      </c>
      <c r="CG72" s="14">
        <v>10</v>
      </c>
      <c r="CH72" s="14">
        <v>8</v>
      </c>
      <c r="CI72" s="14">
        <v>8</v>
      </c>
      <c r="CJ72" s="14">
        <v>9</v>
      </c>
      <c r="CK72" s="14">
        <v>10</v>
      </c>
      <c r="CL72" s="15">
        <f t="shared" si="204"/>
        <v>38.220995175632297</v>
      </c>
      <c r="CM72" s="15">
        <f t="shared" si="205"/>
        <v>37.814976717617085</v>
      </c>
      <c r="CN72" s="15">
        <f t="shared" si="206"/>
        <v>37.363072578388234</v>
      </c>
      <c r="CO72" s="15">
        <f t="shared" si="207"/>
        <v>39.396789389577464</v>
      </c>
      <c r="CP72" s="15">
        <f t="shared" si="208"/>
        <v>39.390000776774656</v>
      </c>
      <c r="CQ72" s="15">
        <f t="shared" si="209"/>
        <v>39.420986450220731</v>
      </c>
      <c r="CR72" s="15">
        <f t="shared" si="210"/>
        <v>38.80107876977452</v>
      </c>
      <c r="CS72" s="15">
        <f t="shared" si="211"/>
        <v>40.688190399292694</v>
      </c>
      <c r="CT72" s="15">
        <f t="shared" si="212"/>
        <v>39.567137253080489</v>
      </c>
      <c r="CU72" s="15">
        <f t="shared" si="213"/>
        <v>39.58790132491842</v>
      </c>
      <c r="CV72" s="15">
        <f t="shared" si="214"/>
        <v>38.968698350099558</v>
      </c>
      <c r="CW72" s="15">
        <f t="shared" si="215"/>
        <v>40.871354591583881</v>
      </c>
      <c r="CX72" s="14">
        <v>6</v>
      </c>
      <c r="CY72" s="14">
        <v>9</v>
      </c>
      <c r="CZ72" s="14">
        <v>9</v>
      </c>
      <c r="DA72" s="14">
        <v>10</v>
      </c>
      <c r="DB72" s="14">
        <v>7</v>
      </c>
      <c r="DC72" s="14">
        <v>7</v>
      </c>
      <c r="DD72" s="14">
        <v>10</v>
      </c>
      <c r="DE72" s="14">
        <v>10</v>
      </c>
      <c r="DF72" s="14">
        <v>7</v>
      </c>
      <c r="DG72" s="14">
        <v>7</v>
      </c>
      <c r="DH72" s="14">
        <v>9</v>
      </c>
      <c r="DI72" s="14">
        <v>10</v>
      </c>
      <c r="DJ72" s="23"/>
      <c r="DK72" s="16"/>
      <c r="DL72" s="16"/>
      <c r="DM72" s="16"/>
      <c r="DN72" s="16"/>
      <c r="DO72" s="15"/>
      <c r="DP72" s="13"/>
      <c r="DQ72" s="13"/>
      <c r="DR72" s="13"/>
      <c r="DS72" s="16"/>
      <c r="DT72" s="16"/>
      <c r="DU72" s="16"/>
      <c r="DV72" s="16"/>
    </row>
    <row r="73" spans="1:126" s="17" customFormat="1" ht="15.75" customHeight="1" x14ac:dyDescent="0.2">
      <c r="A73" s="12" t="s">
        <v>24</v>
      </c>
      <c r="B73" s="12" t="s">
        <v>115</v>
      </c>
      <c r="C73" s="19">
        <v>1204.46018</v>
      </c>
      <c r="D73" s="19">
        <v>1204.46</v>
      </c>
      <c r="E73" s="20">
        <f t="shared" si="163"/>
        <v>99.999985055545793</v>
      </c>
      <c r="F73" s="19">
        <v>1204.3489999999999</v>
      </c>
      <c r="G73" s="20">
        <f t="shared" si="164"/>
        <v>99.990769308786938</v>
      </c>
      <c r="H73" s="18">
        <f t="shared" si="165"/>
        <v>9.2311172610280382E-3</v>
      </c>
      <c r="I73" s="19">
        <v>870.98400000000004</v>
      </c>
      <c r="J73" s="19">
        <v>870.98400000000004</v>
      </c>
      <c r="K73" s="19">
        <v>870.98400000000004</v>
      </c>
      <c r="L73" s="18">
        <f t="shared" si="166"/>
        <v>0</v>
      </c>
      <c r="M73" s="18">
        <v>3570981.6886859499</v>
      </c>
      <c r="N73" s="18">
        <v>2983897.4774628999</v>
      </c>
      <c r="O73" s="18">
        <v>2995348.24479627</v>
      </c>
      <c r="P73" s="18">
        <v>3135665.3776201499</v>
      </c>
      <c r="Q73" s="19">
        <v>3178583.4064580798</v>
      </c>
      <c r="R73" s="19">
        <v>2652839.0104123801</v>
      </c>
      <c r="S73" s="19">
        <v>2662601.7988744499</v>
      </c>
      <c r="T73" s="19">
        <v>2787796.83549737</v>
      </c>
      <c r="U73" s="19">
        <v>3178583.4064580798</v>
      </c>
      <c r="V73" s="19">
        <v>2652839.0104123801</v>
      </c>
      <c r="W73" s="19">
        <v>2662601.7988744499</v>
      </c>
      <c r="X73" s="19">
        <v>2787796.83549737</v>
      </c>
      <c r="Y73" s="19">
        <v>3178572.0253337799</v>
      </c>
      <c r="Z73" s="19">
        <v>2652831.6890062201</v>
      </c>
      <c r="AA73" s="19">
        <v>2662594.23479266</v>
      </c>
      <c r="AB73" s="19">
        <v>2787787.13587503</v>
      </c>
      <c r="AC73" s="18">
        <f t="shared" si="167"/>
        <v>12.981637672654941</v>
      </c>
      <c r="AD73" s="21">
        <f t="shared" si="168"/>
        <v>89.011473134373176</v>
      </c>
      <c r="AE73" s="21">
        <f t="shared" si="169"/>
        <v>88.905166161003407</v>
      </c>
      <c r="AF73" s="21">
        <f t="shared" si="170"/>
        <v>88.89122670461137</v>
      </c>
      <c r="AG73" s="21">
        <f t="shared" si="171"/>
        <v>88.906069359135543</v>
      </c>
      <c r="AH73" s="21">
        <f t="shared" si="172"/>
        <v>89.011154423013323</v>
      </c>
      <c r="AI73" s="21">
        <f t="shared" si="173"/>
        <v>88.904920797139013</v>
      </c>
      <c r="AJ73" s="21">
        <f t="shared" si="174"/>
        <v>88.890974176986134</v>
      </c>
      <c r="AK73" s="21">
        <f t="shared" si="175"/>
        <v>88.905760026946936</v>
      </c>
      <c r="AL73" s="22">
        <f t="shared" si="143"/>
        <v>2.9647984615696883</v>
      </c>
      <c r="AM73" s="22">
        <f t="shared" si="144"/>
        <v>2.4773732888893845</v>
      </c>
      <c r="AN73" s="22">
        <f t="shared" si="145"/>
        <v>2.4868802593343271</v>
      </c>
      <c r="AO73" s="22">
        <f t="shared" si="146"/>
        <v>2.6033782018598153</v>
      </c>
      <c r="AP73" s="22">
        <f t="shared" si="151"/>
        <v>2.6390107861084124</v>
      </c>
      <c r="AQ73" s="22">
        <f t="shared" si="152"/>
        <v>2.2025128389154216</v>
      </c>
      <c r="AR73" s="22">
        <f t="shared" si="153"/>
        <v>2.2106183691971033</v>
      </c>
      <c r="AS73" s="22">
        <f t="shared" si="154"/>
        <v>2.3145612298261034</v>
      </c>
      <c r="AT73" s="22">
        <f t="shared" si="147"/>
        <v>2.6390107861084124</v>
      </c>
      <c r="AU73" s="22">
        <f t="shared" si="148"/>
        <v>2.2025128389154216</v>
      </c>
      <c r="AV73" s="22">
        <f t="shared" si="149"/>
        <v>2.2106183691971033</v>
      </c>
      <c r="AW73" s="22">
        <f t="shared" si="150"/>
        <v>2.3145612298261034</v>
      </c>
      <c r="AX73" s="22">
        <f t="shared" si="176"/>
        <v>2.6390111804942298</v>
      </c>
      <c r="AY73" s="22">
        <f t="shared" si="177"/>
        <v>2.2025131680689936</v>
      </c>
      <c r="AZ73" s="22">
        <f t="shared" si="178"/>
        <v>2.2106186995620027</v>
      </c>
      <c r="BA73" s="22">
        <f t="shared" si="179"/>
        <v>2.314561575724698</v>
      </c>
      <c r="BB73" s="22">
        <f t="shared" si="180"/>
        <v>2.6392449575113028</v>
      </c>
      <c r="BC73" s="22">
        <f t="shared" si="181"/>
        <v>2.2027100857029152</v>
      </c>
      <c r="BD73" s="22">
        <f t="shared" si="182"/>
        <v>2.2108161627507141</v>
      </c>
      <c r="BE73" s="22">
        <f t="shared" si="183"/>
        <v>2.3147668457191646</v>
      </c>
      <c r="BF73" s="22">
        <f t="shared" si="184"/>
        <v>1.0556043144433651</v>
      </c>
      <c r="BG73" s="22">
        <f t="shared" si="185"/>
        <v>0.88100513556616866</v>
      </c>
      <c r="BH73" s="22">
        <f t="shared" si="186"/>
        <v>0.88424734767884139</v>
      </c>
      <c r="BI73" s="22">
        <f t="shared" si="187"/>
        <v>0.92582449193044136</v>
      </c>
      <c r="BJ73" s="23">
        <f t="shared" si="188"/>
        <v>1271433.3625832321</v>
      </c>
      <c r="BK73" s="23">
        <f t="shared" si="189"/>
        <v>1061135.6041649522</v>
      </c>
      <c r="BL73" s="23">
        <f t="shared" si="190"/>
        <v>1065040.71954978</v>
      </c>
      <c r="BM73" s="23">
        <f t="shared" si="191"/>
        <v>1115118.7341989481</v>
      </c>
      <c r="BN73" s="22">
        <f t="shared" si="192"/>
        <v>1.055604472197692</v>
      </c>
      <c r="BO73" s="22">
        <f t="shared" si="193"/>
        <v>0.88100526722759753</v>
      </c>
      <c r="BP73" s="22">
        <f t="shared" si="194"/>
        <v>0.88424747982480123</v>
      </c>
      <c r="BQ73" s="22">
        <f t="shared" si="195"/>
        <v>0.92582463028987949</v>
      </c>
      <c r="BR73" s="23">
        <f t="shared" si="196"/>
        <v>1271428.8101335121</v>
      </c>
      <c r="BS73" s="23">
        <f t="shared" si="197"/>
        <v>1061132.675602488</v>
      </c>
      <c r="BT73" s="23">
        <f t="shared" si="198"/>
        <v>1065037.693917064</v>
      </c>
      <c r="BU73" s="23">
        <f t="shared" si="199"/>
        <v>1115114.854350012</v>
      </c>
      <c r="BV73" s="22">
        <f t="shared" si="200"/>
        <v>1.0556979830045212</v>
      </c>
      <c r="BW73" s="22">
        <f t="shared" si="201"/>
        <v>0.88108403428116611</v>
      </c>
      <c r="BX73" s="22">
        <f t="shared" si="202"/>
        <v>0.88432646510028579</v>
      </c>
      <c r="BY73" s="22">
        <f t="shared" si="203"/>
        <v>0.9259067382876659</v>
      </c>
      <c r="BZ73" s="14">
        <v>75</v>
      </c>
      <c r="CA73" s="14">
        <v>79</v>
      </c>
      <c r="CB73" s="14">
        <v>79</v>
      </c>
      <c r="CC73" s="14">
        <v>77</v>
      </c>
      <c r="CD73" s="14">
        <v>75</v>
      </c>
      <c r="CE73" s="14">
        <v>79</v>
      </c>
      <c r="CF73" s="14">
        <v>79</v>
      </c>
      <c r="CG73" s="14">
        <v>78</v>
      </c>
      <c r="CH73" s="14">
        <v>75</v>
      </c>
      <c r="CI73" s="14">
        <v>79</v>
      </c>
      <c r="CJ73" s="14">
        <v>79</v>
      </c>
      <c r="CK73" s="14">
        <v>77</v>
      </c>
      <c r="CL73" s="15">
        <f t="shared" si="204"/>
        <v>1.4597666117669579</v>
      </c>
      <c r="CM73" s="15">
        <f t="shared" si="205"/>
        <v>1.2183181369175002</v>
      </c>
      <c r="CN73" s="15">
        <f t="shared" si="206"/>
        <v>1.2228017042216388</v>
      </c>
      <c r="CO73" s="15">
        <f t="shared" si="207"/>
        <v>1.2802976107470954</v>
      </c>
      <c r="CP73" s="15">
        <f t="shared" si="208"/>
        <v>1.4597666117669579</v>
      </c>
      <c r="CQ73" s="15">
        <f t="shared" si="209"/>
        <v>1.2183181369175002</v>
      </c>
      <c r="CR73" s="15">
        <f t="shared" si="210"/>
        <v>1.2228017042216388</v>
      </c>
      <c r="CS73" s="15">
        <f t="shared" si="211"/>
        <v>1.2802976107470954</v>
      </c>
      <c r="CT73" s="15">
        <f t="shared" si="212"/>
        <v>1.4597613849778091</v>
      </c>
      <c r="CU73" s="15">
        <f t="shared" si="213"/>
        <v>1.2183147745566947</v>
      </c>
      <c r="CV73" s="15">
        <f t="shared" si="214"/>
        <v>1.2227982304118834</v>
      </c>
      <c r="CW73" s="15">
        <f t="shared" si="215"/>
        <v>1.280293156188876</v>
      </c>
      <c r="CX73" s="14">
        <v>79</v>
      </c>
      <c r="CY73" s="14">
        <v>80</v>
      </c>
      <c r="CZ73" s="14">
        <v>79</v>
      </c>
      <c r="DA73" s="14">
        <v>79</v>
      </c>
      <c r="DB73" s="14">
        <v>79</v>
      </c>
      <c r="DC73" s="14">
        <v>80</v>
      </c>
      <c r="DD73" s="14">
        <v>79</v>
      </c>
      <c r="DE73" s="14">
        <v>79</v>
      </c>
      <c r="DF73" s="14">
        <v>79</v>
      </c>
      <c r="DG73" s="14">
        <v>80</v>
      </c>
      <c r="DH73" s="14">
        <v>79</v>
      </c>
      <c r="DI73" s="14">
        <v>79</v>
      </c>
      <c r="DJ73" s="23"/>
      <c r="DK73" s="16"/>
      <c r="DL73" s="16"/>
      <c r="DM73" s="16"/>
      <c r="DN73" s="16"/>
      <c r="DO73" s="15"/>
      <c r="DP73" s="13"/>
      <c r="DQ73" s="13"/>
      <c r="DR73" s="13"/>
      <c r="DS73" s="16"/>
      <c r="DT73" s="16"/>
      <c r="DU73" s="16"/>
      <c r="DV73" s="16"/>
    </row>
    <row r="74" spans="1:126" s="17" customFormat="1" ht="15.75" customHeight="1" x14ac:dyDescent="0.2">
      <c r="A74" s="12" t="s">
        <v>30</v>
      </c>
      <c r="B74" s="12" t="s">
        <v>113</v>
      </c>
      <c r="C74" s="19">
        <v>1804.092842</v>
      </c>
      <c r="D74" s="19">
        <v>1717.6279999999999</v>
      </c>
      <c r="E74" s="20">
        <f t="shared" si="163"/>
        <v>95.207295323884438</v>
      </c>
      <c r="F74" s="19">
        <v>1545.828</v>
      </c>
      <c r="G74" s="20">
        <f t="shared" si="164"/>
        <v>85.684503813357509</v>
      </c>
      <c r="H74" s="18">
        <f t="shared" si="165"/>
        <v>15.419160880578206</v>
      </c>
      <c r="I74" s="19">
        <v>1046.6300000000001</v>
      </c>
      <c r="J74" s="19">
        <v>1026.9000000000001</v>
      </c>
      <c r="K74" s="19">
        <v>969.48</v>
      </c>
      <c r="L74" s="18">
        <f t="shared" si="166"/>
        <v>7.653352247645226</v>
      </c>
      <c r="M74" s="18">
        <v>31640615.585869599</v>
      </c>
      <c r="N74" s="18">
        <v>31604380.464413099</v>
      </c>
      <c r="O74" s="18">
        <v>30816958.6695108</v>
      </c>
      <c r="P74" s="18">
        <v>32726712.800560001</v>
      </c>
      <c r="Q74" s="19">
        <v>30917756.818482898</v>
      </c>
      <c r="R74" s="19">
        <v>30866365.1333718</v>
      </c>
      <c r="S74" s="19">
        <v>30107089.441378299</v>
      </c>
      <c r="T74" s="19">
        <v>31911184.553617898</v>
      </c>
      <c r="U74" s="19">
        <v>30466966.1963281</v>
      </c>
      <c r="V74" s="19">
        <v>30421586.2441408</v>
      </c>
      <c r="W74" s="19">
        <v>29680950.126951199</v>
      </c>
      <c r="X74" s="19">
        <v>31472946.023562901</v>
      </c>
      <c r="Y74" s="19">
        <v>29774234.574205801</v>
      </c>
      <c r="Z74" s="19">
        <v>29715292.658163998</v>
      </c>
      <c r="AA74" s="19">
        <v>28952014.7791996</v>
      </c>
      <c r="AB74" s="19">
        <v>30686669.128189601</v>
      </c>
      <c r="AC74" s="18">
        <f t="shared" si="167"/>
        <v>3.3746847722807809</v>
      </c>
      <c r="AD74" s="21">
        <f t="shared" si="168"/>
        <v>97.715408648024152</v>
      </c>
      <c r="AE74" s="21">
        <f t="shared" si="169"/>
        <v>97.664832152390034</v>
      </c>
      <c r="AF74" s="21">
        <f t="shared" si="170"/>
        <v>97.696498101109441</v>
      </c>
      <c r="AG74" s="21">
        <f t="shared" si="171"/>
        <v>97.508065500155737</v>
      </c>
      <c r="AH74" s="21">
        <f t="shared" si="172"/>
        <v>94.101312578452777</v>
      </c>
      <c r="AI74" s="21">
        <f t="shared" si="173"/>
        <v>94.022702617517737</v>
      </c>
      <c r="AJ74" s="21">
        <f t="shared" si="174"/>
        <v>93.948319461659565</v>
      </c>
      <c r="AK74" s="21">
        <f t="shared" si="175"/>
        <v>93.766426573904198</v>
      </c>
      <c r="AL74" s="22">
        <f t="shared" si="143"/>
        <v>17.53824129737864</v>
      </c>
      <c r="AM74" s="22">
        <f t="shared" si="144"/>
        <v>17.518156343537612</v>
      </c>
      <c r="AN74" s="22">
        <f t="shared" si="145"/>
        <v>17.081692223415406</v>
      </c>
      <c r="AO74" s="22">
        <f t="shared" si="146"/>
        <v>18.140259768604526</v>
      </c>
      <c r="AP74" s="22">
        <f t="shared" si="151"/>
        <v>17.137564153410072</v>
      </c>
      <c r="AQ74" s="22">
        <f t="shared" si="152"/>
        <v>17.109077989109277</v>
      </c>
      <c r="AR74" s="22">
        <f t="shared" si="153"/>
        <v>16.68821511868639</v>
      </c>
      <c r="AS74" s="22">
        <f t="shared" si="154"/>
        <v>17.688216377069303</v>
      </c>
      <c r="AT74" s="22">
        <f t="shared" si="147"/>
        <v>16.887693076013047</v>
      </c>
      <c r="AU74" s="22">
        <f t="shared" si="148"/>
        <v>16.862539186406682</v>
      </c>
      <c r="AV74" s="22">
        <f t="shared" si="149"/>
        <v>16.452008142800004</v>
      </c>
      <c r="AW74" s="22">
        <f t="shared" si="150"/>
        <v>17.445302864054543</v>
      </c>
      <c r="AX74" s="22">
        <f t="shared" si="176"/>
        <v>17.737814122923066</v>
      </c>
      <c r="AY74" s="22">
        <f t="shared" si="177"/>
        <v>17.711393994590679</v>
      </c>
      <c r="AZ74" s="22">
        <f t="shared" si="178"/>
        <v>17.280196950067886</v>
      </c>
      <c r="BA74" s="22">
        <f t="shared" si="179"/>
        <v>18.323493808649431</v>
      </c>
      <c r="BB74" s="22">
        <f t="shared" si="180"/>
        <v>19.26102682459226</v>
      </c>
      <c r="BC74" s="22">
        <f t="shared" si="181"/>
        <v>19.222897151664998</v>
      </c>
      <c r="BD74" s="22">
        <f t="shared" si="182"/>
        <v>18.729130782467131</v>
      </c>
      <c r="BE74" s="22">
        <f t="shared" si="183"/>
        <v>19.851283019967035</v>
      </c>
      <c r="BF74" s="22">
        <f t="shared" si="184"/>
        <v>6.8550256613640288</v>
      </c>
      <c r="BG74" s="22">
        <f t="shared" si="185"/>
        <v>6.8436311956437113</v>
      </c>
      <c r="BH74" s="22">
        <f t="shared" si="186"/>
        <v>6.6752860474745566</v>
      </c>
      <c r="BI74" s="22">
        <f t="shared" si="187"/>
        <v>7.0752865508277214</v>
      </c>
      <c r="BJ74" s="23">
        <f t="shared" si="188"/>
        <v>12186786.478531241</v>
      </c>
      <c r="BK74" s="23">
        <f t="shared" si="189"/>
        <v>12168634.497656321</v>
      </c>
      <c r="BL74" s="23">
        <f t="shared" si="190"/>
        <v>11872380.050780481</v>
      </c>
      <c r="BM74" s="23">
        <f t="shared" si="191"/>
        <v>12589178.409425162</v>
      </c>
      <c r="BN74" s="22">
        <f t="shared" si="192"/>
        <v>7.0951256491692272</v>
      </c>
      <c r="BO74" s="22">
        <f t="shared" si="193"/>
        <v>7.0845575978362731</v>
      </c>
      <c r="BP74" s="22">
        <f t="shared" si="194"/>
        <v>6.9120787800271541</v>
      </c>
      <c r="BQ74" s="22">
        <f t="shared" si="195"/>
        <v>7.3293975234597726</v>
      </c>
      <c r="BR74" s="23">
        <f t="shared" si="196"/>
        <v>11909693.82968232</v>
      </c>
      <c r="BS74" s="23">
        <f t="shared" si="197"/>
        <v>11886117.063265599</v>
      </c>
      <c r="BT74" s="23">
        <f t="shared" si="198"/>
        <v>11580805.911679842</v>
      </c>
      <c r="BU74" s="23">
        <f t="shared" si="199"/>
        <v>12274667.651275842</v>
      </c>
      <c r="BV74" s="22">
        <f t="shared" si="200"/>
        <v>7.704410729836904</v>
      </c>
      <c r="BW74" s="22">
        <f t="shared" si="201"/>
        <v>7.6891588606659989</v>
      </c>
      <c r="BX74" s="22">
        <f t="shared" si="202"/>
        <v>7.4916523129868535</v>
      </c>
      <c r="BY74" s="22">
        <f t="shared" si="203"/>
        <v>7.9405132079868155</v>
      </c>
      <c r="BZ74" s="14">
        <v>46</v>
      </c>
      <c r="CA74" s="14">
        <v>46</v>
      </c>
      <c r="CB74" s="14">
        <v>46</v>
      </c>
      <c r="CC74" s="14">
        <v>47</v>
      </c>
      <c r="CD74" s="14">
        <v>46</v>
      </c>
      <c r="CE74" s="14">
        <v>46</v>
      </c>
      <c r="CF74" s="14">
        <v>46</v>
      </c>
      <c r="CG74" s="14">
        <v>47</v>
      </c>
      <c r="CH74" s="14">
        <v>46</v>
      </c>
      <c r="CI74" s="14">
        <v>46</v>
      </c>
      <c r="CJ74" s="14">
        <v>46</v>
      </c>
      <c r="CK74" s="14">
        <v>46</v>
      </c>
      <c r="CL74" s="15">
        <f t="shared" si="204"/>
        <v>11.816117183143191</v>
      </c>
      <c r="CM74" s="15">
        <f t="shared" si="205"/>
        <v>11.796476360651539</v>
      </c>
      <c r="CN74" s="15">
        <f t="shared" si="206"/>
        <v>11.506297140872437</v>
      </c>
      <c r="CO74" s="15">
        <f t="shared" si="207"/>
        <v>12.195784395103484</v>
      </c>
      <c r="CP74" s="15">
        <f t="shared" si="208"/>
        <v>11.867549399679852</v>
      </c>
      <c r="CQ74" s="15">
        <f t="shared" si="209"/>
        <v>11.849872916210263</v>
      </c>
      <c r="CR74" s="15">
        <f t="shared" si="210"/>
        <v>11.561378956841445</v>
      </c>
      <c r="CS74" s="15">
        <f t="shared" si="211"/>
        <v>12.259400535032778</v>
      </c>
      <c r="CT74" s="15">
        <f t="shared" si="212"/>
        <v>12.284620445684617</v>
      </c>
      <c r="CU74" s="15">
        <f t="shared" si="213"/>
        <v>12.260301463945208</v>
      </c>
      <c r="CV74" s="15">
        <f t="shared" si="214"/>
        <v>11.945378874943103</v>
      </c>
      <c r="CW74" s="15">
        <f t="shared" si="215"/>
        <v>12.661083932908198</v>
      </c>
      <c r="CX74" s="14">
        <v>43</v>
      </c>
      <c r="CY74" s="14">
        <v>42</v>
      </c>
      <c r="CZ74" s="14">
        <v>45</v>
      </c>
      <c r="DA74" s="14">
        <v>43</v>
      </c>
      <c r="DB74" s="14">
        <v>43</v>
      </c>
      <c r="DC74" s="14">
        <v>42</v>
      </c>
      <c r="DD74" s="14">
        <v>45</v>
      </c>
      <c r="DE74" s="14">
        <v>43</v>
      </c>
      <c r="DF74" s="14">
        <v>42</v>
      </c>
      <c r="DG74" s="14">
        <v>42</v>
      </c>
      <c r="DH74" s="14">
        <v>43</v>
      </c>
      <c r="DI74" s="14">
        <v>43</v>
      </c>
      <c r="DJ74" s="23"/>
      <c r="DK74" s="16"/>
      <c r="DL74" s="16"/>
      <c r="DM74" s="16"/>
      <c r="DN74" s="16"/>
      <c r="DO74" s="15"/>
      <c r="DP74" s="15"/>
      <c r="DQ74" s="15"/>
      <c r="DR74" s="15"/>
      <c r="DS74" s="16"/>
      <c r="DT74" s="16"/>
      <c r="DU74" s="16"/>
      <c r="DV74" s="16"/>
    </row>
    <row r="75" spans="1:126" s="17" customFormat="1" ht="15.75" customHeight="1" x14ac:dyDescent="0.2">
      <c r="A75" s="12" t="s">
        <v>31</v>
      </c>
      <c r="B75" s="12" t="s">
        <v>115</v>
      </c>
      <c r="C75" s="19">
        <v>2213.3540710000002</v>
      </c>
      <c r="D75" s="19">
        <v>2213.3539999999998</v>
      </c>
      <c r="E75" s="20">
        <f t="shared" si="163"/>
        <v>99.999996792198715</v>
      </c>
      <c r="F75" s="19">
        <v>2183.404</v>
      </c>
      <c r="G75" s="20">
        <f t="shared" si="164"/>
        <v>98.646846819837165</v>
      </c>
      <c r="H75" s="18">
        <f t="shared" si="165"/>
        <v>1.3623706611261581</v>
      </c>
      <c r="I75" s="19">
        <v>1485.135</v>
      </c>
      <c r="J75" s="19">
        <v>1485.135</v>
      </c>
      <c r="K75" s="19">
        <v>1469.29</v>
      </c>
      <c r="L75" s="18">
        <f t="shared" si="166"/>
        <v>1.0726283456171692</v>
      </c>
      <c r="M75" s="18">
        <v>1742869.2824452899</v>
      </c>
      <c r="N75" s="18">
        <v>1511966.43299349</v>
      </c>
      <c r="O75" s="18">
        <v>1469891.9388906499</v>
      </c>
      <c r="P75" s="18">
        <v>1429609.5493177499</v>
      </c>
      <c r="Q75" s="19">
        <v>1645115.9094161701</v>
      </c>
      <c r="R75" s="19">
        <v>1425862.54835594</v>
      </c>
      <c r="S75" s="19">
        <v>1387120.0333473401</v>
      </c>
      <c r="T75" s="19">
        <v>1348616.0292279599</v>
      </c>
      <c r="U75" s="19">
        <v>1645115.9094161701</v>
      </c>
      <c r="V75" s="19">
        <v>1425862.54835594</v>
      </c>
      <c r="W75" s="19">
        <v>1387120.0333473401</v>
      </c>
      <c r="X75" s="19">
        <v>1348616.0292279599</v>
      </c>
      <c r="Y75" s="19">
        <v>1622981.0680366601</v>
      </c>
      <c r="Z75" s="19">
        <v>1407550.15823026</v>
      </c>
      <c r="AA75" s="19">
        <v>1369794.1911712601</v>
      </c>
      <c r="AB75" s="19">
        <v>1331977.0594880199</v>
      </c>
      <c r="AC75" s="18">
        <f t="shared" si="167"/>
        <v>19.748578303575464</v>
      </c>
      <c r="AD75" s="21">
        <f t="shared" si="168"/>
        <v>94.391238975078537</v>
      </c>
      <c r="AE75" s="21">
        <f t="shared" si="169"/>
        <v>94.305172207621311</v>
      </c>
      <c r="AF75" s="21">
        <f t="shared" si="170"/>
        <v>94.368844174641907</v>
      </c>
      <c r="AG75" s="21">
        <f t="shared" si="171"/>
        <v>94.334570573591762</v>
      </c>
      <c r="AH75" s="21">
        <f t="shared" si="172"/>
        <v>93.121215938786662</v>
      </c>
      <c r="AI75" s="21">
        <f t="shared" si="173"/>
        <v>93.094008406225001</v>
      </c>
      <c r="AJ75" s="21">
        <f t="shared" si="174"/>
        <v>93.190128806683902</v>
      </c>
      <c r="AK75" s="21">
        <f t="shared" si="175"/>
        <v>93.170688466908814</v>
      </c>
      <c r="AL75" s="22">
        <f t="shared" si="143"/>
        <v>0.78743356306198953</v>
      </c>
      <c r="AM75" s="22">
        <f t="shared" si="144"/>
        <v>0.68311096394549242</v>
      </c>
      <c r="AN75" s="22">
        <f t="shared" si="145"/>
        <v>0.66410158146389486</v>
      </c>
      <c r="AO75" s="22">
        <f t="shared" si="146"/>
        <v>0.64590187717767544</v>
      </c>
      <c r="AP75" s="22">
        <f t="shared" si="151"/>
        <v>0.74326829627981827</v>
      </c>
      <c r="AQ75" s="22">
        <f t="shared" si="152"/>
        <v>0.64420897091793861</v>
      </c>
      <c r="AR75" s="22">
        <f t="shared" si="153"/>
        <v>0.62670498657299545</v>
      </c>
      <c r="AS75" s="22">
        <f t="shared" si="154"/>
        <v>0.6093087621623281</v>
      </c>
      <c r="AT75" s="22">
        <f t="shared" si="147"/>
        <v>0.74326829627981827</v>
      </c>
      <c r="AU75" s="22">
        <f t="shared" si="148"/>
        <v>0.64420897091793861</v>
      </c>
      <c r="AV75" s="22">
        <f t="shared" si="149"/>
        <v>0.62670498657299545</v>
      </c>
      <c r="AW75" s="22">
        <f t="shared" si="150"/>
        <v>0.6093087621623281</v>
      </c>
      <c r="AX75" s="22">
        <f t="shared" si="176"/>
        <v>0.74326832012238897</v>
      </c>
      <c r="AY75" s="22">
        <f t="shared" si="177"/>
        <v>0.64420899158288292</v>
      </c>
      <c r="AZ75" s="22">
        <f t="shared" si="178"/>
        <v>0.6267050066764468</v>
      </c>
      <c r="BA75" s="22">
        <f t="shared" si="179"/>
        <v>0.60930878170774305</v>
      </c>
      <c r="BB75" s="22">
        <f t="shared" si="180"/>
        <v>0.74332604870040553</v>
      </c>
      <c r="BC75" s="22">
        <f t="shared" si="181"/>
        <v>0.6446585964989805</v>
      </c>
      <c r="BD75" s="22">
        <f t="shared" si="182"/>
        <v>0.62736634684706083</v>
      </c>
      <c r="BE75" s="22">
        <f t="shared" si="183"/>
        <v>0.61004608377012226</v>
      </c>
      <c r="BF75" s="22">
        <f t="shared" si="184"/>
        <v>0.29730731851192732</v>
      </c>
      <c r="BG75" s="22">
        <f t="shared" si="185"/>
        <v>0.25768358836717548</v>
      </c>
      <c r="BH75" s="22">
        <f t="shared" si="186"/>
        <v>0.25068199462919821</v>
      </c>
      <c r="BI75" s="22">
        <f t="shared" si="187"/>
        <v>0.24372350486493125</v>
      </c>
      <c r="BJ75" s="23">
        <f t="shared" si="188"/>
        <v>658046.36376646813</v>
      </c>
      <c r="BK75" s="23">
        <f t="shared" si="189"/>
        <v>570345.01934237604</v>
      </c>
      <c r="BL75" s="23">
        <f t="shared" si="190"/>
        <v>554848.01333893603</v>
      </c>
      <c r="BM75" s="23">
        <f t="shared" si="191"/>
        <v>539446.41169118404</v>
      </c>
      <c r="BN75" s="22">
        <f t="shared" si="192"/>
        <v>0.29730732804895565</v>
      </c>
      <c r="BO75" s="22">
        <f t="shared" si="193"/>
        <v>0.25768359663315316</v>
      </c>
      <c r="BP75" s="22">
        <f t="shared" si="194"/>
        <v>0.25068200267057866</v>
      </c>
      <c r="BQ75" s="22">
        <f t="shared" si="195"/>
        <v>0.24372351268309728</v>
      </c>
      <c r="BR75" s="23">
        <f t="shared" si="196"/>
        <v>649192.42721466406</v>
      </c>
      <c r="BS75" s="23">
        <f t="shared" si="197"/>
        <v>563020.06329210405</v>
      </c>
      <c r="BT75" s="23">
        <f t="shared" si="198"/>
        <v>547917.67646850401</v>
      </c>
      <c r="BU75" s="23">
        <f t="shared" si="199"/>
        <v>532790.82379520801</v>
      </c>
      <c r="BV75" s="22">
        <f t="shared" si="200"/>
        <v>0.2973304194801622</v>
      </c>
      <c r="BW75" s="22">
        <f t="shared" si="201"/>
        <v>0.25786343859959221</v>
      </c>
      <c r="BX75" s="22">
        <f t="shared" si="202"/>
        <v>0.25094653873882433</v>
      </c>
      <c r="BY75" s="22">
        <f t="shared" si="203"/>
        <v>0.24401843350804889</v>
      </c>
      <c r="BZ75" s="14">
        <v>86</v>
      </c>
      <c r="CA75" s="14">
        <v>86</v>
      </c>
      <c r="CB75" s="14">
        <v>86</v>
      </c>
      <c r="CC75" s="14">
        <v>86</v>
      </c>
      <c r="CD75" s="14">
        <v>86</v>
      </c>
      <c r="CE75" s="14">
        <v>86</v>
      </c>
      <c r="CF75" s="14">
        <v>86</v>
      </c>
      <c r="CG75" s="14">
        <v>86</v>
      </c>
      <c r="CH75" s="14">
        <v>86</v>
      </c>
      <c r="CI75" s="14">
        <v>86</v>
      </c>
      <c r="CJ75" s="14">
        <v>86</v>
      </c>
      <c r="CK75" s="14">
        <v>86</v>
      </c>
      <c r="CL75" s="15">
        <f t="shared" si="204"/>
        <v>0.44308858370886689</v>
      </c>
      <c r="CM75" s="15">
        <f t="shared" si="205"/>
        <v>0.38403580774971707</v>
      </c>
      <c r="CN75" s="15">
        <f t="shared" si="206"/>
        <v>0.37360106208454857</v>
      </c>
      <c r="CO75" s="15">
        <f t="shared" si="207"/>
        <v>0.3632305559367896</v>
      </c>
      <c r="CP75" s="15">
        <f t="shared" si="208"/>
        <v>0.44308858370886689</v>
      </c>
      <c r="CQ75" s="15">
        <f t="shared" si="209"/>
        <v>0.38403580774971707</v>
      </c>
      <c r="CR75" s="15">
        <f t="shared" si="210"/>
        <v>0.37360106208454857</v>
      </c>
      <c r="CS75" s="15">
        <f t="shared" si="211"/>
        <v>0.3632305559367896</v>
      </c>
      <c r="CT75" s="15">
        <f t="shared" si="212"/>
        <v>0.44184090765925321</v>
      </c>
      <c r="CU75" s="15">
        <f t="shared" si="213"/>
        <v>0.38319192486990589</v>
      </c>
      <c r="CV75" s="15">
        <f t="shared" si="214"/>
        <v>0.37291322779608116</v>
      </c>
      <c r="CW75" s="15">
        <f t="shared" si="215"/>
        <v>0.36261787924453853</v>
      </c>
      <c r="CX75" s="14">
        <v>86</v>
      </c>
      <c r="CY75" s="14">
        <v>86</v>
      </c>
      <c r="CZ75" s="14">
        <v>86</v>
      </c>
      <c r="DA75" s="14">
        <v>86</v>
      </c>
      <c r="DB75" s="14">
        <v>86</v>
      </c>
      <c r="DC75" s="14">
        <v>86</v>
      </c>
      <c r="DD75" s="14">
        <v>86</v>
      </c>
      <c r="DE75" s="14">
        <v>86</v>
      </c>
      <c r="DF75" s="14">
        <v>86</v>
      </c>
      <c r="DG75" s="14">
        <v>86</v>
      </c>
      <c r="DH75" s="14">
        <v>86</v>
      </c>
      <c r="DI75" s="14">
        <v>86</v>
      </c>
      <c r="DJ75" s="23"/>
      <c r="DK75" s="16"/>
      <c r="DL75" s="16"/>
      <c r="DM75" s="16"/>
      <c r="DN75" s="16"/>
      <c r="DO75" s="15"/>
      <c r="DP75" s="15"/>
      <c r="DQ75" s="15"/>
      <c r="DR75" s="15"/>
      <c r="DS75" s="16"/>
      <c r="DT75" s="16"/>
      <c r="DU75" s="16"/>
      <c r="DV75" s="16"/>
    </row>
    <row r="76" spans="1:126" s="17" customFormat="1" ht="15.75" customHeight="1" x14ac:dyDescent="0.2">
      <c r="A76" s="12" t="s">
        <v>34</v>
      </c>
      <c r="B76" s="12" t="s">
        <v>114</v>
      </c>
      <c r="C76" s="19">
        <v>1458.3763140000001</v>
      </c>
      <c r="D76" s="19">
        <v>1029.8320000000001</v>
      </c>
      <c r="E76" s="20">
        <f t="shared" si="163"/>
        <v>70.614970231887625</v>
      </c>
      <c r="F76" s="19">
        <v>941.37300000000005</v>
      </c>
      <c r="G76" s="20">
        <f t="shared" si="164"/>
        <v>64.549388999470551</v>
      </c>
      <c r="H76" s="18">
        <f t="shared" si="165"/>
        <v>43.088110160826574</v>
      </c>
      <c r="I76" s="19">
        <v>892.42200000000003</v>
      </c>
      <c r="J76" s="19">
        <v>800.02800000000002</v>
      </c>
      <c r="K76" s="19">
        <v>752.51900000000001</v>
      </c>
      <c r="L76" s="18">
        <f t="shared" si="166"/>
        <v>17.010093371130029</v>
      </c>
      <c r="M76" s="18">
        <v>93470787.588240296</v>
      </c>
      <c r="N76" s="18">
        <v>97665069.841042295</v>
      </c>
      <c r="O76" s="18">
        <v>99664036.085462406</v>
      </c>
      <c r="P76" s="18">
        <v>104905709.32842501</v>
      </c>
      <c r="Q76" s="19">
        <v>83565944.427981794</v>
      </c>
      <c r="R76" s="19">
        <v>87245023.864173993</v>
      </c>
      <c r="S76" s="19">
        <v>89003530.398856297</v>
      </c>
      <c r="T76" s="19">
        <v>93256653.727690995</v>
      </c>
      <c r="U76" s="19">
        <v>72359218.429845601</v>
      </c>
      <c r="V76" s="19">
        <v>75686177.989325896</v>
      </c>
      <c r="W76" s="19">
        <v>77291842.269358695</v>
      </c>
      <c r="X76" s="19">
        <v>81237401.960767195</v>
      </c>
      <c r="Y76" s="19">
        <v>63844378.201558903</v>
      </c>
      <c r="Z76" s="19">
        <v>66863439.825378403</v>
      </c>
      <c r="AA76" s="19">
        <v>68234861.829278499</v>
      </c>
      <c r="AB76" s="19">
        <v>71926820.486843199</v>
      </c>
      <c r="AC76" s="18">
        <f t="shared" si="167"/>
        <v>11.528504553629991</v>
      </c>
      <c r="AD76" s="21">
        <f t="shared" si="168"/>
        <v>89.40327409683168</v>
      </c>
      <c r="AE76" s="21">
        <f t="shared" si="169"/>
        <v>89.330836507025737</v>
      </c>
      <c r="AF76" s="21">
        <f t="shared" si="170"/>
        <v>89.30355812856638</v>
      </c>
      <c r="AG76" s="21">
        <f t="shared" si="171"/>
        <v>88.895689590864237</v>
      </c>
      <c r="AH76" s="21">
        <f t="shared" si="172"/>
        <v>68.304097835152149</v>
      </c>
      <c r="AI76" s="21">
        <f t="shared" si="173"/>
        <v>68.461979225739555</v>
      </c>
      <c r="AJ76" s="21">
        <f t="shared" si="174"/>
        <v>68.464879117244223</v>
      </c>
      <c r="AK76" s="21">
        <f t="shared" si="175"/>
        <v>68.563304082587308</v>
      </c>
      <c r="AL76" s="22">
        <f t="shared" si="143"/>
        <v>64.092365386729867</v>
      </c>
      <c r="AM76" s="22">
        <f t="shared" si="144"/>
        <v>66.968359883169555</v>
      </c>
      <c r="AN76" s="22">
        <f t="shared" si="145"/>
        <v>68.339039196341744</v>
      </c>
      <c r="AO76" s="22">
        <f t="shared" si="146"/>
        <v>71.933223490644949</v>
      </c>
      <c r="AP76" s="22">
        <f t="shared" si="151"/>
        <v>57.300673101840978</v>
      </c>
      <c r="AQ76" s="22">
        <f t="shared" si="152"/>
        <v>59.823396078670811</v>
      </c>
      <c r="AR76" s="22">
        <f t="shared" si="153"/>
        <v>61.029193593208817</v>
      </c>
      <c r="AS76" s="22">
        <f t="shared" si="154"/>
        <v>63.94553506694637</v>
      </c>
      <c r="AT76" s="22">
        <f t="shared" si="147"/>
        <v>49.616287466559605</v>
      </c>
      <c r="AU76" s="22">
        <f t="shared" si="148"/>
        <v>51.897563929666163</v>
      </c>
      <c r="AV76" s="22">
        <f t="shared" si="149"/>
        <v>52.99855841553299</v>
      </c>
      <c r="AW76" s="22">
        <f t="shared" si="150"/>
        <v>55.704005324902162</v>
      </c>
      <c r="AX76" s="22">
        <f t="shared" si="176"/>
        <v>70.26312877231004</v>
      </c>
      <c r="AY76" s="22">
        <f t="shared" si="177"/>
        <v>73.493713527377167</v>
      </c>
      <c r="AZ76" s="22">
        <f t="shared" si="178"/>
        <v>75.052865194865461</v>
      </c>
      <c r="BA76" s="22">
        <f t="shared" si="179"/>
        <v>78.884130577382706</v>
      </c>
      <c r="BB76" s="22">
        <f t="shared" si="180"/>
        <v>67.820490073072946</v>
      </c>
      <c r="BC76" s="22">
        <f t="shared" si="181"/>
        <v>71.02757336930037</v>
      </c>
      <c r="BD76" s="22">
        <f t="shared" si="182"/>
        <v>72.4844050437802</v>
      </c>
      <c r="BE76" s="22">
        <f t="shared" si="183"/>
        <v>76.406292178385385</v>
      </c>
      <c r="BF76" s="22">
        <f t="shared" si="184"/>
        <v>22.920269240736392</v>
      </c>
      <c r="BG76" s="22">
        <f t="shared" si="185"/>
        <v>23.929358431468327</v>
      </c>
      <c r="BH76" s="22">
        <f t="shared" si="186"/>
        <v>24.411677437283529</v>
      </c>
      <c r="BI76" s="22">
        <f t="shared" si="187"/>
        <v>25.57821402677855</v>
      </c>
      <c r="BJ76" s="23">
        <f t="shared" si="188"/>
        <v>28943687.371938244</v>
      </c>
      <c r="BK76" s="23">
        <f t="shared" si="189"/>
        <v>30274471.195730358</v>
      </c>
      <c r="BL76" s="23">
        <f t="shared" si="190"/>
        <v>30916736.90774348</v>
      </c>
      <c r="BM76" s="23">
        <f t="shared" si="191"/>
        <v>32494960.78430688</v>
      </c>
      <c r="BN76" s="22">
        <f t="shared" si="192"/>
        <v>28.105251508924017</v>
      </c>
      <c r="BO76" s="22">
        <f t="shared" si="193"/>
        <v>29.397485410950868</v>
      </c>
      <c r="BP76" s="22">
        <f t="shared" si="194"/>
        <v>30.021146077946188</v>
      </c>
      <c r="BQ76" s="22">
        <f t="shared" si="195"/>
        <v>31.553652230953084</v>
      </c>
      <c r="BR76" s="23">
        <f t="shared" si="196"/>
        <v>25537751.280623563</v>
      </c>
      <c r="BS76" s="23">
        <f t="shared" si="197"/>
        <v>26745375.930151362</v>
      </c>
      <c r="BT76" s="23">
        <f t="shared" si="198"/>
        <v>27293944.731711403</v>
      </c>
      <c r="BU76" s="23">
        <f t="shared" si="199"/>
        <v>28770728.194737282</v>
      </c>
      <c r="BV76" s="22">
        <f t="shared" si="200"/>
        <v>27.12819602922918</v>
      </c>
      <c r="BW76" s="22">
        <f t="shared" si="201"/>
        <v>28.411029347720152</v>
      </c>
      <c r="BX76" s="22">
        <f t="shared" si="202"/>
        <v>28.993762017512083</v>
      </c>
      <c r="BY76" s="22">
        <f t="shared" si="203"/>
        <v>30.562516871354163</v>
      </c>
      <c r="BZ76" s="14">
        <v>8</v>
      </c>
      <c r="CA76" s="14">
        <v>7</v>
      </c>
      <c r="CB76" s="14">
        <v>8</v>
      </c>
      <c r="CC76" s="14">
        <v>9</v>
      </c>
      <c r="CD76" s="14">
        <v>12</v>
      </c>
      <c r="CE76" s="14">
        <v>10</v>
      </c>
      <c r="CF76" s="14">
        <v>11</v>
      </c>
      <c r="CG76" s="14">
        <v>11</v>
      </c>
      <c r="CH76" s="14">
        <v>12</v>
      </c>
      <c r="CI76" s="14">
        <v>12</v>
      </c>
      <c r="CJ76" s="14">
        <v>12</v>
      </c>
      <c r="CK76" s="14">
        <v>12</v>
      </c>
      <c r="CL76" s="15">
        <f t="shared" si="204"/>
        <v>37.455797561235293</v>
      </c>
      <c r="CM76" s="15">
        <f t="shared" si="205"/>
        <v>39.10482882052392</v>
      </c>
      <c r="CN76" s="15">
        <f t="shared" si="206"/>
        <v>39.893023882807142</v>
      </c>
      <c r="CO76" s="15">
        <f t="shared" si="207"/>
        <v>41.799352202294877</v>
      </c>
      <c r="CP76" s="15">
        <f t="shared" si="208"/>
        <v>36.178342972918749</v>
      </c>
      <c r="CQ76" s="15">
        <f t="shared" si="209"/>
        <v>37.8417645329043</v>
      </c>
      <c r="CR76" s="15">
        <f t="shared" si="210"/>
        <v>38.644568574779228</v>
      </c>
      <c r="CS76" s="15">
        <f t="shared" si="211"/>
        <v>40.617279375605449</v>
      </c>
      <c r="CT76" s="15">
        <f t="shared" si="212"/>
        <v>33.936354139395235</v>
      </c>
      <c r="CU76" s="15">
        <f t="shared" si="213"/>
        <v>35.541130430130487</v>
      </c>
      <c r="CV76" s="15">
        <f t="shared" si="214"/>
        <v>36.270107109204417</v>
      </c>
      <c r="CW76" s="15">
        <f t="shared" si="215"/>
        <v>38.232560499784427</v>
      </c>
      <c r="CX76" s="14">
        <v>8</v>
      </c>
      <c r="CY76" s="14">
        <v>7</v>
      </c>
      <c r="CZ76" s="14">
        <v>8</v>
      </c>
      <c r="DA76" s="14">
        <v>7</v>
      </c>
      <c r="DB76" s="14">
        <v>11</v>
      </c>
      <c r="DC76" s="14">
        <v>9</v>
      </c>
      <c r="DD76" s="14">
        <v>11</v>
      </c>
      <c r="DE76" s="14">
        <v>11</v>
      </c>
      <c r="DF76" s="14">
        <v>10</v>
      </c>
      <c r="DG76" s="14">
        <v>10</v>
      </c>
      <c r="DH76" s="14">
        <v>11</v>
      </c>
      <c r="DI76" s="14">
        <v>11</v>
      </c>
      <c r="DJ76" s="23"/>
      <c r="DK76" s="16"/>
      <c r="DL76" s="16"/>
      <c r="DM76" s="16"/>
      <c r="DN76" s="16"/>
      <c r="DO76" s="15"/>
      <c r="DP76" s="15"/>
      <c r="DQ76" s="15"/>
      <c r="DR76" s="15"/>
      <c r="DS76" s="16"/>
      <c r="DT76" s="16"/>
      <c r="DU76" s="16"/>
      <c r="DV76" s="16"/>
    </row>
    <row r="77" spans="1:126" s="17" customFormat="1" ht="15.75" customHeight="1" x14ac:dyDescent="0.2">
      <c r="A77" s="12" t="s">
        <v>47</v>
      </c>
      <c r="B77" s="12" t="s">
        <v>113</v>
      </c>
      <c r="C77" s="19">
        <v>1346.890146</v>
      </c>
      <c r="D77" s="19">
        <v>997.14099999999996</v>
      </c>
      <c r="E77" s="20">
        <f t="shared" si="163"/>
        <v>74.032838012908002</v>
      </c>
      <c r="F77" s="19">
        <v>885.51900000000001</v>
      </c>
      <c r="G77" s="20">
        <f t="shared" si="164"/>
        <v>65.74545092855702</v>
      </c>
      <c r="H77" s="18">
        <f t="shared" si="165"/>
        <v>41.33392365164589</v>
      </c>
      <c r="I77" s="19">
        <v>985.96799999999996</v>
      </c>
      <c r="J77" s="19">
        <v>844.04899999999998</v>
      </c>
      <c r="K77" s="19">
        <v>793.13</v>
      </c>
      <c r="L77" s="18">
        <f t="shared" si="166"/>
        <v>21.678176244366522</v>
      </c>
      <c r="M77" s="18">
        <v>109618750.33463401</v>
      </c>
      <c r="N77" s="18">
        <v>114938262.515104</v>
      </c>
      <c r="O77" s="18">
        <v>113243318.18238901</v>
      </c>
      <c r="P77" s="18">
        <v>116734446.186224</v>
      </c>
      <c r="Q77" s="19">
        <v>107192499.85575899</v>
      </c>
      <c r="R77" s="19">
        <v>112380528.00437</v>
      </c>
      <c r="S77" s="19">
        <v>110737950.210326</v>
      </c>
      <c r="T77" s="19">
        <v>114190090.583049</v>
      </c>
      <c r="U77" s="19">
        <v>101495835.878673</v>
      </c>
      <c r="V77" s="19">
        <v>106307749.564184</v>
      </c>
      <c r="W77" s="19">
        <v>104673755.31545299</v>
      </c>
      <c r="X77" s="19">
        <v>107828211.517129</v>
      </c>
      <c r="Y77" s="19">
        <v>99230628.522781804</v>
      </c>
      <c r="Z77" s="19">
        <v>103801118.707386</v>
      </c>
      <c r="AA77" s="19">
        <v>102217533.20894</v>
      </c>
      <c r="AB77" s="19">
        <v>105358803.680207</v>
      </c>
      <c r="AC77" s="18">
        <f t="shared" si="167"/>
        <v>6.2872501568002335</v>
      </c>
      <c r="AD77" s="21">
        <f t="shared" si="168"/>
        <v>97.786646471093334</v>
      </c>
      <c r="AE77" s="21">
        <f t="shared" si="169"/>
        <v>97.774688380731462</v>
      </c>
      <c r="AF77" s="21">
        <f t="shared" si="170"/>
        <v>97.787624018551028</v>
      </c>
      <c r="AG77" s="21">
        <f t="shared" si="171"/>
        <v>97.820390050837219</v>
      </c>
      <c r="AH77" s="21">
        <f t="shared" si="172"/>
        <v>90.523407920506031</v>
      </c>
      <c r="AI77" s="21">
        <f t="shared" si="173"/>
        <v>90.310325244167956</v>
      </c>
      <c r="AJ77" s="21">
        <f t="shared" si="174"/>
        <v>90.263633077502249</v>
      </c>
      <c r="AK77" s="21">
        <f t="shared" si="175"/>
        <v>90.255110742659724</v>
      </c>
      <c r="AL77" s="22">
        <f t="shared" si="143"/>
        <v>81.386556030705421</v>
      </c>
      <c r="AM77" s="22">
        <f t="shared" si="144"/>
        <v>85.336033422211997</v>
      </c>
      <c r="AN77" s="22">
        <f t="shared" si="145"/>
        <v>84.077620226638004</v>
      </c>
      <c r="AO77" s="22">
        <f t="shared" si="146"/>
        <v>86.669611870650655</v>
      </c>
      <c r="AP77" s="22">
        <f t="shared" si="151"/>
        <v>79.585183820744206</v>
      </c>
      <c r="AQ77" s="22">
        <f t="shared" si="152"/>
        <v>83.43704075504462</v>
      </c>
      <c r="AR77" s="22">
        <f t="shared" si="153"/>
        <v>82.217507150969979</v>
      </c>
      <c r="AS77" s="22">
        <f t="shared" si="154"/>
        <v>84.780552387417202</v>
      </c>
      <c r="AT77" s="22">
        <f t="shared" si="147"/>
        <v>75.355689682707791</v>
      </c>
      <c r="AU77" s="22">
        <f t="shared" si="148"/>
        <v>78.928300039834127</v>
      </c>
      <c r="AV77" s="22">
        <f t="shared" si="149"/>
        <v>77.715139297969884</v>
      </c>
      <c r="AW77" s="22">
        <f t="shared" si="150"/>
        <v>80.057168609747194</v>
      </c>
      <c r="AX77" s="22">
        <f t="shared" si="176"/>
        <v>101.78684446700416</v>
      </c>
      <c r="AY77" s="22">
        <f t="shared" si="177"/>
        <v>106.61255485852452</v>
      </c>
      <c r="AZ77" s="22">
        <f t="shared" si="178"/>
        <v>104.97387562586735</v>
      </c>
      <c r="BA77" s="22">
        <f t="shared" si="179"/>
        <v>108.13737627590181</v>
      </c>
      <c r="BB77" s="22">
        <f t="shared" si="180"/>
        <v>112.05928785580186</v>
      </c>
      <c r="BC77" s="22">
        <f t="shared" si="181"/>
        <v>117.22065670797126</v>
      </c>
      <c r="BD77" s="22">
        <f t="shared" si="182"/>
        <v>115.43234330256043</v>
      </c>
      <c r="BE77" s="22">
        <f t="shared" si="183"/>
        <v>118.97972113552278</v>
      </c>
      <c r="BF77" s="22">
        <f t="shared" si="184"/>
        <v>31.834073528297683</v>
      </c>
      <c r="BG77" s="22">
        <f t="shared" si="185"/>
        <v>33.374816302017848</v>
      </c>
      <c r="BH77" s="22">
        <f t="shared" si="186"/>
        <v>32.887002860387994</v>
      </c>
      <c r="BI77" s="22">
        <f t="shared" si="187"/>
        <v>33.912220954966884</v>
      </c>
      <c r="BJ77" s="23">
        <f t="shared" si="188"/>
        <v>40598334.351469204</v>
      </c>
      <c r="BK77" s="23">
        <f t="shared" si="189"/>
        <v>42523099.825673603</v>
      </c>
      <c r="BL77" s="23">
        <f t="shared" si="190"/>
        <v>41869502.1261812</v>
      </c>
      <c r="BM77" s="23">
        <f t="shared" si="191"/>
        <v>43131284.606851608</v>
      </c>
      <c r="BN77" s="22">
        <f t="shared" si="192"/>
        <v>40.71473778680167</v>
      </c>
      <c r="BO77" s="22">
        <f t="shared" si="193"/>
        <v>42.645021943409816</v>
      </c>
      <c r="BP77" s="22">
        <f t="shared" si="194"/>
        <v>41.989550250346944</v>
      </c>
      <c r="BQ77" s="22">
        <f t="shared" si="195"/>
        <v>43.254950510360729</v>
      </c>
      <c r="BR77" s="23">
        <f t="shared" si="196"/>
        <v>39692251.409112722</v>
      </c>
      <c r="BS77" s="23">
        <f t="shared" si="197"/>
        <v>41520447.482954405</v>
      </c>
      <c r="BT77" s="23">
        <f t="shared" si="198"/>
        <v>40887013.283576004</v>
      </c>
      <c r="BU77" s="23">
        <f t="shared" si="199"/>
        <v>42143521.472082801</v>
      </c>
      <c r="BV77" s="22">
        <f t="shared" si="200"/>
        <v>44.823715142320744</v>
      </c>
      <c r="BW77" s="22">
        <f t="shared" si="201"/>
        <v>46.888262683188508</v>
      </c>
      <c r="BX77" s="22">
        <f t="shared" si="202"/>
        <v>46.172937321024172</v>
      </c>
      <c r="BY77" s="22">
        <f t="shared" si="203"/>
        <v>47.591888454209112</v>
      </c>
      <c r="BZ77" s="14">
        <v>2</v>
      </c>
      <c r="CA77" s="14">
        <v>2</v>
      </c>
      <c r="CB77" s="14">
        <v>2</v>
      </c>
      <c r="CC77" s="14">
        <v>3</v>
      </c>
      <c r="CD77" s="14">
        <v>6</v>
      </c>
      <c r="CE77" s="14">
        <v>5</v>
      </c>
      <c r="CF77" s="14">
        <v>6</v>
      </c>
      <c r="CG77" s="14">
        <v>6</v>
      </c>
      <c r="CH77" s="14">
        <v>6</v>
      </c>
      <c r="CI77" s="14">
        <v>6</v>
      </c>
      <c r="CJ77" s="14">
        <v>6</v>
      </c>
      <c r="CK77" s="14">
        <v>6</v>
      </c>
      <c r="CL77" s="15">
        <f t="shared" si="204"/>
        <v>43.487212508218931</v>
      </c>
      <c r="CM77" s="15">
        <f t="shared" si="205"/>
        <v>45.591957550090882</v>
      </c>
      <c r="CN77" s="15">
        <f t="shared" si="206"/>
        <v>44.92557576324019</v>
      </c>
      <c r="CO77" s="15">
        <f t="shared" si="207"/>
        <v>46.326083841686142</v>
      </c>
      <c r="CP77" s="15">
        <f t="shared" si="208"/>
        <v>48.099499379146472</v>
      </c>
      <c r="CQ77" s="15">
        <f t="shared" si="209"/>
        <v>50.379894799559743</v>
      </c>
      <c r="CR77" s="15">
        <f t="shared" si="210"/>
        <v>49.605534899254899</v>
      </c>
      <c r="CS77" s="15">
        <f t="shared" si="211"/>
        <v>51.100451048282274</v>
      </c>
      <c r="CT77" s="15">
        <f t="shared" si="212"/>
        <v>50.045076354585909</v>
      </c>
      <c r="CU77" s="15">
        <f t="shared" si="213"/>
        <v>52.350115974625105</v>
      </c>
      <c r="CV77" s="15">
        <f t="shared" si="214"/>
        <v>51.55146480851311</v>
      </c>
      <c r="CW77" s="15">
        <f t="shared" si="215"/>
        <v>53.13570470425126</v>
      </c>
      <c r="CX77" s="14">
        <v>4</v>
      </c>
      <c r="CY77" s="14">
        <v>3</v>
      </c>
      <c r="CZ77" s="14">
        <v>4</v>
      </c>
      <c r="DA77" s="14">
        <v>5</v>
      </c>
      <c r="DB77" s="14">
        <v>3</v>
      </c>
      <c r="DC77" s="14">
        <v>3</v>
      </c>
      <c r="DD77" s="14">
        <v>3</v>
      </c>
      <c r="DE77" s="14">
        <v>4</v>
      </c>
      <c r="DF77" s="14">
        <v>3</v>
      </c>
      <c r="DG77" s="14">
        <v>3</v>
      </c>
      <c r="DH77" s="14">
        <v>3</v>
      </c>
      <c r="DI77" s="14">
        <v>3</v>
      </c>
      <c r="DJ77" s="23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</row>
    <row r="78" spans="1:126" s="17" customFormat="1" ht="15.75" customHeight="1" x14ac:dyDescent="0.2">
      <c r="A78" s="12" t="s">
        <v>54</v>
      </c>
      <c r="B78" s="12" t="s">
        <v>113</v>
      </c>
      <c r="C78" s="19">
        <v>703.30246399999999</v>
      </c>
      <c r="D78" s="19">
        <v>576.27</v>
      </c>
      <c r="E78" s="20">
        <f t="shared" si="163"/>
        <v>81.937719473139794</v>
      </c>
      <c r="F78" s="19">
        <v>572.73900000000003</v>
      </c>
      <c r="G78" s="20">
        <f t="shared" si="164"/>
        <v>81.435659523012845</v>
      </c>
      <c r="H78" s="18">
        <f t="shared" si="165"/>
        <v>20.46382781178966</v>
      </c>
      <c r="I78" s="19">
        <v>487.72899999999998</v>
      </c>
      <c r="J78" s="19">
        <v>468.16199999999998</v>
      </c>
      <c r="K78" s="19">
        <v>467.11799999999999</v>
      </c>
      <c r="L78" s="18">
        <f t="shared" si="166"/>
        <v>4.3171314357169237</v>
      </c>
      <c r="M78" s="18">
        <v>8404216.2827751301</v>
      </c>
      <c r="N78" s="18">
        <v>8861352.5292176306</v>
      </c>
      <c r="O78" s="18">
        <v>8395923.6725945696</v>
      </c>
      <c r="P78" s="18">
        <v>8320786.7610303601</v>
      </c>
      <c r="Q78" s="19">
        <v>7673035.6106446804</v>
      </c>
      <c r="R78" s="19">
        <v>8076214.9476648504</v>
      </c>
      <c r="S78" s="19">
        <v>7652978.6352312202</v>
      </c>
      <c r="T78" s="19">
        <v>7568893.84228977</v>
      </c>
      <c r="U78" s="19">
        <v>7309580.2657666197</v>
      </c>
      <c r="V78" s="19">
        <v>7705417.1609725896</v>
      </c>
      <c r="W78" s="19">
        <v>7300822.0663231099</v>
      </c>
      <c r="X78" s="19">
        <v>7218491.9043193096</v>
      </c>
      <c r="Y78" s="19">
        <v>7232481.9008674603</v>
      </c>
      <c r="Z78" s="19">
        <v>7627369.68372727</v>
      </c>
      <c r="AA78" s="19">
        <v>7226757.0064668497</v>
      </c>
      <c r="AB78" s="19">
        <v>7145706.6062800502</v>
      </c>
      <c r="AC78" s="18">
        <f t="shared" si="167"/>
        <v>0.99766226082296761</v>
      </c>
      <c r="AD78" s="21">
        <f t="shared" si="168"/>
        <v>91.299835135977617</v>
      </c>
      <c r="AE78" s="21">
        <f t="shared" si="169"/>
        <v>91.139754580759231</v>
      </c>
      <c r="AF78" s="21">
        <f t="shared" si="170"/>
        <v>91.151122064289098</v>
      </c>
      <c r="AG78" s="21">
        <f t="shared" si="171"/>
        <v>90.963679994035999</v>
      </c>
      <c r="AH78" s="21">
        <f t="shared" si="172"/>
        <v>86.057779304071474</v>
      </c>
      <c r="AI78" s="21">
        <f t="shared" si="173"/>
        <v>86.074554178702684</v>
      </c>
      <c r="AJ78" s="21">
        <f t="shared" si="174"/>
        <v>86.074591531316102</v>
      </c>
      <c r="AK78" s="21">
        <f t="shared" si="175"/>
        <v>85.877775882279678</v>
      </c>
      <c r="AL78" s="22">
        <f t="shared" si="143"/>
        <v>11.949647147511104</v>
      </c>
      <c r="AM78" s="22">
        <f t="shared" si="144"/>
        <v>12.599632423892135</v>
      </c>
      <c r="AN78" s="22">
        <f t="shared" si="145"/>
        <v>11.937856188990361</v>
      </c>
      <c r="AO78" s="22">
        <f t="shared" si="146"/>
        <v>11.831021767940742</v>
      </c>
      <c r="AP78" s="22">
        <f t="shared" si="151"/>
        <v>10.910008145008689</v>
      </c>
      <c r="AQ78" s="22">
        <f t="shared" si="152"/>
        <v>11.483274069213058</v>
      </c>
      <c r="AR78" s="22">
        <f t="shared" si="153"/>
        <v>10.881489866685893</v>
      </c>
      <c r="AS78" s="22">
        <f t="shared" si="154"/>
        <v>10.761932781014357</v>
      </c>
      <c r="AT78" s="22">
        <f t="shared" si="147"/>
        <v>10.393224309486595</v>
      </c>
      <c r="AU78" s="22">
        <f t="shared" si="148"/>
        <v>10.956050284750019</v>
      </c>
      <c r="AV78" s="22">
        <f t="shared" si="149"/>
        <v>10.380771346655072</v>
      </c>
      <c r="AW78" s="22">
        <f t="shared" si="150"/>
        <v>10.263709106412728</v>
      </c>
      <c r="AX78" s="22">
        <f t="shared" si="176"/>
        <v>12.684297752384508</v>
      </c>
      <c r="AY78" s="22">
        <f t="shared" si="177"/>
        <v>13.371192602378382</v>
      </c>
      <c r="AZ78" s="22">
        <f t="shared" si="178"/>
        <v>12.669099669118832</v>
      </c>
      <c r="BA78" s="22">
        <f t="shared" si="179"/>
        <v>12.526232329150067</v>
      </c>
      <c r="BB78" s="22">
        <f t="shared" si="180"/>
        <v>12.627884430547702</v>
      </c>
      <c r="BC78" s="22">
        <f t="shared" si="181"/>
        <v>13.317356917771043</v>
      </c>
      <c r="BD78" s="22">
        <f t="shared" si="182"/>
        <v>12.617888787854239</v>
      </c>
      <c r="BE78" s="22">
        <f t="shared" si="183"/>
        <v>12.476375113760456</v>
      </c>
      <c r="BF78" s="22">
        <f t="shared" si="184"/>
        <v>4.3640032580034758</v>
      </c>
      <c r="BG78" s="22">
        <f t="shared" si="185"/>
        <v>4.5933096276852234</v>
      </c>
      <c r="BH78" s="22">
        <f t="shared" si="186"/>
        <v>4.3525959466743576</v>
      </c>
      <c r="BI78" s="22">
        <f t="shared" si="187"/>
        <v>4.3047731124057433</v>
      </c>
      <c r="BJ78" s="23">
        <f t="shared" si="188"/>
        <v>2923832.1063066479</v>
      </c>
      <c r="BK78" s="23">
        <f t="shared" si="189"/>
        <v>3082166.8643890359</v>
      </c>
      <c r="BL78" s="23">
        <f t="shared" si="190"/>
        <v>2920328.826529244</v>
      </c>
      <c r="BM78" s="23">
        <f t="shared" si="191"/>
        <v>2887396.7617277242</v>
      </c>
      <c r="BN78" s="22">
        <f t="shared" si="192"/>
        <v>5.0737191009538023</v>
      </c>
      <c r="BO78" s="22">
        <f t="shared" si="193"/>
        <v>5.3484770409513525</v>
      </c>
      <c r="BP78" s="22">
        <f t="shared" si="194"/>
        <v>5.0676398676475332</v>
      </c>
      <c r="BQ78" s="22">
        <f t="shared" si="195"/>
        <v>5.0104929316600284</v>
      </c>
      <c r="BR78" s="23">
        <f t="shared" si="196"/>
        <v>2892992.7603469845</v>
      </c>
      <c r="BS78" s="23">
        <f t="shared" si="197"/>
        <v>3050947.8734909082</v>
      </c>
      <c r="BT78" s="23">
        <f t="shared" si="198"/>
        <v>2890702.8025867399</v>
      </c>
      <c r="BU78" s="23">
        <f t="shared" si="199"/>
        <v>2858282.6425120202</v>
      </c>
      <c r="BV78" s="22">
        <f t="shared" si="200"/>
        <v>5.0511537722190809</v>
      </c>
      <c r="BW78" s="22">
        <f t="shared" si="201"/>
        <v>5.3269427671084175</v>
      </c>
      <c r="BX78" s="22">
        <f t="shared" si="202"/>
        <v>5.0471555151416956</v>
      </c>
      <c r="BY78" s="22">
        <f t="shared" si="203"/>
        <v>4.9905500455041825</v>
      </c>
      <c r="BZ78" s="14">
        <v>54</v>
      </c>
      <c r="CA78" s="14">
        <v>54</v>
      </c>
      <c r="CB78" s="14">
        <v>54</v>
      </c>
      <c r="CC78" s="14">
        <v>54</v>
      </c>
      <c r="CD78" s="14">
        <v>53</v>
      </c>
      <c r="CE78" s="14">
        <v>53</v>
      </c>
      <c r="CF78" s="14">
        <v>54</v>
      </c>
      <c r="CG78" s="14">
        <v>54</v>
      </c>
      <c r="CH78" s="14">
        <v>53</v>
      </c>
      <c r="CI78" s="14">
        <v>53</v>
      </c>
      <c r="CJ78" s="14">
        <v>54</v>
      </c>
      <c r="CK78" s="14">
        <v>54</v>
      </c>
      <c r="CL78" s="15">
        <f t="shared" si="204"/>
        <v>6.2928680563548047</v>
      </c>
      <c r="CM78" s="15">
        <f t="shared" si="205"/>
        <v>6.6235265466395079</v>
      </c>
      <c r="CN78" s="15">
        <f t="shared" si="206"/>
        <v>6.276418777830493</v>
      </c>
      <c r="CO78" s="15">
        <f t="shared" si="207"/>
        <v>6.2074585208505297</v>
      </c>
      <c r="CP78" s="15">
        <f t="shared" si="208"/>
        <v>6.2453426512759442</v>
      </c>
      <c r="CQ78" s="15">
        <f t="shared" si="209"/>
        <v>6.5835477129477331</v>
      </c>
      <c r="CR78" s="15">
        <f t="shared" si="210"/>
        <v>6.2378596010125644</v>
      </c>
      <c r="CS78" s="15">
        <f t="shared" si="211"/>
        <v>6.167516290787642</v>
      </c>
      <c r="CT78" s="15">
        <f t="shared" si="212"/>
        <v>6.1932804138290205</v>
      </c>
      <c r="CU78" s="15">
        <f t="shared" si="213"/>
        <v>6.5314286186593282</v>
      </c>
      <c r="CV78" s="15">
        <f t="shared" si="214"/>
        <v>6.1883781027208116</v>
      </c>
      <c r="CW78" s="15">
        <f t="shared" si="215"/>
        <v>6.1189734553410924</v>
      </c>
      <c r="CX78" s="14">
        <v>54</v>
      </c>
      <c r="CY78" s="14">
        <v>54</v>
      </c>
      <c r="CZ78" s="14">
        <v>54</v>
      </c>
      <c r="DA78" s="14">
        <v>54</v>
      </c>
      <c r="DB78" s="14">
        <v>54</v>
      </c>
      <c r="DC78" s="14">
        <v>54</v>
      </c>
      <c r="DD78" s="14">
        <v>54</v>
      </c>
      <c r="DE78" s="14">
        <v>54</v>
      </c>
      <c r="DF78" s="14">
        <v>54</v>
      </c>
      <c r="DG78" s="14">
        <v>54</v>
      </c>
      <c r="DH78" s="14">
        <v>54</v>
      </c>
      <c r="DI78" s="14">
        <v>54</v>
      </c>
      <c r="DJ78" s="23"/>
      <c r="DK78" s="16"/>
      <c r="DL78" s="16"/>
      <c r="DM78" s="16"/>
      <c r="DN78" s="16"/>
      <c r="DO78" s="15"/>
      <c r="DP78" s="15"/>
      <c r="DQ78" s="15"/>
      <c r="DR78" s="15"/>
      <c r="DS78" s="16"/>
      <c r="DT78" s="16"/>
      <c r="DU78" s="16"/>
      <c r="DV78" s="16"/>
    </row>
    <row r="79" spans="1:126" s="17" customFormat="1" ht="15.75" customHeight="1" x14ac:dyDescent="0.2">
      <c r="A79" s="12" t="s">
        <v>58</v>
      </c>
      <c r="B79" s="12" t="s">
        <v>115</v>
      </c>
      <c r="C79" s="19">
        <v>938.11186499999997</v>
      </c>
      <c r="D79" s="19">
        <v>938.11199999999997</v>
      </c>
      <c r="E79" s="20">
        <f t="shared" si="163"/>
        <v>100.00001439060789</v>
      </c>
      <c r="F79" s="19">
        <v>927.58199999999999</v>
      </c>
      <c r="G79" s="20">
        <f t="shared" si="164"/>
        <v>98.877546975701023</v>
      </c>
      <c r="H79" s="18">
        <f t="shared" si="165"/>
        <v>1.1287880822827245</v>
      </c>
      <c r="I79" s="19">
        <v>634.36500000000001</v>
      </c>
      <c r="J79" s="19">
        <v>634.36500000000001</v>
      </c>
      <c r="K79" s="19">
        <v>632.31700000000001</v>
      </c>
      <c r="L79" s="18">
        <f t="shared" si="166"/>
        <v>0.32336450664018307</v>
      </c>
      <c r="M79" s="18">
        <v>1599485.59069437</v>
      </c>
      <c r="N79" s="18">
        <v>1278112.34813214</v>
      </c>
      <c r="O79" s="18">
        <v>1310190.7328397201</v>
      </c>
      <c r="P79" s="18">
        <v>1342211.86283315</v>
      </c>
      <c r="Q79" s="19">
        <v>1383349.3206488199</v>
      </c>
      <c r="R79" s="19">
        <v>1104143.47979042</v>
      </c>
      <c r="S79" s="19">
        <v>1133654.7754023799</v>
      </c>
      <c r="T79" s="19">
        <v>1160586.21186324</v>
      </c>
      <c r="U79" s="19">
        <v>1383349.3206488199</v>
      </c>
      <c r="V79" s="19">
        <v>1104143.47979042</v>
      </c>
      <c r="W79" s="19">
        <v>1133654.7754023799</v>
      </c>
      <c r="X79" s="19">
        <v>1160586.21186324</v>
      </c>
      <c r="Y79" s="19">
        <v>1358579.1992071299</v>
      </c>
      <c r="Z79" s="19">
        <v>1084100.5886746701</v>
      </c>
      <c r="AA79" s="19">
        <v>1113430.0415779001</v>
      </c>
      <c r="AB79" s="19">
        <v>1139787.8518644699</v>
      </c>
      <c r="AC79" s="18">
        <f t="shared" si="167"/>
        <v>17.4915151490315</v>
      </c>
      <c r="AD79" s="21">
        <f t="shared" si="168"/>
        <v>86.487138658640816</v>
      </c>
      <c r="AE79" s="21">
        <f t="shared" si="169"/>
        <v>86.388609061170428</v>
      </c>
      <c r="AF79" s="21">
        <f t="shared" si="170"/>
        <v>86.52593450613756</v>
      </c>
      <c r="AG79" s="21">
        <f t="shared" si="171"/>
        <v>86.468183153549745</v>
      </c>
      <c r="AH79" s="21">
        <f t="shared" si="172"/>
        <v>84.938508174827788</v>
      </c>
      <c r="AI79" s="21">
        <f t="shared" si="173"/>
        <v>84.820445578121308</v>
      </c>
      <c r="AJ79" s="21">
        <f t="shared" si="174"/>
        <v>84.982286446542105</v>
      </c>
      <c r="AK79" s="21">
        <f t="shared" si="175"/>
        <v>84.918624505269818</v>
      </c>
      <c r="AL79" s="22">
        <f t="shared" si="143"/>
        <v>1.7050051815455611</v>
      </c>
      <c r="AM79" s="22">
        <f t="shared" si="144"/>
        <v>1.362430639476178</v>
      </c>
      <c r="AN79" s="22">
        <f t="shared" si="145"/>
        <v>1.3966252658362019</v>
      </c>
      <c r="AO79" s="22">
        <f t="shared" si="146"/>
        <v>1.4307588603339432</v>
      </c>
      <c r="AP79" s="22">
        <f t="shared" si="151"/>
        <v>1.4746101955003201</v>
      </c>
      <c r="AQ79" s="22">
        <f t="shared" si="152"/>
        <v>1.1769848788666799</v>
      </c>
      <c r="AR79" s="22">
        <f t="shared" si="153"/>
        <v>1.2084430628136016</v>
      </c>
      <c r="AS79" s="22">
        <f t="shared" si="154"/>
        <v>1.2371511918391949</v>
      </c>
      <c r="AT79" s="22">
        <f t="shared" si="147"/>
        <v>1.4746101955003201</v>
      </c>
      <c r="AU79" s="22">
        <f t="shared" si="148"/>
        <v>1.1769848788666799</v>
      </c>
      <c r="AV79" s="22">
        <f t="shared" si="149"/>
        <v>1.2084430628136016</v>
      </c>
      <c r="AW79" s="22">
        <f t="shared" si="150"/>
        <v>1.2371511918391949</v>
      </c>
      <c r="AX79" s="22">
        <f t="shared" si="176"/>
        <v>1.4746099832949797</v>
      </c>
      <c r="AY79" s="22">
        <f t="shared" si="177"/>
        <v>1.1769847094914254</v>
      </c>
      <c r="AZ79" s="22">
        <f t="shared" si="178"/>
        <v>1.2084428889113241</v>
      </c>
      <c r="BA79" s="22">
        <f t="shared" si="179"/>
        <v>1.2371510138056436</v>
      </c>
      <c r="BB79" s="22">
        <f t="shared" si="180"/>
        <v>1.464645928022676</v>
      </c>
      <c r="BC79" s="22">
        <f t="shared" si="181"/>
        <v>1.1687382772355113</v>
      </c>
      <c r="BD79" s="22">
        <f t="shared" si="182"/>
        <v>1.2003575334341332</v>
      </c>
      <c r="BE79" s="22">
        <f t="shared" si="183"/>
        <v>1.2287731455164825</v>
      </c>
      <c r="BF79" s="22">
        <f t="shared" si="184"/>
        <v>0.58984407820012807</v>
      </c>
      <c r="BG79" s="22">
        <f t="shared" si="185"/>
        <v>0.47079395154667197</v>
      </c>
      <c r="BH79" s="22">
        <f t="shared" si="186"/>
        <v>0.48337722512544068</v>
      </c>
      <c r="BI79" s="22">
        <f t="shared" si="187"/>
        <v>0.49486047673567796</v>
      </c>
      <c r="BJ79" s="23">
        <f t="shared" si="188"/>
        <v>553339.72825952794</v>
      </c>
      <c r="BK79" s="23">
        <f t="shared" si="189"/>
        <v>441657.39191616804</v>
      </c>
      <c r="BL79" s="23">
        <f t="shared" si="190"/>
        <v>453461.91016095201</v>
      </c>
      <c r="BM79" s="23">
        <f t="shared" si="191"/>
        <v>464234.48474529601</v>
      </c>
      <c r="BN79" s="22">
        <f t="shared" si="192"/>
        <v>0.58984399331799187</v>
      </c>
      <c r="BO79" s="22">
        <f t="shared" si="193"/>
        <v>0.47079388379657017</v>
      </c>
      <c r="BP79" s="22">
        <f t="shared" si="194"/>
        <v>0.48337715556452965</v>
      </c>
      <c r="BQ79" s="22">
        <f t="shared" si="195"/>
        <v>0.49486040552225752</v>
      </c>
      <c r="BR79" s="23">
        <f t="shared" si="196"/>
        <v>543431.679682852</v>
      </c>
      <c r="BS79" s="23">
        <f t="shared" si="197"/>
        <v>433640.23546986806</v>
      </c>
      <c r="BT79" s="23">
        <f t="shared" si="198"/>
        <v>445372.01663116005</v>
      </c>
      <c r="BU79" s="23">
        <f t="shared" si="199"/>
        <v>455915.140745788</v>
      </c>
      <c r="BV79" s="22">
        <f t="shared" si="200"/>
        <v>0.58585837120907036</v>
      </c>
      <c r="BW79" s="22">
        <f t="shared" si="201"/>
        <v>0.4674953108942046</v>
      </c>
      <c r="BX79" s="22">
        <f t="shared" si="202"/>
        <v>0.48014301337365323</v>
      </c>
      <c r="BY79" s="22">
        <f t="shared" si="203"/>
        <v>0.49150925820659308</v>
      </c>
      <c r="BZ79" s="14">
        <v>81</v>
      </c>
      <c r="CA79" s="14">
        <v>81</v>
      </c>
      <c r="CB79" s="14">
        <v>81</v>
      </c>
      <c r="CC79" s="14">
        <v>81</v>
      </c>
      <c r="CD79" s="14">
        <v>81</v>
      </c>
      <c r="CE79" s="14">
        <v>81</v>
      </c>
      <c r="CF79" s="14">
        <v>81</v>
      </c>
      <c r="CG79" s="14">
        <v>81</v>
      </c>
      <c r="CH79" s="14">
        <v>81</v>
      </c>
      <c r="CI79" s="14">
        <v>81</v>
      </c>
      <c r="CJ79" s="14">
        <v>81</v>
      </c>
      <c r="CK79" s="14">
        <v>81</v>
      </c>
      <c r="CL79" s="15">
        <f t="shared" si="204"/>
        <v>0.872273420285684</v>
      </c>
      <c r="CM79" s="15">
        <f t="shared" si="205"/>
        <v>0.69621967150799313</v>
      </c>
      <c r="CN79" s="15">
        <f t="shared" si="206"/>
        <v>0.71482807242037627</v>
      </c>
      <c r="CO79" s="15">
        <f t="shared" si="207"/>
        <v>0.73180973847122077</v>
      </c>
      <c r="CP79" s="15">
        <f t="shared" si="208"/>
        <v>0.872273420285684</v>
      </c>
      <c r="CQ79" s="15">
        <f t="shared" si="209"/>
        <v>0.69621967150799313</v>
      </c>
      <c r="CR79" s="15">
        <f t="shared" si="210"/>
        <v>0.71482807242037627</v>
      </c>
      <c r="CS79" s="15">
        <f t="shared" si="211"/>
        <v>0.73180973847122077</v>
      </c>
      <c r="CT79" s="15">
        <f t="shared" si="212"/>
        <v>0.85942917821733722</v>
      </c>
      <c r="CU79" s="15">
        <f t="shared" si="213"/>
        <v>0.68579563015049105</v>
      </c>
      <c r="CV79" s="15">
        <f t="shared" si="214"/>
        <v>0.70434926884958027</v>
      </c>
      <c r="CW79" s="15">
        <f t="shared" si="215"/>
        <v>0.72102306397865001</v>
      </c>
      <c r="CX79" s="14">
        <v>81</v>
      </c>
      <c r="CY79" s="14">
        <v>81</v>
      </c>
      <c r="CZ79" s="14">
        <v>81</v>
      </c>
      <c r="DA79" s="14">
        <v>81</v>
      </c>
      <c r="DB79" s="14">
        <v>81</v>
      </c>
      <c r="DC79" s="14">
        <v>81</v>
      </c>
      <c r="DD79" s="14">
        <v>81</v>
      </c>
      <c r="DE79" s="14">
        <v>81</v>
      </c>
      <c r="DF79" s="14">
        <v>81</v>
      </c>
      <c r="DG79" s="14">
        <v>81</v>
      </c>
      <c r="DH79" s="14">
        <v>81</v>
      </c>
      <c r="DI79" s="14">
        <v>81</v>
      </c>
      <c r="DJ79" s="23"/>
      <c r="DK79" s="16"/>
      <c r="DL79" s="16"/>
      <c r="DM79" s="16"/>
      <c r="DN79" s="16"/>
      <c r="DO79" s="15"/>
      <c r="DP79" s="15"/>
      <c r="DQ79" s="15"/>
      <c r="DR79" s="15"/>
      <c r="DS79" s="16"/>
      <c r="DT79" s="16"/>
      <c r="DU79" s="16"/>
      <c r="DV79" s="16"/>
    </row>
    <row r="80" spans="1:126" s="17" customFormat="1" ht="15.75" customHeight="1" x14ac:dyDescent="0.2">
      <c r="A80" s="12" t="s">
        <v>59</v>
      </c>
      <c r="B80" s="12" t="s">
        <v>113</v>
      </c>
      <c r="C80" s="19">
        <v>10856.296606</v>
      </c>
      <c r="D80" s="19">
        <v>5547.1779999999999</v>
      </c>
      <c r="E80" s="20">
        <f t="shared" si="163"/>
        <v>51.096411615487881</v>
      </c>
      <c r="F80" s="19">
        <v>3659.4059999999999</v>
      </c>
      <c r="G80" s="20">
        <f t="shared" si="164"/>
        <v>33.7076825809783</v>
      </c>
      <c r="H80" s="18">
        <f t="shared" si="165"/>
        <v>99.160072389815952</v>
      </c>
      <c r="I80" s="19">
        <v>5778.37</v>
      </c>
      <c r="J80" s="19">
        <v>3687.9859999999999</v>
      </c>
      <c r="K80" s="19">
        <v>2982.2159999999999</v>
      </c>
      <c r="L80" s="18">
        <f t="shared" si="166"/>
        <v>63.834862188442656</v>
      </c>
      <c r="M80" s="18">
        <v>897694391.92084098</v>
      </c>
      <c r="N80" s="18">
        <v>905136512.41139197</v>
      </c>
      <c r="O80" s="18">
        <v>928530286.44031596</v>
      </c>
      <c r="P80" s="18">
        <v>1009713768.9615901</v>
      </c>
      <c r="Q80" s="19">
        <v>839790245.05550301</v>
      </c>
      <c r="R80" s="19">
        <v>847027520.19648397</v>
      </c>
      <c r="S80" s="19">
        <v>868374230.63081396</v>
      </c>
      <c r="T80" s="19">
        <v>943923754.92369699</v>
      </c>
      <c r="U80" s="19">
        <v>584428505.33473098</v>
      </c>
      <c r="V80" s="19">
        <v>587201592.99409294</v>
      </c>
      <c r="W80" s="19">
        <v>605945566.29652095</v>
      </c>
      <c r="X80" s="19">
        <v>668583643.98280096</v>
      </c>
      <c r="Y80" s="19">
        <v>482818092.576608</v>
      </c>
      <c r="Z80" s="19">
        <v>485005987.06068897</v>
      </c>
      <c r="AA80" s="19">
        <v>500122360.20946002</v>
      </c>
      <c r="AB80" s="19">
        <v>545215860.92224598</v>
      </c>
      <c r="AC80" s="18">
        <f t="shared" si="167"/>
        <v>11.745716447907526</v>
      </c>
      <c r="AD80" s="21">
        <f t="shared" si="168"/>
        <v>93.549681563517666</v>
      </c>
      <c r="AE80" s="21">
        <f t="shared" si="169"/>
        <v>93.58008527795451</v>
      </c>
      <c r="AF80" s="21">
        <f t="shared" si="170"/>
        <v>93.521368480061014</v>
      </c>
      <c r="AG80" s="21">
        <f t="shared" si="171"/>
        <v>93.484290691058632</v>
      </c>
      <c r="AH80" s="21">
        <f t="shared" si="172"/>
        <v>53.784238480480909</v>
      </c>
      <c r="AI80" s="21">
        <f t="shared" si="173"/>
        <v>53.583739072526747</v>
      </c>
      <c r="AJ80" s="21">
        <f t="shared" si="174"/>
        <v>53.861717545775157</v>
      </c>
      <c r="AK80" s="21">
        <f t="shared" si="175"/>
        <v>53.99707101973631</v>
      </c>
      <c r="AL80" s="22">
        <f t="shared" si="143"/>
        <v>82.68882331611205</v>
      </c>
      <c r="AM80" s="22">
        <f t="shared" si="144"/>
        <v>83.37433521401266</v>
      </c>
      <c r="AN80" s="22">
        <f t="shared" si="145"/>
        <v>85.529192885826362</v>
      </c>
      <c r="AO80" s="22">
        <f t="shared" si="146"/>
        <v>93.00720177482502</v>
      </c>
      <c r="AP80" s="22">
        <f t="shared" si="151"/>
        <v>77.355130900842582</v>
      </c>
      <c r="AQ80" s="22">
        <f t="shared" si="152"/>
        <v>78.021773993200711</v>
      </c>
      <c r="AR80" s="22">
        <f t="shared" si="153"/>
        <v>79.9880716367758</v>
      </c>
      <c r="AS80" s="22">
        <f t="shared" si="154"/>
        <v>86.947122870796861</v>
      </c>
      <c r="AT80" s="22">
        <f t="shared" si="147"/>
        <v>53.83313726079777</v>
      </c>
      <c r="AU80" s="22">
        <f t="shared" si="148"/>
        <v>54.088573139164374</v>
      </c>
      <c r="AV80" s="22">
        <f t="shared" si="149"/>
        <v>55.815126307587271</v>
      </c>
      <c r="AW80" s="22">
        <f t="shared" si="150"/>
        <v>61.584872654758875</v>
      </c>
      <c r="AX80" s="22">
        <f t="shared" si="176"/>
        <v>105.35600359943939</v>
      </c>
      <c r="AY80" s="22">
        <f t="shared" si="177"/>
        <v>105.85591322183873</v>
      </c>
      <c r="AZ80" s="22">
        <f t="shared" si="178"/>
        <v>109.23492382911112</v>
      </c>
      <c r="BA80" s="22">
        <f t="shared" si="179"/>
        <v>120.52680551855394</v>
      </c>
      <c r="BB80" s="22">
        <f t="shared" si="180"/>
        <v>131.93892467154726</v>
      </c>
      <c r="BC80" s="22">
        <f t="shared" si="181"/>
        <v>132.53680708308642</v>
      </c>
      <c r="BD80" s="22">
        <f t="shared" si="182"/>
        <v>136.66763409401963</v>
      </c>
      <c r="BE80" s="22">
        <f t="shared" si="183"/>
        <v>148.99026260607488</v>
      </c>
      <c r="BF80" s="22">
        <f t="shared" si="184"/>
        <v>30.942052360337033</v>
      </c>
      <c r="BG80" s="22">
        <f t="shared" si="185"/>
        <v>31.208709597280286</v>
      </c>
      <c r="BH80" s="22">
        <f t="shared" si="186"/>
        <v>31.995228654710321</v>
      </c>
      <c r="BI80" s="22">
        <f t="shared" si="187"/>
        <v>34.778849148318749</v>
      </c>
      <c r="BJ80" s="23">
        <f t="shared" si="188"/>
        <v>233771402.13389242</v>
      </c>
      <c r="BK80" s="23">
        <f t="shared" si="189"/>
        <v>234880637.1976372</v>
      </c>
      <c r="BL80" s="23">
        <f t="shared" si="190"/>
        <v>242378226.51860839</v>
      </c>
      <c r="BM80" s="23">
        <f t="shared" si="191"/>
        <v>267433457.5931204</v>
      </c>
      <c r="BN80" s="22">
        <f t="shared" si="192"/>
        <v>42.14240143977576</v>
      </c>
      <c r="BO80" s="22">
        <f t="shared" si="193"/>
        <v>42.3423652887355</v>
      </c>
      <c r="BP80" s="22">
        <f t="shared" si="194"/>
        <v>43.693969531644449</v>
      </c>
      <c r="BQ80" s="22">
        <f t="shared" si="195"/>
        <v>48.210722207421576</v>
      </c>
      <c r="BR80" s="23">
        <f t="shared" si="196"/>
        <v>193127237.03064322</v>
      </c>
      <c r="BS80" s="23">
        <f t="shared" si="197"/>
        <v>194002394.82427561</v>
      </c>
      <c r="BT80" s="23">
        <f t="shared" si="198"/>
        <v>200048944.08378401</v>
      </c>
      <c r="BU80" s="23">
        <f t="shared" si="199"/>
        <v>218086344.36889839</v>
      </c>
      <c r="BV80" s="22">
        <f t="shared" si="200"/>
        <v>52.775569868618902</v>
      </c>
      <c r="BW80" s="22">
        <f t="shared" si="201"/>
        <v>53.014722833234572</v>
      </c>
      <c r="BX80" s="22">
        <f t="shared" si="202"/>
        <v>54.667053637607857</v>
      </c>
      <c r="BY80" s="22">
        <f t="shared" si="203"/>
        <v>59.596105042429947</v>
      </c>
      <c r="BZ80" s="14">
        <v>3</v>
      </c>
      <c r="CA80" s="14">
        <v>3</v>
      </c>
      <c r="CB80" s="14">
        <v>3</v>
      </c>
      <c r="CC80" s="14">
        <v>2</v>
      </c>
      <c r="CD80" s="14">
        <v>5</v>
      </c>
      <c r="CE80" s="14">
        <v>6</v>
      </c>
      <c r="CF80" s="14">
        <v>5</v>
      </c>
      <c r="CG80" s="14">
        <v>5</v>
      </c>
      <c r="CH80" s="14">
        <v>3</v>
      </c>
      <c r="CI80" s="14">
        <v>3</v>
      </c>
      <c r="CJ80" s="14">
        <v>3</v>
      </c>
      <c r="CK80" s="14">
        <v>2</v>
      </c>
      <c r="CL80" s="15">
        <f t="shared" si="204"/>
        <v>58.133365987674928</v>
      </c>
      <c r="CM80" s="15">
        <f t="shared" si="205"/>
        <v>58.634356761265479</v>
      </c>
      <c r="CN80" s="15">
        <f t="shared" si="206"/>
        <v>60.112054481164343</v>
      </c>
      <c r="CO80" s="15">
        <f t="shared" si="207"/>
        <v>65.341870106877693</v>
      </c>
      <c r="CP80" s="15">
        <f t="shared" si="208"/>
        <v>63.387280248323179</v>
      </c>
      <c r="CQ80" s="15">
        <f t="shared" si="209"/>
        <v>63.688050116686242</v>
      </c>
      <c r="CR80" s="15">
        <f t="shared" si="210"/>
        <v>65.721026738878194</v>
      </c>
      <c r="CS80" s="15">
        <f t="shared" si="211"/>
        <v>72.514770281969732</v>
      </c>
      <c r="CT80" s="15">
        <f t="shared" si="212"/>
        <v>64.759640827707727</v>
      </c>
      <c r="CU80" s="15">
        <f t="shared" si="213"/>
        <v>65.053099716544878</v>
      </c>
      <c r="CV80" s="15">
        <f t="shared" si="214"/>
        <v>67.080635367721186</v>
      </c>
      <c r="CW80" s="15">
        <f t="shared" si="215"/>
        <v>73.128956577557901</v>
      </c>
      <c r="CX80" s="14">
        <v>2</v>
      </c>
      <c r="CY80" s="14">
        <v>2</v>
      </c>
      <c r="CZ80" s="14">
        <v>2</v>
      </c>
      <c r="DA80" s="14">
        <v>2</v>
      </c>
      <c r="DB80" s="14">
        <v>2</v>
      </c>
      <c r="DC80" s="14">
        <v>2</v>
      </c>
      <c r="DD80" s="14">
        <v>2</v>
      </c>
      <c r="DE80" s="14">
        <v>2</v>
      </c>
      <c r="DF80" s="14">
        <v>2</v>
      </c>
      <c r="DG80" s="14">
        <v>2</v>
      </c>
      <c r="DH80" s="14">
        <v>2</v>
      </c>
      <c r="DI80" s="14">
        <v>2</v>
      </c>
      <c r="DJ80" s="23"/>
      <c r="DK80" s="16"/>
      <c r="DL80" s="16"/>
      <c r="DM80" s="16"/>
      <c r="DN80" s="16"/>
      <c r="DO80" s="15"/>
      <c r="DP80" s="15"/>
      <c r="DQ80" s="15"/>
      <c r="DR80" s="15"/>
      <c r="DS80" s="16"/>
      <c r="DT80" s="16"/>
      <c r="DU80" s="16"/>
      <c r="DV80" s="16"/>
    </row>
    <row r="81" spans="1:126" s="17" customFormat="1" ht="15.75" customHeight="1" x14ac:dyDescent="0.2">
      <c r="A81" s="12" t="s">
        <v>62</v>
      </c>
      <c r="B81" s="12" t="s">
        <v>113</v>
      </c>
      <c r="C81" s="19">
        <v>202.043102</v>
      </c>
      <c r="D81" s="19">
        <v>177.00299999999999</v>
      </c>
      <c r="E81" s="20">
        <f t="shared" si="163"/>
        <v>87.606554367790295</v>
      </c>
      <c r="F81" s="19">
        <v>173.155</v>
      </c>
      <c r="G81" s="20">
        <f t="shared" si="164"/>
        <v>85.702010257197486</v>
      </c>
      <c r="H81" s="18">
        <f t="shared" si="165"/>
        <v>15.398852950487473</v>
      </c>
      <c r="I81" s="19">
        <v>130.631</v>
      </c>
      <c r="J81" s="19">
        <v>129.96799999999999</v>
      </c>
      <c r="K81" s="19">
        <v>128.01599999999999</v>
      </c>
      <c r="L81" s="18">
        <f t="shared" si="166"/>
        <v>2.022060955665451</v>
      </c>
      <c r="M81" s="18">
        <v>2426903.6453112601</v>
      </c>
      <c r="N81" s="18">
        <v>2773043.19467367</v>
      </c>
      <c r="O81" s="18">
        <v>2804051.80730021</v>
      </c>
      <c r="P81" s="18">
        <v>2883918.8254339802</v>
      </c>
      <c r="Q81" s="19">
        <v>2304707.84520728</v>
      </c>
      <c r="R81" s="19">
        <v>2639304.5187588199</v>
      </c>
      <c r="S81" s="19">
        <v>2668318.65884801</v>
      </c>
      <c r="T81" s="19">
        <v>2744528.1565302401</v>
      </c>
      <c r="U81" s="19">
        <v>2292213.1303306501</v>
      </c>
      <c r="V81" s="19">
        <v>2624798.48592783</v>
      </c>
      <c r="W81" s="19">
        <v>2653718.7929843501</v>
      </c>
      <c r="X81" s="19">
        <v>2729629.9301583902</v>
      </c>
      <c r="Y81" s="19">
        <v>2222167.3395164199</v>
      </c>
      <c r="Z81" s="19">
        <v>2546409.2592267599</v>
      </c>
      <c r="AA81" s="19">
        <v>2574109.1571388501</v>
      </c>
      <c r="AB81" s="19">
        <v>2647133.5463244799</v>
      </c>
      <c r="AC81" s="18">
        <f t="shared" si="167"/>
        <v>17.210711999514061</v>
      </c>
      <c r="AD81" s="21">
        <f t="shared" si="168"/>
        <v>94.964950489894377</v>
      </c>
      <c r="AE81" s="21">
        <f t="shared" si="169"/>
        <v>95.177187424569183</v>
      </c>
      <c r="AF81" s="21">
        <f t="shared" si="170"/>
        <v>95.159392273037696</v>
      </c>
      <c r="AG81" s="21">
        <f t="shared" si="171"/>
        <v>95.166623010522343</v>
      </c>
      <c r="AH81" s="21">
        <f t="shared" si="172"/>
        <v>91.56388815887324</v>
      </c>
      <c r="AI81" s="21">
        <f t="shared" si="173"/>
        <v>91.827248277912958</v>
      </c>
      <c r="AJ81" s="21">
        <f t="shared" si="174"/>
        <v>91.799629038139898</v>
      </c>
      <c r="AK81" s="21">
        <f t="shared" si="175"/>
        <v>91.789461027084613</v>
      </c>
      <c r="AL81" s="22">
        <f t="shared" si="143"/>
        <v>12.011811446605389</v>
      </c>
      <c r="AM81" s="22">
        <f t="shared" si="144"/>
        <v>13.725008016723431</v>
      </c>
      <c r="AN81" s="22">
        <f t="shared" si="145"/>
        <v>13.878483252054851</v>
      </c>
      <c r="AO81" s="22">
        <f t="shared" si="146"/>
        <v>14.273780182972938</v>
      </c>
      <c r="AP81" s="22">
        <f t="shared" si="151"/>
        <v>11.407010793208274</v>
      </c>
      <c r="AQ81" s="22">
        <f t="shared" si="152"/>
        <v>13.063076604114007</v>
      </c>
      <c r="AR81" s="22">
        <f t="shared" si="153"/>
        <v>13.206680319370713</v>
      </c>
      <c r="AS81" s="22">
        <f t="shared" si="154"/>
        <v>13.583874576080506</v>
      </c>
      <c r="AT81" s="22">
        <f t="shared" si="147"/>
        <v>11.345168964643248</v>
      </c>
      <c r="AU81" s="22">
        <f t="shared" si="148"/>
        <v>12.991279880111076</v>
      </c>
      <c r="AV81" s="22">
        <f t="shared" si="149"/>
        <v>13.134419174500451</v>
      </c>
      <c r="AW81" s="22">
        <f t="shared" si="150"/>
        <v>13.510136714087821</v>
      </c>
      <c r="AX81" s="22">
        <f t="shared" si="176"/>
        <v>12.950137174684329</v>
      </c>
      <c r="AY81" s="22">
        <f t="shared" si="177"/>
        <v>14.82911863599956</v>
      </c>
      <c r="AZ81" s="22">
        <f t="shared" si="178"/>
        <v>14.99250743198901</v>
      </c>
      <c r="BA81" s="22">
        <f t="shared" si="179"/>
        <v>15.421376644228575</v>
      </c>
      <c r="BB81" s="22">
        <f t="shared" si="180"/>
        <v>12.833399783525858</v>
      </c>
      <c r="BC81" s="22">
        <f t="shared" si="181"/>
        <v>14.705952812374807</v>
      </c>
      <c r="BD81" s="22">
        <f t="shared" si="182"/>
        <v>14.865924501971357</v>
      </c>
      <c r="BE81" s="22">
        <f t="shared" si="183"/>
        <v>15.287652948655714</v>
      </c>
      <c r="BF81" s="22">
        <f t="shared" si="184"/>
        <v>4.5628043172833097</v>
      </c>
      <c r="BG81" s="22">
        <f t="shared" si="185"/>
        <v>5.2252306416456031</v>
      </c>
      <c r="BH81" s="22">
        <f t="shared" si="186"/>
        <v>5.2826721277482855</v>
      </c>
      <c r="BI81" s="22">
        <f t="shared" si="187"/>
        <v>5.4335498304322023</v>
      </c>
      <c r="BJ81" s="23">
        <f t="shared" si="188"/>
        <v>916885.25213226012</v>
      </c>
      <c r="BK81" s="23">
        <f t="shared" si="189"/>
        <v>1049919.3943711321</v>
      </c>
      <c r="BL81" s="23">
        <f t="shared" si="190"/>
        <v>1061487.51719374</v>
      </c>
      <c r="BM81" s="23">
        <f t="shared" si="191"/>
        <v>1091851.9720633561</v>
      </c>
      <c r="BN81" s="22">
        <f t="shared" si="192"/>
        <v>5.1800548698737323</v>
      </c>
      <c r="BO81" s="22">
        <f t="shared" si="193"/>
        <v>5.9316474543998243</v>
      </c>
      <c r="BP81" s="22">
        <f t="shared" si="194"/>
        <v>5.9970029727956025</v>
      </c>
      <c r="BQ81" s="22">
        <f t="shared" si="195"/>
        <v>6.16855065769143</v>
      </c>
      <c r="BR81" s="23">
        <f t="shared" si="196"/>
        <v>888866.93580656801</v>
      </c>
      <c r="BS81" s="23">
        <f t="shared" si="197"/>
        <v>1018563.703690704</v>
      </c>
      <c r="BT81" s="23">
        <f t="shared" si="198"/>
        <v>1029643.6628555401</v>
      </c>
      <c r="BU81" s="23">
        <f t="shared" si="199"/>
        <v>1058853.418529792</v>
      </c>
      <c r="BV81" s="22">
        <f t="shared" si="200"/>
        <v>5.1333599134103434</v>
      </c>
      <c r="BW81" s="22">
        <f t="shared" si="201"/>
        <v>5.8823811249499229</v>
      </c>
      <c r="BX81" s="22">
        <f t="shared" si="202"/>
        <v>5.9463698007885419</v>
      </c>
      <c r="BY81" s="22">
        <f t="shared" si="203"/>
        <v>6.1150611794622849</v>
      </c>
      <c r="BZ81" s="14">
        <v>52</v>
      </c>
      <c r="CA81" s="14">
        <v>52</v>
      </c>
      <c r="CB81" s="14">
        <v>52</v>
      </c>
      <c r="CC81" s="14">
        <v>52</v>
      </c>
      <c r="CD81" s="14">
        <v>51</v>
      </c>
      <c r="CE81" s="14">
        <v>49</v>
      </c>
      <c r="CF81" s="14">
        <v>49</v>
      </c>
      <c r="CG81" s="14">
        <v>50</v>
      </c>
      <c r="CH81" s="14">
        <v>52</v>
      </c>
      <c r="CI81" s="14">
        <v>49</v>
      </c>
      <c r="CJ81" s="14">
        <v>51</v>
      </c>
      <c r="CK81" s="14">
        <v>51</v>
      </c>
      <c r="CL81" s="15">
        <f t="shared" si="204"/>
        <v>7.0571544126808492</v>
      </c>
      <c r="CM81" s="15">
        <f t="shared" si="205"/>
        <v>8.0817096057101914</v>
      </c>
      <c r="CN81" s="15">
        <f t="shared" si="206"/>
        <v>8.1705526524270962</v>
      </c>
      <c r="CO81" s="15">
        <f t="shared" si="207"/>
        <v>8.4039107303174294</v>
      </c>
      <c r="CP81" s="15">
        <f t="shared" si="208"/>
        <v>7.0547000194837199</v>
      </c>
      <c r="CQ81" s="15">
        <f t="shared" si="209"/>
        <v>8.0782915361560708</v>
      </c>
      <c r="CR81" s="15">
        <f t="shared" si="210"/>
        <v>8.1672990058609827</v>
      </c>
      <c r="CS81" s="15">
        <f t="shared" si="211"/>
        <v>8.400929244609106</v>
      </c>
      <c r="CT81" s="15">
        <f t="shared" si="212"/>
        <v>6.9434050103625173</v>
      </c>
      <c r="CU81" s="15">
        <f t="shared" si="213"/>
        <v>7.9565343682875893</v>
      </c>
      <c r="CV81" s="15">
        <f t="shared" si="214"/>
        <v>8.0430857303426162</v>
      </c>
      <c r="CW81" s="15">
        <f t="shared" si="215"/>
        <v>8.271258424960882</v>
      </c>
      <c r="CX81" s="14">
        <v>53</v>
      </c>
      <c r="CY81" s="14">
        <v>52</v>
      </c>
      <c r="CZ81" s="14">
        <v>52</v>
      </c>
      <c r="DA81" s="14">
        <v>52</v>
      </c>
      <c r="DB81" s="14">
        <v>53</v>
      </c>
      <c r="DC81" s="14">
        <v>52</v>
      </c>
      <c r="DD81" s="14">
        <v>52</v>
      </c>
      <c r="DE81" s="14">
        <v>52</v>
      </c>
      <c r="DF81" s="14">
        <v>53</v>
      </c>
      <c r="DG81" s="14">
        <v>52</v>
      </c>
      <c r="DH81" s="14">
        <v>52</v>
      </c>
      <c r="DI81" s="14">
        <v>52</v>
      </c>
      <c r="DJ81" s="23"/>
      <c r="DK81" s="16"/>
      <c r="DL81" s="16"/>
      <c r="DM81" s="16"/>
      <c r="DN81" s="16"/>
      <c r="DO81" s="15"/>
      <c r="DP81" s="15"/>
      <c r="DQ81" s="15"/>
      <c r="DR81" s="15"/>
      <c r="DS81" s="16"/>
      <c r="DT81" s="16"/>
      <c r="DU81" s="16"/>
      <c r="DV81" s="16"/>
    </row>
    <row r="82" spans="1:126" s="17" customFormat="1" ht="15.75" customHeight="1" x14ac:dyDescent="0.2">
      <c r="A82" s="12" t="s">
        <v>66</v>
      </c>
      <c r="B82" s="12" t="s">
        <v>115</v>
      </c>
      <c r="C82" s="19">
        <v>2127.8509079999999</v>
      </c>
      <c r="D82" s="19">
        <v>2127.8510000000001</v>
      </c>
      <c r="E82" s="20">
        <f t="shared" si="163"/>
        <v>100.00000432361121</v>
      </c>
      <c r="F82" s="19">
        <v>2126.0140000000001</v>
      </c>
      <c r="G82" s="20">
        <f t="shared" si="164"/>
        <v>99.913673087099582</v>
      </c>
      <c r="H82" s="18">
        <f t="shared" si="165"/>
        <v>8.6364190670239621E-2</v>
      </c>
      <c r="I82" s="19">
        <v>1483.3879999999999</v>
      </c>
      <c r="J82" s="19">
        <v>1483.3879999999999</v>
      </c>
      <c r="K82" s="19">
        <v>1483.3879999999999</v>
      </c>
      <c r="L82" s="18">
        <f t="shared" si="166"/>
        <v>0</v>
      </c>
      <c r="M82" s="18">
        <v>6931080.6793873496</v>
      </c>
      <c r="N82" s="18">
        <v>6873140.9994608201</v>
      </c>
      <c r="O82" s="18">
        <v>6830985.8507582601</v>
      </c>
      <c r="P82" s="18">
        <v>6625226.6179207396</v>
      </c>
      <c r="Q82" s="19">
        <v>6170293.5874510603</v>
      </c>
      <c r="R82" s="19">
        <v>6103513.2199007003</v>
      </c>
      <c r="S82" s="19">
        <v>6066699.8767263703</v>
      </c>
      <c r="T82" s="19">
        <v>5889441.0616391404</v>
      </c>
      <c r="U82" s="19">
        <v>6170293.5874510603</v>
      </c>
      <c r="V82" s="19">
        <v>6103513.2199007003</v>
      </c>
      <c r="W82" s="19">
        <v>6066699.8767263703</v>
      </c>
      <c r="X82" s="19">
        <v>5889441.0616391404</v>
      </c>
      <c r="Y82" s="19">
        <v>6166962.9615933103</v>
      </c>
      <c r="Z82" s="19">
        <v>6100446.4519301597</v>
      </c>
      <c r="AA82" s="19">
        <v>6063810.4769141702</v>
      </c>
      <c r="AB82" s="19">
        <v>5886658.8383960696</v>
      </c>
      <c r="AC82" s="18">
        <f t="shared" si="167"/>
        <v>4.5123506683467447</v>
      </c>
      <c r="AD82" s="21">
        <f t="shared" si="168"/>
        <v>89.023542977953966</v>
      </c>
      <c r="AE82" s="21">
        <f t="shared" si="169"/>
        <v>88.802386279861054</v>
      </c>
      <c r="AF82" s="21">
        <f t="shared" si="170"/>
        <v>88.811483573091408</v>
      </c>
      <c r="AG82" s="21">
        <f t="shared" si="171"/>
        <v>88.894182814949232</v>
      </c>
      <c r="AH82" s="21">
        <f t="shared" si="172"/>
        <v>88.975489492331505</v>
      </c>
      <c r="AI82" s="21">
        <f t="shared" si="173"/>
        <v>88.757766680600952</v>
      </c>
      <c r="AJ82" s="21">
        <f t="shared" si="174"/>
        <v>88.769185142450098</v>
      </c>
      <c r="AK82" s="21">
        <f t="shared" si="175"/>
        <v>88.85218842889239</v>
      </c>
      <c r="AL82" s="22">
        <f t="shared" si="143"/>
        <v>3.2573149995278476</v>
      </c>
      <c r="AM82" s="22">
        <f t="shared" si="144"/>
        <v>3.2300857985961957</v>
      </c>
      <c r="AN82" s="22">
        <f t="shared" si="145"/>
        <v>3.2102746602574754</v>
      </c>
      <c r="AO82" s="22">
        <f t="shared" si="146"/>
        <v>3.1135765165746001</v>
      </c>
      <c r="AP82" s="22">
        <f t="shared" si="151"/>
        <v>2.8997772185320141</v>
      </c>
      <c r="AQ82" s="22">
        <f t="shared" si="152"/>
        <v>2.8683932680403288</v>
      </c>
      <c r="AR82" s="22">
        <f t="shared" si="153"/>
        <v>2.8510925525456838</v>
      </c>
      <c r="AS82" s="22">
        <f t="shared" si="154"/>
        <v>2.7677884007271532</v>
      </c>
      <c r="AT82" s="22">
        <f t="shared" si="147"/>
        <v>2.8997772185320141</v>
      </c>
      <c r="AU82" s="22">
        <f t="shared" si="148"/>
        <v>2.8683932680403288</v>
      </c>
      <c r="AV82" s="22">
        <f t="shared" si="149"/>
        <v>2.8510925525456838</v>
      </c>
      <c r="AW82" s="22">
        <f t="shared" si="150"/>
        <v>2.7677884007271532</v>
      </c>
      <c r="AX82" s="22">
        <f t="shared" si="176"/>
        <v>2.8997770931569269</v>
      </c>
      <c r="AY82" s="22">
        <f t="shared" si="177"/>
        <v>2.8683931440221615</v>
      </c>
      <c r="AZ82" s="22">
        <f t="shared" si="178"/>
        <v>2.851092429275532</v>
      </c>
      <c r="BA82" s="22">
        <f t="shared" si="179"/>
        <v>2.7677882810587491</v>
      </c>
      <c r="BB82" s="22">
        <f t="shared" si="180"/>
        <v>2.9007160637668941</v>
      </c>
      <c r="BC82" s="22">
        <f t="shared" si="181"/>
        <v>2.8694291062665438</v>
      </c>
      <c r="BD82" s="22">
        <f t="shared" si="182"/>
        <v>2.8521968702530507</v>
      </c>
      <c r="BE82" s="22">
        <f t="shared" si="183"/>
        <v>2.7688711543743687</v>
      </c>
      <c r="BF82" s="22">
        <f t="shared" si="184"/>
        <v>1.1599108874128057</v>
      </c>
      <c r="BG82" s="22">
        <f t="shared" si="185"/>
        <v>1.1473573072161316</v>
      </c>
      <c r="BH82" s="22">
        <f t="shared" si="186"/>
        <v>1.1404370210182735</v>
      </c>
      <c r="BI82" s="22">
        <f t="shared" si="187"/>
        <v>1.1071153602908612</v>
      </c>
      <c r="BJ82" s="23">
        <f t="shared" si="188"/>
        <v>2468117.4349804241</v>
      </c>
      <c r="BK82" s="23">
        <f t="shared" si="189"/>
        <v>2441405.2879602802</v>
      </c>
      <c r="BL82" s="23">
        <f t="shared" si="190"/>
        <v>2426679.9506905484</v>
      </c>
      <c r="BM82" s="23">
        <f t="shared" si="191"/>
        <v>2355776.4246556563</v>
      </c>
      <c r="BN82" s="22">
        <f t="shared" si="192"/>
        <v>1.1599108372627707</v>
      </c>
      <c r="BO82" s="22">
        <f t="shared" si="193"/>
        <v>1.1473572576088644</v>
      </c>
      <c r="BP82" s="22">
        <f t="shared" si="194"/>
        <v>1.140436971710213</v>
      </c>
      <c r="BQ82" s="22">
        <f t="shared" si="195"/>
        <v>1.1071153124234996</v>
      </c>
      <c r="BR82" s="23">
        <f t="shared" si="196"/>
        <v>2466785.1846373244</v>
      </c>
      <c r="BS82" s="23">
        <f t="shared" si="197"/>
        <v>2440178.5807720642</v>
      </c>
      <c r="BT82" s="23">
        <f t="shared" si="198"/>
        <v>2425524.1907656682</v>
      </c>
      <c r="BU82" s="23">
        <f t="shared" si="199"/>
        <v>2354663.535358428</v>
      </c>
      <c r="BV82" s="22">
        <f t="shared" si="200"/>
        <v>1.160286425506758</v>
      </c>
      <c r="BW82" s="22">
        <f t="shared" si="201"/>
        <v>1.1477716425066176</v>
      </c>
      <c r="BX82" s="22">
        <f t="shared" si="202"/>
        <v>1.1408787481012204</v>
      </c>
      <c r="BY82" s="22">
        <f t="shared" si="203"/>
        <v>1.1075484617497475</v>
      </c>
      <c r="BZ82" s="14">
        <v>73</v>
      </c>
      <c r="CA82" s="14">
        <v>75</v>
      </c>
      <c r="CB82" s="14">
        <v>73</v>
      </c>
      <c r="CC82" s="14">
        <v>75</v>
      </c>
      <c r="CD82" s="14">
        <v>73</v>
      </c>
      <c r="CE82" s="14">
        <v>75</v>
      </c>
      <c r="CF82" s="14">
        <v>73</v>
      </c>
      <c r="CG82" s="14">
        <v>75</v>
      </c>
      <c r="CH82" s="14">
        <v>73</v>
      </c>
      <c r="CI82" s="14">
        <v>74</v>
      </c>
      <c r="CJ82" s="14">
        <v>73</v>
      </c>
      <c r="CK82" s="14">
        <v>75</v>
      </c>
      <c r="CL82" s="15">
        <f t="shared" si="204"/>
        <v>1.6638380753925639</v>
      </c>
      <c r="CM82" s="15">
        <f t="shared" si="205"/>
        <v>1.645830550038345</v>
      </c>
      <c r="CN82" s="15">
        <f t="shared" si="206"/>
        <v>1.6359037222160007</v>
      </c>
      <c r="CO82" s="15">
        <f t="shared" si="207"/>
        <v>1.5881053538626821</v>
      </c>
      <c r="CP82" s="15">
        <f t="shared" si="208"/>
        <v>1.6638380753925639</v>
      </c>
      <c r="CQ82" s="15">
        <f t="shared" si="209"/>
        <v>1.645830550038345</v>
      </c>
      <c r="CR82" s="15">
        <f t="shared" si="210"/>
        <v>1.6359037222160007</v>
      </c>
      <c r="CS82" s="15">
        <f t="shared" si="211"/>
        <v>1.5881053538626821</v>
      </c>
      <c r="CT82" s="15">
        <f t="shared" si="212"/>
        <v>1.6629399621928478</v>
      </c>
      <c r="CU82" s="15">
        <f t="shared" si="213"/>
        <v>1.6450035869051551</v>
      </c>
      <c r="CV82" s="15">
        <f t="shared" si="214"/>
        <v>1.6351245869358983</v>
      </c>
      <c r="CW82" s="15">
        <f t="shared" si="215"/>
        <v>1.5873551190642152</v>
      </c>
      <c r="CX82" s="14">
        <v>74</v>
      </c>
      <c r="CY82" s="14">
        <v>76</v>
      </c>
      <c r="CZ82" s="14">
        <v>75</v>
      </c>
      <c r="DA82" s="14">
        <v>76</v>
      </c>
      <c r="DB82" s="14">
        <v>74</v>
      </c>
      <c r="DC82" s="14">
        <v>76</v>
      </c>
      <c r="DD82" s="14">
        <v>75</v>
      </c>
      <c r="DE82" s="14">
        <v>76</v>
      </c>
      <c r="DF82" s="14">
        <v>74</v>
      </c>
      <c r="DG82" s="14">
        <v>76</v>
      </c>
      <c r="DH82" s="14">
        <v>75</v>
      </c>
      <c r="DI82" s="14">
        <v>76</v>
      </c>
      <c r="DJ82" s="23"/>
      <c r="DK82" s="16"/>
      <c r="DL82" s="16"/>
      <c r="DM82" s="16"/>
      <c r="DN82" s="16"/>
      <c r="DO82" s="15"/>
      <c r="DP82" s="15"/>
      <c r="DQ82" s="15"/>
      <c r="DR82" s="15"/>
      <c r="DS82" s="16"/>
      <c r="DT82" s="16"/>
      <c r="DU82" s="16"/>
      <c r="DV82" s="16"/>
    </row>
    <row r="83" spans="1:126" s="17" customFormat="1" ht="15.75" customHeight="1" x14ac:dyDescent="0.2">
      <c r="A83" s="12" t="s">
        <v>67</v>
      </c>
      <c r="B83" s="12" t="s">
        <v>115</v>
      </c>
      <c r="C83" s="19">
        <v>6807.8542230000003</v>
      </c>
      <c r="D83" s="19">
        <v>6807.8540000000003</v>
      </c>
      <c r="E83" s="20">
        <f t="shared" si="163"/>
        <v>99.999996724371698</v>
      </c>
      <c r="F83" s="19">
        <v>6798.0020000000004</v>
      </c>
      <c r="G83" s="20">
        <f t="shared" si="164"/>
        <v>99.85528152223479</v>
      </c>
      <c r="H83" s="18">
        <f t="shared" si="165"/>
        <v>0.14482327078166812</v>
      </c>
      <c r="I83" s="19">
        <v>5300.7489999999998</v>
      </c>
      <c r="J83" s="19">
        <v>5300.7489999999998</v>
      </c>
      <c r="K83" s="19">
        <v>5298.6450000000004</v>
      </c>
      <c r="L83" s="18">
        <f t="shared" si="166"/>
        <v>3.9700382870933186E-2</v>
      </c>
      <c r="M83" s="18">
        <v>8120756.1629943</v>
      </c>
      <c r="N83" s="18">
        <v>7520569.0698810602</v>
      </c>
      <c r="O83" s="18">
        <v>7029286.6757411398</v>
      </c>
      <c r="P83" s="18">
        <v>6637265.7675906401</v>
      </c>
      <c r="Q83" s="19">
        <v>7488439.3542567901</v>
      </c>
      <c r="R83" s="19">
        <v>6930190.6822979702</v>
      </c>
      <c r="S83" s="19">
        <v>6480271.2808773397</v>
      </c>
      <c r="T83" s="19">
        <v>6117142.3422564501</v>
      </c>
      <c r="U83" s="19">
        <v>7488439.3542567901</v>
      </c>
      <c r="V83" s="19">
        <v>6930190.6822979702</v>
      </c>
      <c r="W83" s="19">
        <v>6480271.2808773397</v>
      </c>
      <c r="X83" s="19">
        <v>6117142.3422564501</v>
      </c>
      <c r="Y83" s="19">
        <v>7488201.9342326401</v>
      </c>
      <c r="Z83" s="19">
        <v>6929958.0670107696</v>
      </c>
      <c r="AA83" s="19">
        <v>6480052.6264146501</v>
      </c>
      <c r="AB83" s="19">
        <v>6116949.6993867001</v>
      </c>
      <c r="AC83" s="18">
        <f t="shared" si="167"/>
        <v>20.104190146637912</v>
      </c>
      <c r="AD83" s="21">
        <f t="shared" si="168"/>
        <v>92.213572282604275</v>
      </c>
      <c r="AE83" s="21">
        <f t="shared" si="169"/>
        <v>92.149817625537395</v>
      </c>
      <c r="AF83" s="21">
        <f t="shared" si="170"/>
        <v>92.189600165853051</v>
      </c>
      <c r="AG83" s="21">
        <f t="shared" si="171"/>
        <v>92.163588990606343</v>
      </c>
      <c r="AH83" s="21">
        <f t="shared" si="172"/>
        <v>92.210648662938993</v>
      </c>
      <c r="AI83" s="21">
        <f t="shared" si="173"/>
        <v>92.146724571208125</v>
      </c>
      <c r="AJ83" s="21">
        <f t="shared" si="174"/>
        <v>92.186489544921272</v>
      </c>
      <c r="AK83" s="21">
        <f t="shared" si="175"/>
        <v>92.160686547394093</v>
      </c>
      <c r="AL83" s="22">
        <f t="shared" si="143"/>
        <v>1.1928510654001265</v>
      </c>
      <c r="AM83" s="22">
        <f t="shared" si="144"/>
        <v>1.1046900864112494</v>
      </c>
      <c r="AN83" s="22">
        <f t="shared" si="145"/>
        <v>1.0325260273630774</v>
      </c>
      <c r="AO83" s="22">
        <f t="shared" si="146"/>
        <v>0.97494240478401617</v>
      </c>
      <c r="AP83" s="22">
        <f t="shared" si="151"/>
        <v>1.0999705794165608</v>
      </c>
      <c r="AQ83" s="22">
        <f t="shared" si="152"/>
        <v>1.0179698999553577</v>
      </c>
      <c r="AR83" s="22">
        <f t="shared" si="153"/>
        <v>0.95188161623438738</v>
      </c>
      <c r="AS83" s="22">
        <f t="shared" si="154"/>
        <v>0.89854191084027413</v>
      </c>
      <c r="AT83" s="22">
        <f t="shared" si="147"/>
        <v>1.0999705794165608</v>
      </c>
      <c r="AU83" s="22">
        <f t="shared" si="148"/>
        <v>1.0179698999553577</v>
      </c>
      <c r="AV83" s="22">
        <f t="shared" si="149"/>
        <v>0.95188161623438738</v>
      </c>
      <c r="AW83" s="22">
        <f t="shared" si="150"/>
        <v>0.89854191084027413</v>
      </c>
      <c r="AX83" s="22">
        <f t="shared" si="176"/>
        <v>1.0999706154475095</v>
      </c>
      <c r="AY83" s="22">
        <f t="shared" si="177"/>
        <v>1.017969933300269</v>
      </c>
      <c r="AZ83" s="22">
        <f t="shared" si="178"/>
        <v>0.95188164741449199</v>
      </c>
      <c r="BA83" s="22">
        <f t="shared" si="179"/>
        <v>0.89854194027316836</v>
      </c>
      <c r="BB83" s="22">
        <f t="shared" si="180"/>
        <v>1.1015298221790226</v>
      </c>
      <c r="BC83" s="22">
        <f t="shared" si="181"/>
        <v>1.0194110073828706</v>
      </c>
      <c r="BD83" s="22">
        <f t="shared" si="182"/>
        <v>0.95322899675737804</v>
      </c>
      <c r="BE83" s="22">
        <f t="shared" si="183"/>
        <v>0.89981581343852202</v>
      </c>
      <c r="BF83" s="22">
        <f t="shared" si="184"/>
        <v>0.43998823176662438</v>
      </c>
      <c r="BG83" s="22">
        <f t="shared" si="185"/>
        <v>0.40718795998214308</v>
      </c>
      <c r="BH83" s="22">
        <f t="shared" si="186"/>
        <v>0.38075264649375495</v>
      </c>
      <c r="BI83" s="22">
        <f t="shared" si="187"/>
        <v>0.3594167643361097</v>
      </c>
      <c r="BJ83" s="23">
        <f t="shared" si="188"/>
        <v>2995375.7417027163</v>
      </c>
      <c r="BK83" s="23">
        <f t="shared" si="189"/>
        <v>2772076.2729191883</v>
      </c>
      <c r="BL83" s="23">
        <f t="shared" si="190"/>
        <v>2592108.512350936</v>
      </c>
      <c r="BM83" s="23">
        <f t="shared" si="191"/>
        <v>2446856.9369025803</v>
      </c>
      <c r="BN83" s="22">
        <f t="shared" si="192"/>
        <v>0.43998824617900389</v>
      </c>
      <c r="BO83" s="22">
        <f t="shared" si="193"/>
        <v>0.40718797332010764</v>
      </c>
      <c r="BP83" s="22">
        <f t="shared" si="194"/>
        <v>0.38075265896579685</v>
      </c>
      <c r="BQ83" s="22">
        <f t="shared" si="195"/>
        <v>0.35941677610926737</v>
      </c>
      <c r="BR83" s="23">
        <f t="shared" si="196"/>
        <v>2995280.7736930563</v>
      </c>
      <c r="BS83" s="23">
        <f t="shared" si="197"/>
        <v>2771983.2268043081</v>
      </c>
      <c r="BT83" s="23">
        <f t="shared" si="198"/>
        <v>2592021.0505658602</v>
      </c>
      <c r="BU83" s="23">
        <f t="shared" si="199"/>
        <v>2446779.8797546802</v>
      </c>
      <c r="BV83" s="22">
        <f t="shared" si="200"/>
        <v>0.44061192887160905</v>
      </c>
      <c r="BW83" s="22">
        <f t="shared" si="201"/>
        <v>0.40776440295314831</v>
      </c>
      <c r="BX83" s="22">
        <f t="shared" si="202"/>
        <v>0.38129159870295126</v>
      </c>
      <c r="BY83" s="22">
        <f t="shared" si="203"/>
        <v>0.35992632537540886</v>
      </c>
      <c r="BZ83" s="14">
        <v>83</v>
      </c>
      <c r="CA83" s="14">
        <v>83</v>
      </c>
      <c r="CB83" s="14">
        <v>83</v>
      </c>
      <c r="CC83" s="14">
        <v>83</v>
      </c>
      <c r="CD83" s="14">
        <v>83</v>
      </c>
      <c r="CE83" s="14">
        <v>83</v>
      </c>
      <c r="CF83" s="14">
        <v>83</v>
      </c>
      <c r="CG83" s="14">
        <v>83</v>
      </c>
      <c r="CH83" s="14">
        <v>83</v>
      </c>
      <c r="CI83" s="14">
        <v>83</v>
      </c>
      <c r="CJ83" s="14">
        <v>83</v>
      </c>
      <c r="CK83" s="14">
        <v>83</v>
      </c>
      <c r="CL83" s="15">
        <f t="shared" si="204"/>
        <v>0.56508537599171671</v>
      </c>
      <c r="CM83" s="15">
        <f t="shared" si="205"/>
        <v>0.52295935403075833</v>
      </c>
      <c r="CN83" s="15">
        <f t="shared" si="206"/>
        <v>0.48900797082656355</v>
      </c>
      <c r="CO83" s="15">
        <f t="shared" si="207"/>
        <v>0.46160588567815231</v>
      </c>
      <c r="CP83" s="15">
        <f t="shared" si="208"/>
        <v>0.56508537599171671</v>
      </c>
      <c r="CQ83" s="15">
        <f t="shared" si="209"/>
        <v>0.52295935403075833</v>
      </c>
      <c r="CR83" s="15">
        <f t="shared" si="210"/>
        <v>0.48900797082656355</v>
      </c>
      <c r="CS83" s="15">
        <f t="shared" si="211"/>
        <v>0.46160588567815231</v>
      </c>
      <c r="CT83" s="15">
        <f t="shared" si="212"/>
        <v>0.56529183851589526</v>
      </c>
      <c r="CU83" s="15">
        <f t="shared" si="213"/>
        <v>0.52314945175687511</v>
      </c>
      <c r="CV83" s="15">
        <f t="shared" si="214"/>
        <v>0.48918564096403139</v>
      </c>
      <c r="CW83" s="15">
        <f t="shared" si="215"/>
        <v>0.46177463856413853</v>
      </c>
      <c r="CX83" s="14">
        <v>85</v>
      </c>
      <c r="CY83" s="14">
        <v>85</v>
      </c>
      <c r="CZ83" s="14">
        <v>85</v>
      </c>
      <c r="DA83" s="14">
        <v>85</v>
      </c>
      <c r="DB83" s="14">
        <v>85</v>
      </c>
      <c r="DC83" s="14">
        <v>85</v>
      </c>
      <c r="DD83" s="14">
        <v>85</v>
      </c>
      <c r="DE83" s="14">
        <v>85</v>
      </c>
      <c r="DF83" s="14">
        <v>85</v>
      </c>
      <c r="DG83" s="14">
        <v>85</v>
      </c>
      <c r="DH83" s="14">
        <v>85</v>
      </c>
      <c r="DI83" s="14">
        <v>85</v>
      </c>
      <c r="DJ83" s="23"/>
      <c r="DK83" s="16"/>
      <c r="DL83" s="16"/>
      <c r="DM83" s="16"/>
      <c r="DN83" s="16"/>
      <c r="DO83" s="15"/>
      <c r="DP83" s="15"/>
      <c r="DQ83" s="15"/>
      <c r="DR83" s="15"/>
      <c r="DS83" s="16"/>
      <c r="DT83" s="16"/>
      <c r="DU83" s="16"/>
      <c r="DV83" s="16"/>
    </row>
    <row r="84" spans="1:126" s="17" customFormat="1" ht="15.75" customHeight="1" x14ac:dyDescent="0.2">
      <c r="A84" s="12" t="s">
        <v>69</v>
      </c>
      <c r="B84" s="12" t="s">
        <v>115</v>
      </c>
      <c r="C84" s="19">
        <v>1.519754</v>
      </c>
      <c r="D84" s="19">
        <v>1.52</v>
      </c>
      <c r="E84" s="20">
        <f t="shared" si="163"/>
        <v>100.01618683023699</v>
      </c>
      <c r="F84" s="19">
        <v>1.52</v>
      </c>
      <c r="G84" s="20">
        <f t="shared" si="164"/>
        <v>100.01618683023699</v>
      </c>
      <c r="H84" s="18">
        <f t="shared" si="165"/>
        <v>1.6185520275651809E-2</v>
      </c>
      <c r="I84" s="19">
        <v>0.88</v>
      </c>
      <c r="J84" s="19">
        <v>0.88</v>
      </c>
      <c r="K84" s="19">
        <v>0.88</v>
      </c>
      <c r="L84" s="18">
        <f t="shared" si="166"/>
        <v>0</v>
      </c>
      <c r="M84" s="18">
        <v>520.17906706775602</v>
      </c>
      <c r="N84" s="18">
        <v>473.54089343474101</v>
      </c>
      <c r="O84" s="18">
        <v>452.65932850112802</v>
      </c>
      <c r="P84" s="18">
        <v>402.307515690461</v>
      </c>
      <c r="Q84" s="19">
        <v>520.17906706775602</v>
      </c>
      <c r="R84" s="19">
        <v>473.54089343474101</v>
      </c>
      <c r="S84" s="19">
        <v>452.65932850112802</v>
      </c>
      <c r="T84" s="19">
        <v>402.307515690461</v>
      </c>
      <c r="U84" s="19">
        <v>520.17906706775602</v>
      </c>
      <c r="V84" s="19">
        <v>473.54089343474101</v>
      </c>
      <c r="W84" s="19">
        <v>452.65932850112802</v>
      </c>
      <c r="X84" s="19">
        <v>402.307515690461</v>
      </c>
      <c r="Y84" s="19">
        <v>520.17906706775602</v>
      </c>
      <c r="Z84" s="19">
        <v>473.54089343474101</v>
      </c>
      <c r="AA84" s="19">
        <v>452.65932850112802</v>
      </c>
      <c r="AB84" s="19">
        <v>402.307515690461</v>
      </c>
      <c r="AC84" s="18">
        <f t="shared" si="167"/>
        <v>25.555179572338353</v>
      </c>
      <c r="AD84" s="21">
        <f t="shared" si="168"/>
        <v>100</v>
      </c>
      <c r="AE84" s="21">
        <f t="shared" si="169"/>
        <v>100</v>
      </c>
      <c r="AF84" s="21">
        <f t="shared" si="170"/>
        <v>100</v>
      </c>
      <c r="AG84" s="21">
        <f t="shared" si="171"/>
        <v>100</v>
      </c>
      <c r="AH84" s="21">
        <f t="shared" si="172"/>
        <v>100</v>
      </c>
      <c r="AI84" s="21">
        <f t="shared" si="173"/>
        <v>100</v>
      </c>
      <c r="AJ84" s="21">
        <f t="shared" si="174"/>
        <v>100</v>
      </c>
      <c r="AK84" s="21">
        <f t="shared" si="175"/>
        <v>100</v>
      </c>
      <c r="AL84" s="22">
        <f t="shared" si="143"/>
        <v>0.34227846550675706</v>
      </c>
      <c r="AM84" s="22">
        <f t="shared" si="144"/>
        <v>0.31159048993109473</v>
      </c>
      <c r="AN84" s="22">
        <f t="shared" si="145"/>
        <v>0.29785039453827922</v>
      </c>
      <c r="AO84" s="22">
        <f t="shared" si="146"/>
        <v>0.26471883981911615</v>
      </c>
      <c r="AP84" s="22">
        <f t="shared" si="151"/>
        <v>0.34227846550675706</v>
      </c>
      <c r="AQ84" s="22">
        <f t="shared" si="152"/>
        <v>0.31159048993109473</v>
      </c>
      <c r="AR84" s="22">
        <f t="shared" si="153"/>
        <v>0.29785039453827922</v>
      </c>
      <c r="AS84" s="22">
        <f t="shared" si="154"/>
        <v>0.26471883981911615</v>
      </c>
      <c r="AT84" s="22">
        <f t="shared" si="147"/>
        <v>0.34227846550675706</v>
      </c>
      <c r="AU84" s="22">
        <f t="shared" si="148"/>
        <v>0.31159048993109473</v>
      </c>
      <c r="AV84" s="22">
        <f t="shared" si="149"/>
        <v>0.29785039453827922</v>
      </c>
      <c r="AW84" s="22">
        <f t="shared" si="150"/>
        <v>0.26471883981911615</v>
      </c>
      <c r="AX84" s="22">
        <f t="shared" si="176"/>
        <v>0.34222307043931322</v>
      </c>
      <c r="AY84" s="22">
        <f t="shared" si="177"/>
        <v>0.31154006147022434</v>
      </c>
      <c r="AZ84" s="22">
        <f t="shared" si="178"/>
        <v>0.2978021898033737</v>
      </c>
      <c r="BA84" s="22">
        <f t="shared" si="179"/>
        <v>0.26467599716477697</v>
      </c>
      <c r="BB84" s="22">
        <f t="shared" si="180"/>
        <v>0.34222307043931322</v>
      </c>
      <c r="BC84" s="22">
        <f t="shared" si="181"/>
        <v>0.31154006147022434</v>
      </c>
      <c r="BD84" s="22">
        <f t="shared" si="182"/>
        <v>0.2978021898033737</v>
      </c>
      <c r="BE84" s="22">
        <f t="shared" si="183"/>
        <v>0.26467599716477697</v>
      </c>
      <c r="BF84" s="22">
        <f t="shared" si="184"/>
        <v>0.13691138620270282</v>
      </c>
      <c r="BG84" s="22">
        <f t="shared" si="185"/>
        <v>0.1246361959724379</v>
      </c>
      <c r="BH84" s="22">
        <f t="shared" si="186"/>
        <v>0.11914015781531169</v>
      </c>
      <c r="BI84" s="22">
        <f t="shared" si="187"/>
        <v>0.10588753592764646</v>
      </c>
      <c r="BJ84" s="23">
        <f t="shared" si="188"/>
        <v>208.07162682710242</v>
      </c>
      <c r="BK84" s="23">
        <f t="shared" si="189"/>
        <v>189.4163573738964</v>
      </c>
      <c r="BL84" s="23">
        <f t="shared" si="190"/>
        <v>181.06373140045122</v>
      </c>
      <c r="BM84" s="23">
        <f t="shared" si="191"/>
        <v>160.92300627618442</v>
      </c>
      <c r="BN84" s="22">
        <f t="shared" si="192"/>
        <v>0.13688922817572527</v>
      </c>
      <c r="BO84" s="22">
        <f t="shared" si="193"/>
        <v>0.12461602458808974</v>
      </c>
      <c r="BP84" s="22">
        <f t="shared" si="194"/>
        <v>0.11912087592134947</v>
      </c>
      <c r="BQ84" s="22">
        <f t="shared" si="195"/>
        <v>0.10587039886591079</v>
      </c>
      <c r="BR84" s="23">
        <f t="shared" si="196"/>
        <v>208.07162682710242</v>
      </c>
      <c r="BS84" s="23">
        <f t="shared" si="197"/>
        <v>189.4163573738964</v>
      </c>
      <c r="BT84" s="23">
        <f t="shared" si="198"/>
        <v>181.06373140045122</v>
      </c>
      <c r="BU84" s="23">
        <f t="shared" si="199"/>
        <v>160.92300627618442</v>
      </c>
      <c r="BV84" s="22">
        <f t="shared" si="200"/>
        <v>0.13688922817572527</v>
      </c>
      <c r="BW84" s="22">
        <f t="shared" si="201"/>
        <v>0.12461602458808974</v>
      </c>
      <c r="BX84" s="22">
        <f t="shared" si="202"/>
        <v>0.11912087592134947</v>
      </c>
      <c r="BY84" s="22">
        <f t="shared" si="203"/>
        <v>0.10587039886591079</v>
      </c>
      <c r="BZ84" s="14">
        <v>87</v>
      </c>
      <c r="CA84" s="14">
        <v>87</v>
      </c>
      <c r="CB84" s="14">
        <v>87</v>
      </c>
      <c r="CC84" s="14">
        <v>87</v>
      </c>
      <c r="CD84" s="14">
        <v>87</v>
      </c>
      <c r="CE84" s="14">
        <v>87</v>
      </c>
      <c r="CF84" s="14">
        <v>87</v>
      </c>
      <c r="CG84" s="14">
        <v>87</v>
      </c>
      <c r="CH84" s="14">
        <v>87</v>
      </c>
      <c r="CI84" s="14">
        <v>87</v>
      </c>
      <c r="CJ84" s="14">
        <v>87</v>
      </c>
      <c r="CK84" s="14">
        <v>87</v>
      </c>
      <c r="CL84" s="15">
        <f t="shared" si="204"/>
        <v>0.23644503048534371</v>
      </c>
      <c r="CM84" s="15">
        <f t="shared" si="205"/>
        <v>0.21524586065215501</v>
      </c>
      <c r="CN84" s="15">
        <f t="shared" si="206"/>
        <v>0.20575424022778543</v>
      </c>
      <c r="CO84" s="15">
        <f t="shared" si="207"/>
        <v>0.18286705258657321</v>
      </c>
      <c r="CP84" s="15">
        <f t="shared" si="208"/>
        <v>0.23644503048534371</v>
      </c>
      <c r="CQ84" s="15">
        <f t="shared" si="209"/>
        <v>0.21524586065215501</v>
      </c>
      <c r="CR84" s="15">
        <f t="shared" si="210"/>
        <v>0.20575424022778543</v>
      </c>
      <c r="CS84" s="15">
        <f t="shared" si="211"/>
        <v>0.18286705258657321</v>
      </c>
      <c r="CT84" s="15">
        <f t="shared" si="212"/>
        <v>0.23644503048534371</v>
      </c>
      <c r="CU84" s="15">
        <f t="shared" si="213"/>
        <v>0.21524586065215501</v>
      </c>
      <c r="CV84" s="15">
        <f t="shared" si="214"/>
        <v>0.20575424022778543</v>
      </c>
      <c r="CW84" s="15">
        <f t="shared" si="215"/>
        <v>0.18286705258657321</v>
      </c>
      <c r="CX84" s="14">
        <v>87</v>
      </c>
      <c r="CY84" s="14">
        <v>87</v>
      </c>
      <c r="CZ84" s="14">
        <v>87</v>
      </c>
      <c r="DA84" s="14">
        <v>87</v>
      </c>
      <c r="DB84" s="14">
        <v>87</v>
      </c>
      <c r="DC84" s="14">
        <v>87</v>
      </c>
      <c r="DD84" s="14">
        <v>87</v>
      </c>
      <c r="DE84" s="14">
        <v>87</v>
      </c>
      <c r="DF84" s="14">
        <v>87</v>
      </c>
      <c r="DG84" s="14">
        <v>87</v>
      </c>
      <c r="DH84" s="14">
        <v>87</v>
      </c>
      <c r="DI84" s="14">
        <v>87</v>
      </c>
      <c r="DJ84" s="23"/>
      <c r="DK84" s="16"/>
      <c r="DL84" s="16"/>
      <c r="DM84" s="16"/>
      <c r="DN84" s="16"/>
      <c r="DO84" s="15"/>
      <c r="DP84" s="15"/>
      <c r="DQ84" s="15"/>
      <c r="DR84" s="15"/>
      <c r="DS84" s="16"/>
      <c r="DT84" s="16"/>
      <c r="DU84" s="16"/>
      <c r="DV84" s="16"/>
    </row>
    <row r="85" spans="1:126" s="17" customFormat="1" ht="15.75" customHeight="1" x14ac:dyDescent="0.2">
      <c r="A85" s="12" t="s">
        <v>74</v>
      </c>
      <c r="B85" s="12" t="s">
        <v>113</v>
      </c>
      <c r="C85" s="19">
        <v>509.83582899999999</v>
      </c>
      <c r="D85" s="19">
        <v>327.05700000000002</v>
      </c>
      <c r="E85" s="20">
        <f t="shared" si="163"/>
        <v>64.149473496496853</v>
      </c>
      <c r="F85" s="19">
        <v>272.96800000000002</v>
      </c>
      <c r="G85" s="20">
        <f t="shared" si="164"/>
        <v>53.540372110646629</v>
      </c>
      <c r="H85" s="18">
        <f t="shared" si="165"/>
        <v>60.517800303197035</v>
      </c>
      <c r="I85" s="19">
        <v>374.73500000000001</v>
      </c>
      <c r="J85" s="19">
        <v>290.93099999999998</v>
      </c>
      <c r="K85" s="19">
        <v>249.977</v>
      </c>
      <c r="L85" s="18">
        <f t="shared" si="166"/>
        <v>39.940964796578264</v>
      </c>
      <c r="M85" s="18">
        <v>36170205.107266903</v>
      </c>
      <c r="N85" s="18">
        <v>38688548.061398</v>
      </c>
      <c r="O85" s="18">
        <v>38534084.6756671</v>
      </c>
      <c r="P85" s="18">
        <v>39567843.574750803</v>
      </c>
      <c r="Q85" s="19">
        <v>35246795.963478297</v>
      </c>
      <c r="R85" s="19">
        <v>37723450.827295497</v>
      </c>
      <c r="S85" s="19">
        <v>37571263.964503102</v>
      </c>
      <c r="T85" s="19">
        <v>38564993.138208203</v>
      </c>
      <c r="U85" s="19">
        <v>31124429.295867</v>
      </c>
      <c r="V85" s="19">
        <v>33293337.088581301</v>
      </c>
      <c r="W85" s="19">
        <v>33178907.509174898</v>
      </c>
      <c r="X85" s="19">
        <v>34117596.553137198</v>
      </c>
      <c r="Y85" s="19">
        <v>29026767.188381098</v>
      </c>
      <c r="Z85" s="19">
        <v>31074500.881487999</v>
      </c>
      <c r="AA85" s="19">
        <v>30950653.846303102</v>
      </c>
      <c r="AB85" s="19">
        <v>31859976.5276586</v>
      </c>
      <c r="AC85" s="18">
        <f t="shared" si="167"/>
        <v>8.9720781736765112</v>
      </c>
      <c r="AD85" s="21">
        <f t="shared" si="168"/>
        <v>97.447044767785727</v>
      </c>
      <c r="AE85" s="21">
        <f t="shared" si="169"/>
        <v>97.505470526909122</v>
      </c>
      <c r="AF85" s="21">
        <f t="shared" si="170"/>
        <v>97.501379053718679</v>
      </c>
      <c r="AG85" s="21">
        <f t="shared" si="171"/>
        <v>97.465491303189083</v>
      </c>
      <c r="AH85" s="21">
        <f t="shared" si="172"/>
        <v>80.250490983667035</v>
      </c>
      <c r="AI85" s="21">
        <f t="shared" si="173"/>
        <v>80.319635754159989</v>
      </c>
      <c r="AJ85" s="21">
        <f t="shared" si="174"/>
        <v>80.320199913421945</v>
      </c>
      <c r="AK85" s="21">
        <f t="shared" si="175"/>
        <v>80.51987080738769</v>
      </c>
      <c r="AL85" s="22">
        <f t="shared" si="143"/>
        <v>70.944808210540472</v>
      </c>
      <c r="AM85" s="22">
        <f t="shared" si="144"/>
        <v>75.884325621607104</v>
      </c>
      <c r="AN85" s="22">
        <f t="shared" si="145"/>
        <v>75.581358711584599</v>
      </c>
      <c r="AO85" s="22">
        <f t="shared" si="146"/>
        <v>77.608989647431798</v>
      </c>
      <c r="AP85" s="22">
        <f t="shared" si="151"/>
        <v>69.133619017345083</v>
      </c>
      <c r="AQ85" s="22">
        <f t="shared" si="152"/>
        <v>73.991368753519865</v>
      </c>
      <c r="AR85" s="22">
        <f t="shared" si="153"/>
        <v>73.692867051332911</v>
      </c>
      <c r="AS85" s="22">
        <f t="shared" si="154"/>
        <v>75.641983055310533</v>
      </c>
      <c r="AT85" s="22">
        <f t="shared" si="147"/>
        <v>61.047944309671109</v>
      </c>
      <c r="AU85" s="22">
        <f t="shared" si="148"/>
        <v>65.302074108607414</v>
      </c>
      <c r="AV85" s="22">
        <f t="shared" si="149"/>
        <v>65.077630134885823</v>
      </c>
      <c r="AW85" s="22">
        <f t="shared" si="150"/>
        <v>66.918789564193617</v>
      </c>
      <c r="AX85" s="22">
        <f t="shared" si="176"/>
        <v>95.16515254486832</v>
      </c>
      <c r="AY85" s="22">
        <f t="shared" si="177"/>
        <v>101.79674212318128</v>
      </c>
      <c r="AZ85" s="22">
        <f t="shared" si="178"/>
        <v>101.44686555913769</v>
      </c>
      <c r="BA85" s="22">
        <f t="shared" si="179"/>
        <v>104.31697396214481</v>
      </c>
      <c r="BB85" s="22">
        <f t="shared" si="180"/>
        <v>106.33761901900991</v>
      </c>
      <c r="BC85" s="22">
        <f t="shared" si="181"/>
        <v>113.83935436200579</v>
      </c>
      <c r="BD85" s="22">
        <f t="shared" si="182"/>
        <v>113.3856490368948</v>
      </c>
      <c r="BE85" s="22">
        <f t="shared" si="183"/>
        <v>116.71689182489742</v>
      </c>
      <c r="BF85" s="22">
        <f t="shared" si="184"/>
        <v>27.653447606938034</v>
      </c>
      <c r="BG85" s="22">
        <f t="shared" si="185"/>
        <v>29.596547501407947</v>
      </c>
      <c r="BH85" s="22">
        <f t="shared" si="186"/>
        <v>29.477146820533164</v>
      </c>
      <c r="BI85" s="22">
        <f t="shared" si="187"/>
        <v>30.256793222124216</v>
      </c>
      <c r="BJ85" s="23">
        <f t="shared" si="188"/>
        <v>12449771.718346801</v>
      </c>
      <c r="BK85" s="23">
        <f t="shared" si="189"/>
        <v>13317334.835432522</v>
      </c>
      <c r="BL85" s="23">
        <f t="shared" si="190"/>
        <v>13271563.00366996</v>
      </c>
      <c r="BM85" s="23">
        <f t="shared" si="191"/>
        <v>13647038.62125488</v>
      </c>
      <c r="BN85" s="22">
        <f t="shared" si="192"/>
        <v>38.066061017947334</v>
      </c>
      <c r="BO85" s="22">
        <f t="shared" si="193"/>
        <v>40.718696849272519</v>
      </c>
      <c r="BP85" s="22">
        <f t="shared" si="194"/>
        <v>40.578746223655081</v>
      </c>
      <c r="BQ85" s="22">
        <f t="shared" si="195"/>
        <v>41.726789584857926</v>
      </c>
      <c r="BR85" s="23">
        <f t="shared" si="196"/>
        <v>11610706.87535244</v>
      </c>
      <c r="BS85" s="23">
        <f t="shared" si="197"/>
        <v>12429800.352595201</v>
      </c>
      <c r="BT85" s="23">
        <f t="shared" si="198"/>
        <v>12380261.538521241</v>
      </c>
      <c r="BU85" s="23">
        <f t="shared" si="199"/>
        <v>12743990.611063441</v>
      </c>
      <c r="BV85" s="22">
        <f t="shared" si="200"/>
        <v>42.535047607603964</v>
      </c>
      <c r="BW85" s="22">
        <f t="shared" si="201"/>
        <v>45.535741744802323</v>
      </c>
      <c r="BX85" s="22">
        <f t="shared" si="202"/>
        <v>45.354259614757922</v>
      </c>
      <c r="BY85" s="22">
        <f t="shared" si="203"/>
        <v>46.686756729958972</v>
      </c>
      <c r="BZ85" s="14">
        <v>4</v>
      </c>
      <c r="CA85" s="14">
        <v>4</v>
      </c>
      <c r="CB85" s="14">
        <v>4</v>
      </c>
      <c r="CC85" s="14">
        <v>4</v>
      </c>
      <c r="CD85" s="14">
        <v>7</v>
      </c>
      <c r="CE85" s="14">
        <v>7</v>
      </c>
      <c r="CF85" s="14">
        <v>7</v>
      </c>
      <c r="CG85" s="14">
        <v>7</v>
      </c>
      <c r="CH85" s="14">
        <v>7</v>
      </c>
      <c r="CI85" s="14">
        <v>7</v>
      </c>
      <c r="CJ85" s="14">
        <v>7</v>
      </c>
      <c r="CK85" s="14">
        <v>7</v>
      </c>
      <c r="CL85" s="15">
        <f t="shared" si="204"/>
        <v>37.623169400753383</v>
      </c>
      <c r="CM85" s="15">
        <f t="shared" si="205"/>
        <v>40.266802756396388</v>
      </c>
      <c r="CN85" s="15">
        <f t="shared" si="206"/>
        <v>40.104355306553273</v>
      </c>
      <c r="CO85" s="15">
        <f t="shared" si="207"/>
        <v>41.165082672510657</v>
      </c>
      <c r="CP85" s="15">
        <f t="shared" si="208"/>
        <v>42.792867443987753</v>
      </c>
      <c r="CQ85" s="15">
        <f t="shared" si="209"/>
        <v>45.774891075315182</v>
      </c>
      <c r="CR85" s="15">
        <f t="shared" si="210"/>
        <v>45.617562252458349</v>
      </c>
      <c r="CS85" s="15">
        <f t="shared" si="211"/>
        <v>46.908162489576156</v>
      </c>
      <c r="CT85" s="15">
        <f t="shared" si="212"/>
        <v>46.447100634668146</v>
      </c>
      <c r="CU85" s="15">
        <f t="shared" si="213"/>
        <v>49.723775997772599</v>
      </c>
      <c r="CV85" s="15">
        <f t="shared" si="214"/>
        <v>49.525602509515842</v>
      </c>
      <c r="CW85" s="15">
        <f t="shared" si="215"/>
        <v>50.980652664298873</v>
      </c>
      <c r="CX85" s="14">
        <v>7</v>
      </c>
      <c r="CY85" s="14">
        <v>6</v>
      </c>
      <c r="CZ85" s="14">
        <v>7</v>
      </c>
      <c r="DA85" s="14">
        <v>8</v>
      </c>
      <c r="DB85" s="14">
        <v>6</v>
      </c>
      <c r="DC85" s="14">
        <v>4</v>
      </c>
      <c r="DD85" s="14">
        <v>5</v>
      </c>
      <c r="DE85" s="14">
        <v>6</v>
      </c>
      <c r="DF85" s="14">
        <v>4</v>
      </c>
      <c r="DG85" s="14">
        <v>4</v>
      </c>
      <c r="DH85" s="14">
        <v>4</v>
      </c>
      <c r="DI85" s="14">
        <v>4</v>
      </c>
      <c r="DJ85" s="23"/>
      <c r="DK85" s="16"/>
      <c r="DL85" s="16"/>
      <c r="DM85" s="16"/>
      <c r="DN85" s="16"/>
      <c r="DO85" s="15"/>
      <c r="DP85" s="15"/>
      <c r="DQ85" s="15"/>
      <c r="DR85" s="15"/>
      <c r="DS85" s="16"/>
      <c r="DT85" s="16"/>
      <c r="DU85" s="16"/>
      <c r="DV85" s="16"/>
    </row>
    <row r="86" spans="1:126" s="17" customFormat="1" ht="15.75" customHeight="1" x14ac:dyDescent="0.2">
      <c r="A86" s="12" t="s">
        <v>79</v>
      </c>
      <c r="B86" s="12" t="s">
        <v>113</v>
      </c>
      <c r="C86" s="19">
        <v>2455.5411260000001</v>
      </c>
      <c r="D86" s="19">
        <v>2443.7579999999998</v>
      </c>
      <c r="E86" s="20">
        <f t="shared" si="163"/>
        <v>99.520141370256965</v>
      </c>
      <c r="F86" s="19">
        <v>2161.9430000000002</v>
      </c>
      <c r="G86" s="20">
        <f t="shared" si="164"/>
        <v>88.043444970589363</v>
      </c>
      <c r="H86" s="18">
        <f t="shared" si="165"/>
        <v>12.716800664102589</v>
      </c>
      <c r="I86" s="19">
        <v>564.41600000000005</v>
      </c>
      <c r="J86" s="19">
        <v>564.41600000000005</v>
      </c>
      <c r="K86" s="19">
        <v>499.923</v>
      </c>
      <c r="L86" s="18">
        <f t="shared" si="166"/>
        <v>12.118883175379283</v>
      </c>
      <c r="M86" s="18">
        <v>4078295.7937084502</v>
      </c>
      <c r="N86" s="18">
        <v>4509697.13460261</v>
      </c>
      <c r="O86" s="18">
        <v>4512530.5590896402</v>
      </c>
      <c r="P86" s="18">
        <v>6063159.65206243</v>
      </c>
      <c r="Q86" s="19">
        <v>3861674.80400634</v>
      </c>
      <c r="R86" s="19">
        <v>4261511.7779392703</v>
      </c>
      <c r="S86" s="19">
        <v>4274730.7371035097</v>
      </c>
      <c r="T86" s="19">
        <v>5660579.2232205998</v>
      </c>
      <c r="U86" s="19">
        <v>3861674.80400634</v>
      </c>
      <c r="V86" s="19">
        <v>4261511.7779392703</v>
      </c>
      <c r="W86" s="19">
        <v>4274730.7371035097</v>
      </c>
      <c r="X86" s="19">
        <v>5660579.2232205998</v>
      </c>
      <c r="Y86" s="19">
        <v>3169424.0271399198</v>
      </c>
      <c r="Z86" s="19">
        <v>3343058.0462841098</v>
      </c>
      <c r="AA86" s="19">
        <v>3373602.8709971998</v>
      </c>
      <c r="AB86" s="19">
        <v>4669931.7551919399</v>
      </c>
      <c r="AC86" s="18">
        <f t="shared" si="167"/>
        <v>39.143570052002623</v>
      </c>
      <c r="AD86" s="21">
        <f t="shared" si="168"/>
        <v>94.688443392549175</v>
      </c>
      <c r="AE86" s="21">
        <f t="shared" si="169"/>
        <v>94.496629169195643</v>
      </c>
      <c r="AF86" s="21">
        <f t="shared" si="170"/>
        <v>94.730233538094765</v>
      </c>
      <c r="AG86" s="21">
        <f t="shared" si="171"/>
        <v>93.360220545983992</v>
      </c>
      <c r="AH86" s="21">
        <f t="shared" si="172"/>
        <v>77.714422578895864</v>
      </c>
      <c r="AI86" s="21">
        <f t="shared" si="173"/>
        <v>74.130433740950025</v>
      </c>
      <c r="AJ86" s="21">
        <f t="shared" si="174"/>
        <v>74.760776172511768</v>
      </c>
      <c r="AK86" s="21">
        <f t="shared" si="175"/>
        <v>77.021421555400195</v>
      </c>
      <c r="AL86" s="22">
        <f t="shared" si="143"/>
        <v>1.6608542005369982</v>
      </c>
      <c r="AM86" s="22">
        <f t="shared" si="144"/>
        <v>1.8365390368960206</v>
      </c>
      <c r="AN86" s="22">
        <f t="shared" si="145"/>
        <v>1.837692926951874</v>
      </c>
      <c r="AO86" s="22">
        <f t="shared" si="146"/>
        <v>2.4691745488861461</v>
      </c>
      <c r="AP86" s="22">
        <f t="shared" si="151"/>
        <v>1.5726369895082506</v>
      </c>
      <c r="AQ86" s="22">
        <f t="shared" si="152"/>
        <v>1.7354674832431498</v>
      </c>
      <c r="AR86" s="22">
        <f t="shared" si="153"/>
        <v>1.7408508014145594</v>
      </c>
      <c r="AS86" s="22">
        <f t="shared" si="154"/>
        <v>2.3052268045054114</v>
      </c>
      <c r="AT86" s="22">
        <f t="shared" si="147"/>
        <v>1.5726369895082506</v>
      </c>
      <c r="AU86" s="22">
        <f t="shared" si="148"/>
        <v>1.7354674832431498</v>
      </c>
      <c r="AV86" s="22">
        <f t="shared" si="149"/>
        <v>1.7408508014145594</v>
      </c>
      <c r="AW86" s="22">
        <f t="shared" si="150"/>
        <v>2.3052268045054114</v>
      </c>
      <c r="AX86" s="22">
        <f t="shared" si="176"/>
        <v>1.5802198106385084</v>
      </c>
      <c r="AY86" s="22">
        <f t="shared" si="177"/>
        <v>1.743835428033083</v>
      </c>
      <c r="AZ86" s="22">
        <f t="shared" si="178"/>
        <v>1.7492447030776002</v>
      </c>
      <c r="BA86" s="22">
        <f t="shared" si="179"/>
        <v>2.3163419713492908</v>
      </c>
      <c r="BB86" s="22">
        <f t="shared" si="180"/>
        <v>1.4660072107081081</v>
      </c>
      <c r="BC86" s="22">
        <f t="shared" si="181"/>
        <v>1.5463210853774172</v>
      </c>
      <c r="BD86" s="22">
        <f t="shared" si="182"/>
        <v>1.5604494988985369</v>
      </c>
      <c r="BE86" s="22">
        <f t="shared" si="183"/>
        <v>2.1600623860998831</v>
      </c>
      <c r="BF86" s="22">
        <f t="shared" si="184"/>
        <v>0.62905479580330026</v>
      </c>
      <c r="BG86" s="22">
        <f t="shared" si="185"/>
        <v>0.69418699329725997</v>
      </c>
      <c r="BH86" s="22">
        <f t="shared" si="186"/>
        <v>0.69634032056582384</v>
      </c>
      <c r="BI86" s="22">
        <f t="shared" si="187"/>
        <v>0.92209072180216456</v>
      </c>
      <c r="BJ86" s="23">
        <f t="shared" si="188"/>
        <v>1544669.921602536</v>
      </c>
      <c r="BK86" s="23">
        <f t="shared" si="189"/>
        <v>1704604.7111757081</v>
      </c>
      <c r="BL86" s="23">
        <f t="shared" si="190"/>
        <v>1709892.2948414041</v>
      </c>
      <c r="BM86" s="23">
        <f t="shared" si="191"/>
        <v>2264231.6892882399</v>
      </c>
      <c r="BN86" s="22">
        <f t="shared" si="192"/>
        <v>0.63208792425540339</v>
      </c>
      <c r="BO86" s="22">
        <f t="shared" si="193"/>
        <v>0.69753417121323325</v>
      </c>
      <c r="BP86" s="22">
        <f t="shared" si="194"/>
        <v>0.69969788123104015</v>
      </c>
      <c r="BQ86" s="22">
        <f t="shared" si="195"/>
        <v>0.92653678853971633</v>
      </c>
      <c r="BR86" s="23">
        <f t="shared" si="196"/>
        <v>1267769.610855968</v>
      </c>
      <c r="BS86" s="23">
        <f t="shared" si="197"/>
        <v>1337223.2185136441</v>
      </c>
      <c r="BT86" s="23">
        <f t="shared" si="198"/>
        <v>1349441.1483988799</v>
      </c>
      <c r="BU86" s="23">
        <f t="shared" si="199"/>
        <v>1867972.702076776</v>
      </c>
      <c r="BV86" s="22">
        <f t="shared" si="200"/>
        <v>0.58640288428324328</v>
      </c>
      <c r="BW86" s="22">
        <f t="shared" si="201"/>
        <v>0.61852843415096692</v>
      </c>
      <c r="BX86" s="22">
        <f t="shared" si="202"/>
        <v>0.62417979955941472</v>
      </c>
      <c r="BY86" s="22">
        <f t="shared" si="203"/>
        <v>0.8640249544399532</v>
      </c>
      <c r="BZ86" s="14">
        <v>80</v>
      </c>
      <c r="CA86" s="14">
        <v>80</v>
      </c>
      <c r="CB86" s="14">
        <v>80</v>
      </c>
      <c r="CC86" s="14">
        <v>79</v>
      </c>
      <c r="CD86" s="14">
        <v>80</v>
      </c>
      <c r="CE86" s="14">
        <v>80</v>
      </c>
      <c r="CF86" s="14">
        <v>80</v>
      </c>
      <c r="CG86" s="14">
        <v>77</v>
      </c>
      <c r="CH86" s="14">
        <v>80</v>
      </c>
      <c r="CI86" s="14">
        <v>80</v>
      </c>
      <c r="CJ86" s="14">
        <v>80</v>
      </c>
      <c r="CK86" s="14">
        <v>79</v>
      </c>
      <c r="CL86" s="15">
        <f t="shared" si="204"/>
        <v>2.736757855203495</v>
      </c>
      <c r="CM86" s="15">
        <f t="shared" si="205"/>
        <v>3.0201211715750582</v>
      </c>
      <c r="CN86" s="15">
        <f t="shared" si="206"/>
        <v>3.0294894100121255</v>
      </c>
      <c r="CO86" s="15">
        <f t="shared" si="207"/>
        <v>4.0116362563928725</v>
      </c>
      <c r="CP86" s="15">
        <f t="shared" si="208"/>
        <v>2.736757855203495</v>
      </c>
      <c r="CQ86" s="15">
        <f t="shared" si="209"/>
        <v>3.0201211715750582</v>
      </c>
      <c r="CR86" s="15">
        <f t="shared" si="210"/>
        <v>3.0294894100121255</v>
      </c>
      <c r="CS86" s="15">
        <f t="shared" si="211"/>
        <v>4.0116362563928725</v>
      </c>
      <c r="CT86" s="15">
        <f t="shared" si="212"/>
        <v>2.5359297548941897</v>
      </c>
      <c r="CU86" s="15">
        <f t="shared" si="213"/>
        <v>2.6748583652155311</v>
      </c>
      <c r="CV86" s="15">
        <f t="shared" si="214"/>
        <v>2.6992979886880182</v>
      </c>
      <c r="CW86" s="15">
        <f t="shared" si="215"/>
        <v>3.7365208283611198</v>
      </c>
      <c r="CX86" s="14">
        <v>69</v>
      </c>
      <c r="CY86" s="14">
        <v>68</v>
      </c>
      <c r="CZ86" s="14">
        <v>66</v>
      </c>
      <c r="DA86" s="14">
        <v>61</v>
      </c>
      <c r="DB86" s="14">
        <v>69</v>
      </c>
      <c r="DC86" s="14">
        <v>68</v>
      </c>
      <c r="DD86" s="14">
        <v>66</v>
      </c>
      <c r="DE86" s="14">
        <v>61</v>
      </c>
      <c r="DF86" s="14">
        <v>69</v>
      </c>
      <c r="DG86" s="14">
        <v>69</v>
      </c>
      <c r="DH86" s="14">
        <v>69</v>
      </c>
      <c r="DI86" s="14">
        <v>64</v>
      </c>
      <c r="DJ86" s="23"/>
      <c r="DK86" s="16"/>
      <c r="DL86" s="16"/>
      <c r="DM86" s="16"/>
      <c r="DN86" s="16"/>
      <c r="DO86" s="15"/>
      <c r="DP86" s="15"/>
      <c r="DQ86" s="15"/>
      <c r="DR86" s="15"/>
      <c r="DS86" s="16"/>
      <c r="DT86" s="16"/>
      <c r="DU86" s="16"/>
      <c r="DV86" s="16"/>
    </row>
    <row r="87" spans="1:126" s="17" customFormat="1" ht="15.75" customHeight="1" x14ac:dyDescent="0.2">
      <c r="A87" s="12" t="s">
        <v>82</v>
      </c>
      <c r="B87" s="12" t="s">
        <v>114</v>
      </c>
      <c r="C87" s="19">
        <v>1598.4050400000001</v>
      </c>
      <c r="D87" s="19">
        <v>1570.548</v>
      </c>
      <c r="E87" s="20">
        <f t="shared" si="163"/>
        <v>98.257197687514804</v>
      </c>
      <c r="F87" s="19">
        <v>1523.54</v>
      </c>
      <c r="G87" s="20">
        <f t="shared" si="164"/>
        <v>95.316266019781821</v>
      </c>
      <c r="H87" s="18">
        <f t="shared" si="165"/>
        <v>4.7960511181836907</v>
      </c>
      <c r="I87" s="19">
        <v>905.00400000000002</v>
      </c>
      <c r="J87" s="19">
        <v>904.49099999999999</v>
      </c>
      <c r="K87" s="19">
        <v>884.625</v>
      </c>
      <c r="L87" s="18">
        <f t="shared" si="166"/>
        <v>2.2774552714557061</v>
      </c>
      <c r="M87" s="18">
        <v>19177565.632994801</v>
      </c>
      <c r="N87" s="18">
        <v>20937436.6684734</v>
      </c>
      <c r="O87" s="18">
        <v>21667021.445303701</v>
      </c>
      <c r="P87" s="18">
        <v>22751962.337984301</v>
      </c>
      <c r="Q87" s="19">
        <v>17757424.868161999</v>
      </c>
      <c r="R87" s="19">
        <v>19383612.082426399</v>
      </c>
      <c r="S87" s="19">
        <v>20061371.169505</v>
      </c>
      <c r="T87" s="19">
        <v>21033303.3540246</v>
      </c>
      <c r="U87" s="19">
        <v>17741267.145862199</v>
      </c>
      <c r="V87" s="19">
        <v>19367215.973614998</v>
      </c>
      <c r="W87" s="19">
        <v>20044676.176968299</v>
      </c>
      <c r="X87" s="19">
        <v>21016350.6688728</v>
      </c>
      <c r="Y87" s="19">
        <v>17026165.494382299</v>
      </c>
      <c r="Z87" s="19">
        <v>18593167.2238384</v>
      </c>
      <c r="AA87" s="19">
        <v>19248944.161293801</v>
      </c>
      <c r="AB87" s="19">
        <v>20190317.1579221</v>
      </c>
      <c r="AC87" s="18">
        <f t="shared" si="167"/>
        <v>17.049544213631336</v>
      </c>
      <c r="AD87" s="21">
        <f t="shared" si="168"/>
        <v>92.594780839182917</v>
      </c>
      <c r="AE87" s="21">
        <f t="shared" si="169"/>
        <v>92.578725797954647</v>
      </c>
      <c r="AF87" s="21">
        <f t="shared" si="170"/>
        <v>92.589427763054516</v>
      </c>
      <c r="AG87" s="21">
        <f t="shared" si="171"/>
        <v>92.446106588835164</v>
      </c>
      <c r="AH87" s="21">
        <f t="shared" si="172"/>
        <v>88.781682827819182</v>
      </c>
      <c r="AI87" s="21">
        <f t="shared" si="173"/>
        <v>88.803455352464937</v>
      </c>
      <c r="AJ87" s="21">
        <f t="shared" si="174"/>
        <v>88.839826045706829</v>
      </c>
      <c r="AK87" s="21">
        <f t="shared" si="175"/>
        <v>88.740992350424449</v>
      </c>
      <c r="AL87" s="22">
        <f t="shared" si="143"/>
        <v>11.997938665780733</v>
      </c>
      <c r="AM87" s="22">
        <f t="shared" si="144"/>
        <v>13.098955611697395</v>
      </c>
      <c r="AN87" s="22">
        <f t="shared" si="145"/>
        <v>13.555401104906238</v>
      </c>
      <c r="AO87" s="22">
        <f t="shared" si="146"/>
        <v>14.234165789407356</v>
      </c>
      <c r="AP87" s="22">
        <f t="shared" si="151"/>
        <v>11.109465012799257</v>
      </c>
      <c r="AQ87" s="22">
        <f t="shared" si="152"/>
        <v>12.126846198149124</v>
      </c>
      <c r="AR87" s="22">
        <f t="shared" si="153"/>
        <v>12.550868314019455</v>
      </c>
      <c r="AS87" s="22">
        <f t="shared" si="154"/>
        <v>13.158932077707036</v>
      </c>
      <c r="AT87" s="22">
        <f t="shared" si="147"/>
        <v>11.099356359550892</v>
      </c>
      <c r="AU87" s="22">
        <f t="shared" si="148"/>
        <v>12.116588404660559</v>
      </c>
      <c r="AV87" s="22">
        <f t="shared" si="149"/>
        <v>12.540423531802864</v>
      </c>
      <c r="AW87" s="22">
        <f t="shared" si="150"/>
        <v>13.148326076895254</v>
      </c>
      <c r="AX87" s="22">
        <f t="shared" si="176"/>
        <v>11.296227269629581</v>
      </c>
      <c r="AY87" s="22">
        <f t="shared" si="177"/>
        <v>12.331502108572931</v>
      </c>
      <c r="AZ87" s="22">
        <f t="shared" si="178"/>
        <v>12.762854861467654</v>
      </c>
      <c r="BA87" s="22">
        <f t="shared" si="179"/>
        <v>13.381539863075055</v>
      </c>
      <c r="BB87" s="22">
        <f t="shared" si="180"/>
        <v>11.175397754166152</v>
      </c>
      <c r="BC87" s="22">
        <f t="shared" si="181"/>
        <v>12.203924559800466</v>
      </c>
      <c r="BD87" s="22">
        <f t="shared" si="182"/>
        <v>12.634354307267156</v>
      </c>
      <c r="BE87" s="22">
        <f t="shared" si="183"/>
        <v>13.252239624770011</v>
      </c>
      <c r="BF87" s="22">
        <f t="shared" si="184"/>
        <v>4.4437860051197031</v>
      </c>
      <c r="BG87" s="22">
        <f t="shared" si="185"/>
        <v>4.8507384792596504</v>
      </c>
      <c r="BH87" s="22">
        <f t="shared" si="186"/>
        <v>5.0203473256077826</v>
      </c>
      <c r="BI87" s="22">
        <f t="shared" si="187"/>
        <v>5.2635728310828149</v>
      </c>
      <c r="BJ87" s="23">
        <f t="shared" si="188"/>
        <v>7096506.8583448799</v>
      </c>
      <c r="BK87" s="23">
        <f t="shared" si="189"/>
        <v>7746886.3894459996</v>
      </c>
      <c r="BL87" s="23">
        <f t="shared" si="190"/>
        <v>8017870.4707873203</v>
      </c>
      <c r="BM87" s="23">
        <f t="shared" si="191"/>
        <v>8406540.2675491199</v>
      </c>
      <c r="BN87" s="22">
        <f t="shared" si="192"/>
        <v>4.5184909078518327</v>
      </c>
      <c r="BO87" s="22">
        <f t="shared" si="193"/>
        <v>4.9326008434291726</v>
      </c>
      <c r="BP87" s="22">
        <f t="shared" si="194"/>
        <v>5.1051419445870616</v>
      </c>
      <c r="BQ87" s="22">
        <f t="shared" si="195"/>
        <v>5.3526159452300215</v>
      </c>
      <c r="BR87" s="23">
        <f t="shared" si="196"/>
        <v>6810466.19775292</v>
      </c>
      <c r="BS87" s="23">
        <f t="shared" si="197"/>
        <v>7437266.88953536</v>
      </c>
      <c r="BT87" s="23">
        <f t="shared" si="198"/>
        <v>7699577.6645175209</v>
      </c>
      <c r="BU87" s="23">
        <f t="shared" si="199"/>
        <v>8076126.8631688403</v>
      </c>
      <c r="BV87" s="22">
        <f t="shared" si="200"/>
        <v>4.4701591016664617</v>
      </c>
      <c r="BW87" s="22">
        <f t="shared" si="201"/>
        <v>4.8815698239201861</v>
      </c>
      <c r="BX87" s="22">
        <f t="shared" si="202"/>
        <v>5.0537417229068629</v>
      </c>
      <c r="BY87" s="22">
        <f t="shared" si="203"/>
        <v>5.3008958499080041</v>
      </c>
      <c r="BZ87" s="14">
        <v>53</v>
      </c>
      <c r="CA87" s="14">
        <v>53</v>
      </c>
      <c r="CB87" s="14">
        <v>53</v>
      </c>
      <c r="CC87" s="14">
        <v>53</v>
      </c>
      <c r="CD87" s="14">
        <v>54</v>
      </c>
      <c r="CE87" s="14">
        <v>54</v>
      </c>
      <c r="CF87" s="14">
        <v>53</v>
      </c>
      <c r="CG87" s="14">
        <v>53</v>
      </c>
      <c r="CH87" s="14">
        <v>54</v>
      </c>
      <c r="CI87" s="14">
        <v>54</v>
      </c>
      <c r="CJ87" s="14">
        <v>53</v>
      </c>
      <c r="CK87" s="14">
        <v>53</v>
      </c>
      <c r="CL87" s="15">
        <f t="shared" si="204"/>
        <v>7.8485508873604974</v>
      </c>
      <c r="CM87" s="15">
        <f t="shared" si="205"/>
        <v>8.5673044903343634</v>
      </c>
      <c r="CN87" s="15">
        <f t="shared" si="206"/>
        <v>8.8668651937472109</v>
      </c>
      <c r="CO87" s="15">
        <f t="shared" si="207"/>
        <v>9.2964465810204597</v>
      </c>
      <c r="CP87" s="15">
        <f t="shared" si="208"/>
        <v>7.8458567949762683</v>
      </c>
      <c r="CQ87" s="15">
        <f t="shared" si="209"/>
        <v>8.5649126298061571</v>
      </c>
      <c r="CR87" s="15">
        <f t="shared" si="210"/>
        <v>8.8645110573652151</v>
      </c>
      <c r="CS87" s="15">
        <f t="shared" si="211"/>
        <v>9.2942221288538214</v>
      </c>
      <c r="CT87" s="15">
        <f t="shared" si="212"/>
        <v>7.6987041941533638</v>
      </c>
      <c r="CU87" s="15">
        <f t="shared" si="213"/>
        <v>8.4072537962813172</v>
      </c>
      <c r="CV87" s="15">
        <f t="shared" si="214"/>
        <v>8.7037757971089693</v>
      </c>
      <c r="CW87" s="15">
        <f t="shared" si="215"/>
        <v>9.1294354818921484</v>
      </c>
      <c r="CX87" s="14">
        <v>50</v>
      </c>
      <c r="CY87" s="14">
        <v>49</v>
      </c>
      <c r="CZ87" s="14">
        <v>49</v>
      </c>
      <c r="DA87" s="14">
        <v>50</v>
      </c>
      <c r="DB87" s="14">
        <v>50</v>
      </c>
      <c r="DC87" s="14">
        <v>49</v>
      </c>
      <c r="DD87" s="14">
        <v>49</v>
      </c>
      <c r="DE87" s="14">
        <v>50</v>
      </c>
      <c r="DF87" s="14">
        <v>50</v>
      </c>
      <c r="DG87" s="14">
        <v>49</v>
      </c>
      <c r="DH87" s="14">
        <v>50</v>
      </c>
      <c r="DI87" s="14">
        <v>50</v>
      </c>
      <c r="DJ87" s="23"/>
      <c r="DK87" s="16"/>
      <c r="DL87" s="16"/>
      <c r="DM87" s="16"/>
      <c r="DN87" s="16"/>
      <c r="DO87" s="15"/>
      <c r="DP87" s="15"/>
      <c r="DQ87" s="15"/>
      <c r="DR87" s="15"/>
      <c r="DS87" s="16"/>
      <c r="DT87" s="16"/>
      <c r="DU87" s="16"/>
      <c r="DV87" s="16"/>
    </row>
    <row r="88" spans="1:126" s="17" customFormat="1" ht="15.75" customHeight="1" x14ac:dyDescent="0.2">
      <c r="A88" s="12" t="s">
        <v>86</v>
      </c>
      <c r="B88" s="12" t="s">
        <v>113</v>
      </c>
      <c r="C88" s="19">
        <v>8266.2331539999996</v>
      </c>
      <c r="D88" s="19">
        <v>5221.8249999999998</v>
      </c>
      <c r="E88" s="20">
        <f t="shared" si="163"/>
        <v>63.170550633128201</v>
      </c>
      <c r="F88" s="19">
        <v>4943.1570000000002</v>
      </c>
      <c r="G88" s="20">
        <f t="shared" si="164"/>
        <v>59.799389974961272</v>
      </c>
      <c r="H88" s="18">
        <f t="shared" si="165"/>
        <v>50.313846669048864</v>
      </c>
      <c r="I88" s="19">
        <v>4397.0870000000004</v>
      </c>
      <c r="J88" s="19">
        <v>3579.9850000000001</v>
      </c>
      <c r="K88" s="19">
        <v>3468.99</v>
      </c>
      <c r="L88" s="18">
        <f t="shared" si="166"/>
        <v>23.597455249929556</v>
      </c>
      <c r="M88" s="18">
        <v>519141920.47163397</v>
      </c>
      <c r="N88" s="18">
        <v>510776915.44305003</v>
      </c>
      <c r="O88" s="18">
        <v>540577606.43143904</v>
      </c>
      <c r="P88" s="18">
        <v>624555885.95617104</v>
      </c>
      <c r="Q88" s="19">
        <v>480774923.21122903</v>
      </c>
      <c r="R88" s="19">
        <v>472708088.196652</v>
      </c>
      <c r="S88" s="19">
        <v>500138296.84137201</v>
      </c>
      <c r="T88" s="19">
        <v>577775508.85466897</v>
      </c>
      <c r="U88" s="19">
        <v>388373663.68531197</v>
      </c>
      <c r="V88" s="19">
        <v>382551947.92340702</v>
      </c>
      <c r="W88" s="19">
        <v>404634531.74998701</v>
      </c>
      <c r="X88" s="19">
        <v>471593882.77854902</v>
      </c>
      <c r="Y88" s="19">
        <v>359330969.26344299</v>
      </c>
      <c r="Z88" s="19">
        <v>354342634.56397301</v>
      </c>
      <c r="AA88" s="19">
        <v>374241022.056427</v>
      </c>
      <c r="AB88" s="19">
        <v>436681193.62585199</v>
      </c>
      <c r="AC88" s="18">
        <f t="shared" si="167"/>
        <v>18.433884351633797</v>
      </c>
      <c r="AD88" s="21">
        <f t="shared" si="168"/>
        <v>92.609535900019594</v>
      </c>
      <c r="AE88" s="21">
        <f t="shared" si="169"/>
        <v>92.546877884374041</v>
      </c>
      <c r="AF88" s="21">
        <f t="shared" si="170"/>
        <v>92.519240695702791</v>
      </c>
      <c r="AG88" s="21">
        <f t="shared" si="171"/>
        <v>92.509817271214558</v>
      </c>
      <c r="AH88" s="21">
        <f t="shared" si="172"/>
        <v>69.216326999174953</v>
      </c>
      <c r="AI88" s="21">
        <f t="shared" si="173"/>
        <v>69.373267242630703</v>
      </c>
      <c r="AJ88" s="21">
        <f t="shared" si="174"/>
        <v>69.22984185877327</v>
      </c>
      <c r="AK88" s="21">
        <f t="shared" si="175"/>
        <v>69.91867396418975</v>
      </c>
      <c r="AL88" s="22">
        <f t="shared" si="143"/>
        <v>62.80271930394597</v>
      </c>
      <c r="AM88" s="22">
        <f t="shared" si="144"/>
        <v>61.790770466701268</v>
      </c>
      <c r="AN88" s="22">
        <f t="shared" si="145"/>
        <v>65.395881819502705</v>
      </c>
      <c r="AO88" s="22">
        <f t="shared" si="146"/>
        <v>75.555077424104695</v>
      </c>
      <c r="AP88" s="22">
        <f t="shared" si="151"/>
        <v>58.161306879976379</v>
      </c>
      <c r="AQ88" s="22">
        <f t="shared" si="152"/>
        <v>57.185428887631886</v>
      </c>
      <c r="AR88" s="22">
        <f t="shared" si="153"/>
        <v>60.503773305663046</v>
      </c>
      <c r="AS88" s="22">
        <f t="shared" si="154"/>
        <v>69.895864064163916</v>
      </c>
      <c r="AT88" s="22">
        <f t="shared" si="147"/>
        <v>46.983148968811676</v>
      </c>
      <c r="AU88" s="22">
        <f t="shared" si="148"/>
        <v>46.278872225893068</v>
      </c>
      <c r="AV88" s="22">
        <f t="shared" si="149"/>
        <v>48.95029261958161</v>
      </c>
      <c r="AW88" s="22">
        <f t="shared" si="150"/>
        <v>57.050638905623721</v>
      </c>
      <c r="AX88" s="22">
        <f t="shared" si="176"/>
        <v>74.375082214611169</v>
      </c>
      <c r="AY88" s="22">
        <f t="shared" si="177"/>
        <v>73.260200777200893</v>
      </c>
      <c r="AZ88" s="22">
        <f t="shared" si="178"/>
        <v>77.48910232533396</v>
      </c>
      <c r="BA88" s="22">
        <f t="shared" si="179"/>
        <v>90.312081078655268</v>
      </c>
      <c r="BB88" s="22">
        <f t="shared" si="180"/>
        <v>72.692607024912007</v>
      </c>
      <c r="BC88" s="22">
        <f t="shared" si="181"/>
        <v>71.683467582351312</v>
      </c>
      <c r="BD88" s="22">
        <f t="shared" si="182"/>
        <v>75.708908710855638</v>
      </c>
      <c r="BE88" s="22">
        <f t="shared" si="183"/>
        <v>88.340547068574196</v>
      </c>
      <c r="BF88" s="22">
        <f t="shared" si="184"/>
        <v>23.264522751990555</v>
      </c>
      <c r="BG88" s="22">
        <f t="shared" si="185"/>
        <v>22.874171555052754</v>
      </c>
      <c r="BH88" s="22">
        <f t="shared" si="186"/>
        <v>24.20150932226522</v>
      </c>
      <c r="BI88" s="22">
        <f t="shared" si="187"/>
        <v>27.958345625665569</v>
      </c>
      <c r="BJ88" s="23">
        <f t="shared" si="188"/>
        <v>155349465.47412479</v>
      </c>
      <c r="BK88" s="23">
        <f t="shared" si="189"/>
        <v>153020779.16936281</v>
      </c>
      <c r="BL88" s="23">
        <f t="shared" si="190"/>
        <v>161853812.6999948</v>
      </c>
      <c r="BM88" s="23">
        <f t="shared" si="191"/>
        <v>188637553.11141962</v>
      </c>
      <c r="BN88" s="22">
        <f t="shared" si="192"/>
        <v>29.750032885844469</v>
      </c>
      <c r="BO88" s="22">
        <f t="shared" si="193"/>
        <v>29.304080310880359</v>
      </c>
      <c r="BP88" s="22">
        <f t="shared" si="194"/>
        <v>30.995640930133586</v>
      </c>
      <c r="BQ88" s="22">
        <f t="shared" si="195"/>
        <v>36.124832431462103</v>
      </c>
      <c r="BR88" s="23">
        <f t="shared" si="196"/>
        <v>143732387.70537719</v>
      </c>
      <c r="BS88" s="23">
        <f t="shared" si="197"/>
        <v>141737053.82558921</v>
      </c>
      <c r="BT88" s="23">
        <f t="shared" si="198"/>
        <v>149696408.8225708</v>
      </c>
      <c r="BU88" s="23">
        <f t="shared" si="199"/>
        <v>174672477.45034081</v>
      </c>
      <c r="BV88" s="22">
        <f t="shared" si="200"/>
        <v>29.077042809964802</v>
      </c>
      <c r="BW88" s="22">
        <f t="shared" si="201"/>
        <v>28.673387032940528</v>
      </c>
      <c r="BX88" s="22">
        <f t="shared" si="202"/>
        <v>30.283563484342256</v>
      </c>
      <c r="BY88" s="22">
        <f t="shared" si="203"/>
        <v>35.336218827429676</v>
      </c>
      <c r="BZ88" s="14">
        <v>7</v>
      </c>
      <c r="CA88" s="14">
        <v>9</v>
      </c>
      <c r="CB88" s="14">
        <v>9</v>
      </c>
      <c r="CC88" s="14">
        <v>6</v>
      </c>
      <c r="CD88" s="14">
        <v>11</v>
      </c>
      <c r="CE88" s="14">
        <v>12</v>
      </c>
      <c r="CF88" s="14">
        <v>9</v>
      </c>
      <c r="CG88" s="14">
        <v>8</v>
      </c>
      <c r="CH88" s="14">
        <v>11</v>
      </c>
      <c r="CI88" s="14">
        <v>11</v>
      </c>
      <c r="CJ88" s="14">
        <v>10</v>
      </c>
      <c r="CK88" s="14">
        <v>8</v>
      </c>
      <c r="CL88" s="15">
        <f t="shared" si="204"/>
        <v>43.735766266278468</v>
      </c>
      <c r="CM88" s="15">
        <f t="shared" si="205"/>
        <v>43.001931796814752</v>
      </c>
      <c r="CN88" s="15">
        <f t="shared" si="206"/>
        <v>45.497239135033901</v>
      </c>
      <c r="CO88" s="15">
        <f t="shared" si="207"/>
        <v>52.55984326484046</v>
      </c>
      <c r="CP88" s="15">
        <f t="shared" si="208"/>
        <v>43.393887257663032</v>
      </c>
      <c r="CQ88" s="15">
        <f t="shared" si="209"/>
        <v>42.7434134973646</v>
      </c>
      <c r="CR88" s="15">
        <f t="shared" si="210"/>
        <v>45.210751637226082</v>
      </c>
      <c r="CS88" s="15">
        <f t="shared" si="211"/>
        <v>52.692274719424688</v>
      </c>
      <c r="CT88" s="15">
        <f t="shared" si="212"/>
        <v>41.433497273090211</v>
      </c>
      <c r="CU88" s="15">
        <f t="shared" si="213"/>
        <v>40.858305681362367</v>
      </c>
      <c r="CV88" s="15">
        <f t="shared" si="214"/>
        <v>43.152735759564258</v>
      </c>
      <c r="CW88" s="15">
        <f t="shared" si="215"/>
        <v>50.352545683423941</v>
      </c>
      <c r="CX88" s="14">
        <v>3</v>
      </c>
      <c r="CY88" s="14">
        <v>4</v>
      </c>
      <c r="CZ88" s="14">
        <v>3</v>
      </c>
      <c r="DA88" s="14">
        <v>3</v>
      </c>
      <c r="DB88" s="14">
        <v>4</v>
      </c>
      <c r="DC88" s="14">
        <v>6</v>
      </c>
      <c r="DD88" s="14">
        <v>6</v>
      </c>
      <c r="DE88" s="14">
        <v>3</v>
      </c>
      <c r="DF88" s="14">
        <v>6</v>
      </c>
      <c r="DG88" s="14">
        <v>6</v>
      </c>
      <c r="DH88" s="14">
        <v>6</v>
      </c>
      <c r="DI88" s="14">
        <v>5</v>
      </c>
      <c r="DJ88" s="23"/>
      <c r="DK88" s="16"/>
      <c r="DL88" s="16"/>
      <c r="DM88" s="16"/>
      <c r="DN88" s="16"/>
      <c r="DO88" s="15"/>
      <c r="DP88" s="15"/>
      <c r="DQ88" s="15"/>
      <c r="DR88" s="15"/>
      <c r="DS88" s="16"/>
      <c r="DT88" s="16"/>
      <c r="DU88" s="16"/>
      <c r="DV88" s="16"/>
    </row>
    <row r="89" spans="1:126" s="17" customFormat="1" ht="15.75" customHeight="1" x14ac:dyDescent="0.2">
      <c r="A89" s="12" t="s">
        <v>88</v>
      </c>
      <c r="B89" s="12" t="s">
        <v>115</v>
      </c>
      <c r="C89" s="19">
        <v>393.75280400000003</v>
      </c>
      <c r="D89" s="19">
        <v>393.75299999999999</v>
      </c>
      <c r="E89" s="20">
        <f t="shared" si="163"/>
        <v>100.0000497774233</v>
      </c>
      <c r="F89" s="19">
        <v>393.75299999999999</v>
      </c>
      <c r="G89" s="20">
        <f t="shared" si="164"/>
        <v>100.0000497774233</v>
      </c>
      <c r="H89" s="18">
        <f t="shared" si="165"/>
        <v>4.977741090017285E-5</v>
      </c>
      <c r="I89" s="19">
        <v>256.84500000000003</v>
      </c>
      <c r="J89" s="19">
        <v>256.84500000000003</v>
      </c>
      <c r="K89" s="19">
        <v>256.84500000000003</v>
      </c>
      <c r="L89" s="18">
        <f t="shared" si="166"/>
        <v>0</v>
      </c>
      <c r="M89" s="18">
        <v>1637027.3353581601</v>
      </c>
      <c r="N89" s="18">
        <v>1436922.0592577499</v>
      </c>
      <c r="O89" s="18">
        <v>1438082.8606085901</v>
      </c>
      <c r="P89" s="18">
        <v>1379263.28601662</v>
      </c>
      <c r="Q89" s="19">
        <v>1445183.6964561599</v>
      </c>
      <c r="R89" s="19">
        <v>1266196.7871197599</v>
      </c>
      <c r="S89" s="19">
        <v>1268300.18399953</v>
      </c>
      <c r="T89" s="19">
        <v>1219072.38592829</v>
      </c>
      <c r="U89" s="19">
        <v>1445183.6964561599</v>
      </c>
      <c r="V89" s="19">
        <v>1266196.7871197599</v>
      </c>
      <c r="W89" s="19">
        <v>1268300.18399953</v>
      </c>
      <c r="X89" s="19">
        <v>1219072.38592829</v>
      </c>
      <c r="Y89" s="19">
        <v>1445183.6964561599</v>
      </c>
      <c r="Z89" s="19">
        <v>1266196.7871197599</v>
      </c>
      <c r="AA89" s="19">
        <v>1268300.18399953</v>
      </c>
      <c r="AB89" s="19">
        <v>1219072.38592829</v>
      </c>
      <c r="AC89" s="18">
        <f t="shared" si="167"/>
        <v>17.091459789378987</v>
      </c>
      <c r="AD89" s="21">
        <f t="shared" si="168"/>
        <v>88.280975231239665</v>
      </c>
      <c r="AE89" s="21">
        <f t="shared" si="169"/>
        <v>88.11868249651765</v>
      </c>
      <c r="AF89" s="21">
        <f t="shared" si="170"/>
        <v>88.193818224270558</v>
      </c>
      <c r="AG89" s="21">
        <f t="shared" si="171"/>
        <v>88.385763493279867</v>
      </c>
      <c r="AH89" s="21">
        <f t="shared" si="172"/>
        <v>88.280975231239665</v>
      </c>
      <c r="AI89" s="21">
        <f t="shared" si="173"/>
        <v>88.11868249651765</v>
      </c>
      <c r="AJ89" s="21">
        <f t="shared" si="174"/>
        <v>88.193818224270558</v>
      </c>
      <c r="AK89" s="21">
        <f t="shared" si="175"/>
        <v>88.385763493279867</v>
      </c>
      <c r="AL89" s="22">
        <f t="shared" si="143"/>
        <v>4.1575001339118334</v>
      </c>
      <c r="AM89" s="22">
        <f t="shared" si="144"/>
        <v>3.6492998771324299</v>
      </c>
      <c r="AN89" s="22">
        <f t="shared" si="145"/>
        <v>3.6522479230613683</v>
      </c>
      <c r="AO89" s="22">
        <f t="shared" si="146"/>
        <v>3.5028659402679958</v>
      </c>
      <c r="AP89" s="22">
        <f t="shared" si="151"/>
        <v>3.6702816634574615</v>
      </c>
      <c r="AQ89" s="22">
        <f t="shared" si="152"/>
        <v>3.2157149720761349</v>
      </c>
      <c r="AR89" s="22">
        <f t="shared" si="153"/>
        <v>3.2210568943644398</v>
      </c>
      <c r="AS89" s="22">
        <f t="shared" si="154"/>
        <v>3.0960348054519251</v>
      </c>
      <c r="AT89" s="22">
        <f t="shared" si="147"/>
        <v>3.6702816634574615</v>
      </c>
      <c r="AU89" s="22">
        <f t="shared" si="148"/>
        <v>3.2157149720761349</v>
      </c>
      <c r="AV89" s="22">
        <f t="shared" si="149"/>
        <v>3.2210568943644398</v>
      </c>
      <c r="AW89" s="22">
        <f t="shared" si="150"/>
        <v>3.0960348054519251</v>
      </c>
      <c r="AX89" s="22">
        <f t="shared" si="176"/>
        <v>3.6702798364867313</v>
      </c>
      <c r="AY89" s="22">
        <f t="shared" si="177"/>
        <v>3.2157133713768782</v>
      </c>
      <c r="AZ89" s="22">
        <f t="shared" si="178"/>
        <v>3.2210552910061132</v>
      </c>
      <c r="BA89" s="22">
        <f t="shared" si="179"/>
        <v>3.096033264326342</v>
      </c>
      <c r="BB89" s="22">
        <f t="shared" si="180"/>
        <v>3.6702798364867313</v>
      </c>
      <c r="BC89" s="22">
        <f t="shared" si="181"/>
        <v>3.2157133713768782</v>
      </c>
      <c r="BD89" s="22">
        <f t="shared" si="182"/>
        <v>3.2210552910061132</v>
      </c>
      <c r="BE89" s="22">
        <f t="shared" si="183"/>
        <v>3.096033264326342</v>
      </c>
      <c r="BF89" s="22">
        <f t="shared" si="184"/>
        <v>1.4681126653829848</v>
      </c>
      <c r="BG89" s="22">
        <f t="shared" si="185"/>
        <v>1.2862859888304541</v>
      </c>
      <c r="BH89" s="22">
        <f t="shared" si="186"/>
        <v>1.2884227577457761</v>
      </c>
      <c r="BI89" s="22">
        <f t="shared" si="187"/>
        <v>1.2384139221807702</v>
      </c>
      <c r="BJ89" s="23">
        <f t="shared" si="188"/>
        <v>578073.47858246404</v>
      </c>
      <c r="BK89" s="23">
        <f t="shared" si="189"/>
        <v>506478.71484790399</v>
      </c>
      <c r="BL89" s="23">
        <f t="shared" si="190"/>
        <v>507320.07359981205</v>
      </c>
      <c r="BM89" s="23">
        <f t="shared" si="191"/>
        <v>487628.95437131601</v>
      </c>
      <c r="BN89" s="22">
        <f t="shared" si="192"/>
        <v>1.4681119345946929</v>
      </c>
      <c r="BO89" s="22">
        <f t="shared" si="193"/>
        <v>1.2862853485507513</v>
      </c>
      <c r="BP89" s="22">
        <f t="shared" si="194"/>
        <v>1.2884221164024454</v>
      </c>
      <c r="BQ89" s="22">
        <f t="shared" si="195"/>
        <v>1.2384133057305367</v>
      </c>
      <c r="BR89" s="23">
        <f t="shared" si="196"/>
        <v>578073.47858246404</v>
      </c>
      <c r="BS89" s="23">
        <f t="shared" si="197"/>
        <v>506478.71484790399</v>
      </c>
      <c r="BT89" s="23">
        <f t="shared" si="198"/>
        <v>507320.07359981205</v>
      </c>
      <c r="BU89" s="23">
        <f t="shared" si="199"/>
        <v>487628.95437131601</v>
      </c>
      <c r="BV89" s="22">
        <f t="shared" si="200"/>
        <v>1.4681119345946929</v>
      </c>
      <c r="BW89" s="22">
        <f t="shared" si="201"/>
        <v>1.2862853485507513</v>
      </c>
      <c r="BX89" s="22">
        <f t="shared" si="202"/>
        <v>1.2884221164024454</v>
      </c>
      <c r="BY89" s="22">
        <f t="shared" si="203"/>
        <v>1.2384133057305367</v>
      </c>
      <c r="BZ89" s="14">
        <v>70</v>
      </c>
      <c r="CA89" s="14">
        <v>70</v>
      </c>
      <c r="CB89" s="14">
        <v>70</v>
      </c>
      <c r="CC89" s="14">
        <v>71</v>
      </c>
      <c r="CD89" s="14">
        <v>70</v>
      </c>
      <c r="CE89" s="14">
        <v>70</v>
      </c>
      <c r="CF89" s="14">
        <v>70</v>
      </c>
      <c r="CG89" s="14">
        <v>71</v>
      </c>
      <c r="CH89" s="14">
        <v>70</v>
      </c>
      <c r="CI89" s="14">
        <v>70</v>
      </c>
      <c r="CJ89" s="14">
        <v>70</v>
      </c>
      <c r="CK89" s="14">
        <v>70</v>
      </c>
      <c r="CL89" s="15">
        <f t="shared" si="204"/>
        <v>2.2506705545463759</v>
      </c>
      <c r="CM89" s="15">
        <f t="shared" si="205"/>
        <v>1.9719235914575091</v>
      </c>
      <c r="CN89" s="15">
        <f t="shared" si="206"/>
        <v>1.9751993365641221</v>
      </c>
      <c r="CO89" s="15">
        <f t="shared" si="207"/>
        <v>1.8985339577228133</v>
      </c>
      <c r="CP89" s="15">
        <f t="shared" si="208"/>
        <v>2.2506705545463759</v>
      </c>
      <c r="CQ89" s="15">
        <f t="shared" si="209"/>
        <v>1.9719235914575091</v>
      </c>
      <c r="CR89" s="15">
        <f t="shared" si="210"/>
        <v>1.9751993365641221</v>
      </c>
      <c r="CS89" s="15">
        <f t="shared" si="211"/>
        <v>1.8985339577228133</v>
      </c>
      <c r="CT89" s="15">
        <f t="shared" si="212"/>
        <v>2.2506705545463759</v>
      </c>
      <c r="CU89" s="15">
        <f t="shared" si="213"/>
        <v>1.9719235914575091</v>
      </c>
      <c r="CV89" s="15">
        <f t="shared" si="214"/>
        <v>1.9751993365641221</v>
      </c>
      <c r="CW89" s="15">
        <f t="shared" si="215"/>
        <v>1.8985339577228133</v>
      </c>
      <c r="CX89" s="14">
        <v>71</v>
      </c>
      <c r="CY89" s="14">
        <v>71</v>
      </c>
      <c r="CZ89" s="14">
        <v>71</v>
      </c>
      <c r="DA89" s="14">
        <v>72</v>
      </c>
      <c r="DB89" s="14">
        <v>71</v>
      </c>
      <c r="DC89" s="14">
        <v>71</v>
      </c>
      <c r="DD89" s="14">
        <v>71</v>
      </c>
      <c r="DE89" s="14">
        <v>72</v>
      </c>
      <c r="DF89" s="14">
        <v>71</v>
      </c>
      <c r="DG89" s="14">
        <v>71</v>
      </c>
      <c r="DH89" s="14">
        <v>71</v>
      </c>
      <c r="DI89" s="14">
        <v>72</v>
      </c>
      <c r="DJ89" s="23"/>
      <c r="DK89" s="16"/>
      <c r="DL89" s="16"/>
      <c r="DM89" s="16"/>
      <c r="DN89" s="16"/>
      <c r="DO89" s="15"/>
      <c r="DP89" s="15"/>
      <c r="DQ89" s="15"/>
      <c r="DR89" s="15"/>
      <c r="DS89" s="16"/>
      <c r="DT89" s="16"/>
      <c r="DU89" s="16"/>
      <c r="DV89" s="16"/>
    </row>
    <row r="90" spans="1:126" s="17" customFormat="1" ht="15.75" customHeight="1" x14ac:dyDescent="0.2">
      <c r="A90" s="12" t="s">
        <v>96</v>
      </c>
      <c r="B90" s="12" t="s">
        <v>115</v>
      </c>
      <c r="C90" s="19">
        <v>3771.7068340000001</v>
      </c>
      <c r="D90" s="19">
        <v>3771.7069999999999</v>
      </c>
      <c r="E90" s="20">
        <f t="shared" si="163"/>
        <v>100.00000440119041</v>
      </c>
      <c r="F90" s="19">
        <v>3728.4050000000002</v>
      </c>
      <c r="G90" s="20">
        <f t="shared" si="164"/>
        <v>98.851930017209824</v>
      </c>
      <c r="H90" s="18">
        <f t="shared" si="165"/>
        <v>1.1546983553952128</v>
      </c>
      <c r="I90" s="19">
        <v>2678.2739999999999</v>
      </c>
      <c r="J90" s="19">
        <v>2678.2739999999999</v>
      </c>
      <c r="K90" s="19">
        <v>2663.9810000000002</v>
      </c>
      <c r="L90" s="18">
        <f t="shared" si="166"/>
        <v>0.53509239076006909</v>
      </c>
      <c r="M90" s="18">
        <v>11799948.991865</v>
      </c>
      <c r="N90" s="18">
        <v>12487365.8407171</v>
      </c>
      <c r="O90" s="18">
        <v>12589495.374113301</v>
      </c>
      <c r="P90" s="18">
        <v>12655970.8540307</v>
      </c>
      <c r="Q90" s="19">
        <v>10714819.847344801</v>
      </c>
      <c r="R90" s="19">
        <v>11320451.6600125</v>
      </c>
      <c r="S90" s="19">
        <v>11419868.044507399</v>
      </c>
      <c r="T90" s="19">
        <v>11490417.694307299</v>
      </c>
      <c r="U90" s="19">
        <v>10714819.847344801</v>
      </c>
      <c r="V90" s="19">
        <v>11320451.6600125</v>
      </c>
      <c r="W90" s="19">
        <v>11419868.044507399</v>
      </c>
      <c r="X90" s="19">
        <v>11490417.694307299</v>
      </c>
      <c r="Y90" s="19">
        <v>10635251.323260499</v>
      </c>
      <c r="Z90" s="19">
        <v>11234444.142989101</v>
      </c>
      <c r="AA90" s="19">
        <v>11337325.391827</v>
      </c>
      <c r="AB90" s="19">
        <v>11407546.927468199</v>
      </c>
      <c r="AC90" s="18">
        <f t="shared" si="167"/>
        <v>7.0005288499451961</v>
      </c>
      <c r="AD90" s="21">
        <f t="shared" si="168"/>
        <v>90.803950548698992</v>
      </c>
      <c r="AE90" s="21">
        <f t="shared" si="169"/>
        <v>90.65524150097626</v>
      </c>
      <c r="AF90" s="21">
        <f t="shared" si="170"/>
        <v>90.709497919901494</v>
      </c>
      <c r="AG90" s="21">
        <f t="shared" si="171"/>
        <v>90.790487958873626</v>
      </c>
      <c r="AH90" s="21">
        <f t="shared" si="172"/>
        <v>90.12963810769476</v>
      </c>
      <c r="AI90" s="21">
        <f t="shared" si="173"/>
        <v>89.966485216260409</v>
      </c>
      <c r="AJ90" s="21">
        <f t="shared" si="174"/>
        <v>90.053850888566743</v>
      </c>
      <c r="AK90" s="21">
        <f t="shared" si="175"/>
        <v>90.135692149094197</v>
      </c>
      <c r="AL90" s="22">
        <f t="shared" si="143"/>
        <v>3.1285435245111097</v>
      </c>
      <c r="AM90" s="22">
        <f t="shared" si="144"/>
        <v>3.3107996963469986</v>
      </c>
      <c r="AN90" s="22">
        <f t="shared" si="145"/>
        <v>3.3378774990212565</v>
      </c>
      <c r="AO90" s="22">
        <f t="shared" si="146"/>
        <v>3.3555022728552557</v>
      </c>
      <c r="AP90" s="22">
        <f t="shared" si="151"/>
        <v>2.8408411148915933</v>
      </c>
      <c r="AQ90" s="22">
        <f t="shared" si="152"/>
        <v>3.00141346033696</v>
      </c>
      <c r="AR90" s="22">
        <f t="shared" si="153"/>
        <v>3.0277719205435463</v>
      </c>
      <c r="AS90" s="22">
        <f t="shared" si="154"/>
        <v>3.0464768869963819</v>
      </c>
      <c r="AT90" s="22">
        <f t="shared" si="147"/>
        <v>2.8408411148915933</v>
      </c>
      <c r="AU90" s="22">
        <f t="shared" si="148"/>
        <v>3.00141346033696</v>
      </c>
      <c r="AV90" s="22">
        <f t="shared" si="149"/>
        <v>3.0277719205435463</v>
      </c>
      <c r="AW90" s="22">
        <f t="shared" si="150"/>
        <v>3.0464768869963819</v>
      </c>
      <c r="AX90" s="22">
        <f t="shared" si="176"/>
        <v>2.8408409898607716</v>
      </c>
      <c r="AY90" s="22">
        <f t="shared" si="177"/>
        <v>3.0014133282390443</v>
      </c>
      <c r="AZ90" s="22">
        <f t="shared" si="178"/>
        <v>3.0277717872855443</v>
      </c>
      <c r="BA90" s="22">
        <f t="shared" si="179"/>
        <v>3.0464767529151389</v>
      </c>
      <c r="BB90" s="22">
        <f t="shared" si="180"/>
        <v>2.8524935792277124</v>
      </c>
      <c r="BC90" s="22">
        <f t="shared" si="181"/>
        <v>3.0132038077915624</v>
      </c>
      <c r="BD90" s="22">
        <f t="shared" si="182"/>
        <v>3.0407977115755931</v>
      </c>
      <c r="BE90" s="22">
        <f t="shared" si="183"/>
        <v>3.0596319143087189</v>
      </c>
      <c r="BF90" s="22">
        <f t="shared" si="184"/>
        <v>1.1363364459566374</v>
      </c>
      <c r="BG90" s="22">
        <f t="shared" si="185"/>
        <v>1.2005653841347841</v>
      </c>
      <c r="BH90" s="22">
        <f t="shared" si="186"/>
        <v>1.2111087682174186</v>
      </c>
      <c r="BI90" s="22">
        <f t="shared" si="187"/>
        <v>1.2185907547985528</v>
      </c>
      <c r="BJ90" s="23">
        <f t="shared" si="188"/>
        <v>4285927.9389379201</v>
      </c>
      <c r="BK90" s="23">
        <f t="shared" si="189"/>
        <v>4528180.6640050001</v>
      </c>
      <c r="BL90" s="23">
        <f t="shared" si="190"/>
        <v>4567947.2178029595</v>
      </c>
      <c r="BM90" s="23">
        <f t="shared" si="191"/>
        <v>4596167.0777229201</v>
      </c>
      <c r="BN90" s="22">
        <f t="shared" si="192"/>
        <v>1.1363363959443085</v>
      </c>
      <c r="BO90" s="22">
        <f t="shared" si="193"/>
        <v>1.2005653312956177</v>
      </c>
      <c r="BP90" s="22">
        <f t="shared" si="194"/>
        <v>1.2111087149142177</v>
      </c>
      <c r="BQ90" s="22">
        <f t="shared" si="195"/>
        <v>1.2185907011660557</v>
      </c>
      <c r="BR90" s="23">
        <f t="shared" si="196"/>
        <v>4254100.5293041999</v>
      </c>
      <c r="BS90" s="23">
        <f t="shared" si="197"/>
        <v>4493777.6571956407</v>
      </c>
      <c r="BT90" s="23">
        <f t="shared" si="198"/>
        <v>4534930.1567307999</v>
      </c>
      <c r="BU90" s="23">
        <f t="shared" si="199"/>
        <v>4563018.7709872797</v>
      </c>
      <c r="BV90" s="22">
        <f t="shared" si="200"/>
        <v>1.1409974316910849</v>
      </c>
      <c r="BW90" s="22">
        <f t="shared" si="201"/>
        <v>1.2052815231166252</v>
      </c>
      <c r="BX90" s="22">
        <f t="shared" si="202"/>
        <v>1.2163190846302374</v>
      </c>
      <c r="BY90" s="22">
        <f t="shared" si="203"/>
        <v>1.2238527657234874</v>
      </c>
      <c r="BZ90" s="14">
        <v>74</v>
      </c>
      <c r="CA90" s="14">
        <v>73</v>
      </c>
      <c r="CB90" s="14">
        <v>72</v>
      </c>
      <c r="CC90" s="14">
        <v>72</v>
      </c>
      <c r="CD90" s="14">
        <v>74</v>
      </c>
      <c r="CE90" s="14">
        <v>73</v>
      </c>
      <c r="CF90" s="14">
        <v>72</v>
      </c>
      <c r="CG90" s="14">
        <v>72</v>
      </c>
      <c r="CH90" s="14">
        <v>74</v>
      </c>
      <c r="CI90" s="14">
        <v>73</v>
      </c>
      <c r="CJ90" s="14">
        <v>72</v>
      </c>
      <c r="CK90" s="14">
        <v>71</v>
      </c>
      <c r="CL90" s="15">
        <f t="shared" si="204"/>
        <v>1.600257456458122</v>
      </c>
      <c r="CM90" s="15">
        <f t="shared" si="205"/>
        <v>1.6907085175023171</v>
      </c>
      <c r="CN90" s="15">
        <f t="shared" si="206"/>
        <v>1.7055563462897969</v>
      </c>
      <c r="CO90" s="15">
        <f t="shared" si="207"/>
        <v>1.7160929306422421</v>
      </c>
      <c r="CP90" s="15">
        <f t="shared" si="208"/>
        <v>1.600257456458122</v>
      </c>
      <c r="CQ90" s="15">
        <f t="shared" si="209"/>
        <v>1.6907085175023171</v>
      </c>
      <c r="CR90" s="15">
        <f t="shared" si="210"/>
        <v>1.7055563462897969</v>
      </c>
      <c r="CS90" s="15">
        <f t="shared" si="211"/>
        <v>1.7160929306422421</v>
      </c>
      <c r="CT90" s="15">
        <f t="shared" si="212"/>
        <v>1.596895972345223</v>
      </c>
      <c r="CU90" s="15">
        <f t="shared" si="213"/>
        <v>1.6868655058709654</v>
      </c>
      <c r="CV90" s="15">
        <f t="shared" si="214"/>
        <v>1.7023132510069705</v>
      </c>
      <c r="CW90" s="15">
        <f t="shared" si="215"/>
        <v>1.7128571003273974</v>
      </c>
      <c r="CX90" s="14">
        <v>76</v>
      </c>
      <c r="CY90" s="14">
        <v>75</v>
      </c>
      <c r="CZ90" s="14">
        <v>74</v>
      </c>
      <c r="DA90" s="14">
        <v>73</v>
      </c>
      <c r="DB90" s="14">
        <v>76</v>
      </c>
      <c r="DC90" s="14">
        <v>75</v>
      </c>
      <c r="DD90" s="14">
        <v>74</v>
      </c>
      <c r="DE90" s="14">
        <v>73</v>
      </c>
      <c r="DF90" s="14">
        <v>75</v>
      </c>
      <c r="DG90" s="14">
        <v>75</v>
      </c>
      <c r="DH90" s="14">
        <v>74</v>
      </c>
      <c r="DI90" s="14">
        <v>73</v>
      </c>
      <c r="DJ90" s="23"/>
      <c r="DK90" s="16"/>
      <c r="DL90" s="16"/>
      <c r="DM90" s="16"/>
      <c r="DN90" s="16"/>
      <c r="DO90" s="15"/>
      <c r="DP90" s="15"/>
      <c r="DQ90" s="15"/>
      <c r="DR90" s="15"/>
      <c r="DS90" s="16"/>
      <c r="DT90" s="16"/>
      <c r="DU90" s="16"/>
      <c r="DV90" s="16"/>
    </row>
    <row r="91" spans="1:126" s="17" customFormat="1" ht="15.75" customHeight="1" x14ac:dyDescent="0.2">
      <c r="A91" s="12" t="s">
        <v>97</v>
      </c>
      <c r="B91" s="12" t="s">
        <v>113</v>
      </c>
      <c r="C91" s="19">
        <v>5433.009051</v>
      </c>
      <c r="D91" s="19">
        <v>4378.2150000000001</v>
      </c>
      <c r="E91" s="20">
        <f t="shared" si="163"/>
        <v>80.58545382312856</v>
      </c>
      <c r="F91" s="19">
        <v>4307.2259999999997</v>
      </c>
      <c r="G91" s="20">
        <f t="shared" si="164"/>
        <v>79.278829826488348</v>
      </c>
      <c r="H91" s="18">
        <f t="shared" si="165"/>
        <v>23.116137241152508</v>
      </c>
      <c r="I91" s="19">
        <v>3119.8119999999999</v>
      </c>
      <c r="J91" s="19">
        <v>2952.3220000000001</v>
      </c>
      <c r="K91" s="19">
        <v>2926.991</v>
      </c>
      <c r="L91" s="18">
        <f t="shared" si="166"/>
        <v>6.3776180570129348</v>
      </c>
      <c r="M91" s="18">
        <v>229714996.40743801</v>
      </c>
      <c r="N91" s="18">
        <v>236107302.86403</v>
      </c>
      <c r="O91" s="18">
        <v>245057622.99441099</v>
      </c>
      <c r="P91" s="18">
        <v>270479150.98286498</v>
      </c>
      <c r="Q91" s="19">
        <v>213131495.972343</v>
      </c>
      <c r="R91" s="19">
        <v>218983830.457838</v>
      </c>
      <c r="S91" s="19">
        <v>227070502.77403</v>
      </c>
      <c r="T91" s="19">
        <v>250289782.955845</v>
      </c>
      <c r="U91" s="19">
        <v>200016014.69353801</v>
      </c>
      <c r="V91" s="19">
        <v>205781820.61848801</v>
      </c>
      <c r="W91" s="19">
        <v>213225737.69783401</v>
      </c>
      <c r="X91" s="19">
        <v>234805332.583924</v>
      </c>
      <c r="Y91" s="19">
        <v>195531138.199518</v>
      </c>
      <c r="Z91" s="19">
        <v>201259817.86065</v>
      </c>
      <c r="AA91" s="19">
        <v>208492856.49596599</v>
      </c>
      <c r="AB91" s="19">
        <v>229684382.76851401</v>
      </c>
      <c r="AC91" s="18">
        <f t="shared" si="167"/>
        <v>16.29933288428446</v>
      </c>
      <c r="AD91" s="21">
        <f t="shared" si="168"/>
        <v>92.780836821954196</v>
      </c>
      <c r="AE91" s="21">
        <f t="shared" si="169"/>
        <v>92.747588829959611</v>
      </c>
      <c r="AF91" s="21">
        <f t="shared" si="170"/>
        <v>92.660044604778022</v>
      </c>
      <c r="AG91" s="21">
        <f t="shared" si="171"/>
        <v>92.535702676655106</v>
      </c>
      <c r="AH91" s="21">
        <f t="shared" si="172"/>
        <v>85.119013237042111</v>
      </c>
      <c r="AI91" s="21">
        <f t="shared" si="173"/>
        <v>85.240827123654</v>
      </c>
      <c r="AJ91" s="21">
        <f t="shared" si="174"/>
        <v>85.079114841786037</v>
      </c>
      <c r="AK91" s="21">
        <f t="shared" si="175"/>
        <v>84.917592329718843</v>
      </c>
      <c r="AL91" s="22">
        <f t="shared" si="143"/>
        <v>42.281357209437495</v>
      </c>
      <c r="AM91" s="22">
        <f t="shared" si="144"/>
        <v>43.457925552428826</v>
      </c>
      <c r="AN91" s="22">
        <f t="shared" si="145"/>
        <v>45.105322058925275</v>
      </c>
      <c r="AO91" s="22">
        <f t="shared" si="146"/>
        <v>49.784410157218595</v>
      </c>
      <c r="AP91" s="22">
        <f t="shared" si="151"/>
        <v>39.228997038595764</v>
      </c>
      <c r="AQ91" s="22">
        <f t="shared" si="152"/>
        <v>40.30617810539664</v>
      </c>
      <c r="AR91" s="22">
        <f t="shared" si="153"/>
        <v>41.794611538928947</v>
      </c>
      <c r="AS91" s="22">
        <f t="shared" si="154"/>
        <v>46.06835376241029</v>
      </c>
      <c r="AT91" s="22">
        <f t="shared" si="147"/>
        <v>36.814960699673982</v>
      </c>
      <c r="AU91" s="22">
        <f t="shared" si="148"/>
        <v>37.876215313981817</v>
      </c>
      <c r="AV91" s="22">
        <f t="shared" si="149"/>
        <v>39.246343176731436</v>
      </c>
      <c r="AW91" s="22">
        <f t="shared" si="150"/>
        <v>43.218284817822216</v>
      </c>
      <c r="AX91" s="22">
        <f t="shared" si="176"/>
        <v>45.684374726581041</v>
      </c>
      <c r="AY91" s="22">
        <f t="shared" si="177"/>
        <v>47.001305467750669</v>
      </c>
      <c r="AZ91" s="22">
        <f t="shared" si="178"/>
        <v>48.701522811884296</v>
      </c>
      <c r="BA91" s="22">
        <f t="shared" si="179"/>
        <v>53.630379637346266</v>
      </c>
      <c r="BB91" s="22">
        <f t="shared" si="180"/>
        <v>45.396071206739094</v>
      </c>
      <c r="BC91" s="22">
        <f t="shared" si="181"/>
        <v>46.726087245166617</v>
      </c>
      <c r="BD91" s="22">
        <f t="shared" si="182"/>
        <v>48.405367281857515</v>
      </c>
      <c r="BE91" s="22">
        <f t="shared" si="183"/>
        <v>53.325361327340154</v>
      </c>
      <c r="BF91" s="22">
        <f t="shared" si="184"/>
        <v>15.691598815438306</v>
      </c>
      <c r="BG91" s="22">
        <f t="shared" si="185"/>
        <v>16.122471242158657</v>
      </c>
      <c r="BH91" s="22">
        <f t="shared" si="186"/>
        <v>16.717844615571579</v>
      </c>
      <c r="BI91" s="22">
        <f t="shared" si="187"/>
        <v>18.427341504964115</v>
      </c>
      <c r="BJ91" s="23">
        <f t="shared" si="188"/>
        <v>80006405.87741521</v>
      </c>
      <c r="BK91" s="23">
        <f t="shared" si="189"/>
        <v>82312728.247395217</v>
      </c>
      <c r="BL91" s="23">
        <f t="shared" si="190"/>
        <v>85290295.079133615</v>
      </c>
      <c r="BM91" s="23">
        <f t="shared" si="191"/>
        <v>93922133.033569604</v>
      </c>
      <c r="BN91" s="22">
        <f t="shared" si="192"/>
        <v>18.273749890632416</v>
      </c>
      <c r="BO91" s="22">
        <f t="shared" si="193"/>
        <v>18.800522187100274</v>
      </c>
      <c r="BP91" s="22">
        <f t="shared" si="194"/>
        <v>19.480609124753723</v>
      </c>
      <c r="BQ91" s="22">
        <f t="shared" si="195"/>
        <v>21.45215185493851</v>
      </c>
      <c r="BR91" s="23">
        <f t="shared" si="196"/>
        <v>78212455.279807195</v>
      </c>
      <c r="BS91" s="23">
        <f t="shared" si="197"/>
        <v>80503927.144260004</v>
      </c>
      <c r="BT91" s="23">
        <f t="shared" si="198"/>
        <v>83397142.598386407</v>
      </c>
      <c r="BU91" s="23">
        <f t="shared" si="199"/>
        <v>91873753.107405603</v>
      </c>
      <c r="BV91" s="22">
        <f t="shared" si="200"/>
        <v>18.158428482695637</v>
      </c>
      <c r="BW91" s="22">
        <f t="shared" si="201"/>
        <v>18.690434898066645</v>
      </c>
      <c r="BX91" s="22">
        <f t="shared" si="202"/>
        <v>19.362146912743007</v>
      </c>
      <c r="BY91" s="22">
        <f t="shared" si="203"/>
        <v>21.33014453093606</v>
      </c>
      <c r="BZ91" s="14">
        <v>23</v>
      </c>
      <c r="CA91" s="14">
        <v>24</v>
      </c>
      <c r="CB91" s="14">
        <v>23</v>
      </c>
      <c r="CC91" s="14">
        <v>19</v>
      </c>
      <c r="CD91" s="14">
        <v>24</v>
      </c>
      <c r="CE91" s="14">
        <v>25</v>
      </c>
      <c r="CF91" s="14">
        <v>24</v>
      </c>
      <c r="CG91" s="14">
        <v>23</v>
      </c>
      <c r="CH91" s="14">
        <v>24</v>
      </c>
      <c r="CI91" s="14">
        <v>25</v>
      </c>
      <c r="CJ91" s="14">
        <v>24</v>
      </c>
      <c r="CK91" s="14">
        <v>23</v>
      </c>
      <c r="CL91" s="15">
        <f t="shared" si="204"/>
        <v>27.326197344242924</v>
      </c>
      <c r="CM91" s="15">
        <f t="shared" si="205"/>
        <v>28.076541850321497</v>
      </c>
      <c r="CN91" s="15">
        <f t="shared" si="206"/>
        <v>29.113357186141986</v>
      </c>
      <c r="CO91" s="15">
        <f t="shared" si="207"/>
        <v>32.090367362628903</v>
      </c>
      <c r="CP91" s="15">
        <f t="shared" si="208"/>
        <v>27.099485041745176</v>
      </c>
      <c r="CQ91" s="15">
        <f t="shared" si="209"/>
        <v>27.880674346292579</v>
      </c>
      <c r="CR91" s="15">
        <f t="shared" si="210"/>
        <v>28.889225185848154</v>
      </c>
      <c r="CS91" s="15">
        <f t="shared" si="211"/>
        <v>31.812970615525543</v>
      </c>
      <c r="CT91" s="15">
        <f t="shared" si="212"/>
        <v>26.721112323135671</v>
      </c>
      <c r="CU91" s="15">
        <f t="shared" si="213"/>
        <v>27.503988616384547</v>
      </c>
      <c r="CV91" s="15">
        <f t="shared" si="214"/>
        <v>28.492449275855787</v>
      </c>
      <c r="CW91" s="15">
        <f t="shared" si="215"/>
        <v>31.388464504129189</v>
      </c>
      <c r="CX91" s="14">
        <v>14</v>
      </c>
      <c r="CY91" s="14">
        <v>16</v>
      </c>
      <c r="CZ91" s="14">
        <v>13</v>
      </c>
      <c r="DA91" s="14">
        <v>13</v>
      </c>
      <c r="DB91" s="14">
        <v>14</v>
      </c>
      <c r="DC91" s="14">
        <v>15</v>
      </c>
      <c r="DD91" s="14">
        <v>14</v>
      </c>
      <c r="DE91" s="14">
        <v>14</v>
      </c>
      <c r="DF91" s="14">
        <v>13</v>
      </c>
      <c r="DG91" s="14">
        <v>15</v>
      </c>
      <c r="DH91" s="14">
        <v>14</v>
      </c>
      <c r="DI91" s="14">
        <v>12</v>
      </c>
      <c r="DJ91" s="23"/>
      <c r="DK91" s="16"/>
      <c r="DL91" s="16"/>
      <c r="DM91" s="16"/>
      <c r="DN91" s="16"/>
      <c r="DO91" s="15"/>
      <c r="DP91" s="15"/>
      <c r="DQ91" s="15"/>
      <c r="DR91" s="15"/>
      <c r="DS91" s="16"/>
      <c r="DT91" s="16"/>
      <c r="DU91" s="16"/>
      <c r="DV91" s="16"/>
    </row>
    <row r="92" spans="1:126" ht="15.75" customHeight="1" x14ac:dyDescent="0.2">
      <c r="H92" s="10">
        <f>AVERAGE(H5:H91)</f>
        <v>22.362819927381871</v>
      </c>
      <c r="L92" s="10"/>
      <c r="M92" s="18"/>
      <c r="N92" s="18"/>
      <c r="O92" s="18"/>
      <c r="P92" s="18"/>
      <c r="AL92" s="2"/>
      <c r="AM92" s="2"/>
      <c r="AN92" s="2"/>
      <c r="AO92" s="2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K92" s="16"/>
      <c r="DL92" s="16"/>
      <c r="DM92" s="16"/>
      <c r="DN92" s="16"/>
    </row>
    <row r="93" spans="1:126" ht="15.75" customHeight="1" x14ac:dyDescent="0.2">
      <c r="H93" s="10"/>
      <c r="L93" s="10"/>
      <c r="M93" s="18"/>
      <c r="N93" s="18"/>
      <c r="O93" s="18"/>
      <c r="P93" s="18"/>
      <c r="AE93" s="5"/>
      <c r="AI93" s="5"/>
      <c r="AL93" s="2"/>
      <c r="AM93" s="2"/>
      <c r="AN93" s="2"/>
      <c r="AO93" s="2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K93" s="16"/>
      <c r="DL93" s="16"/>
      <c r="DM93" s="16"/>
      <c r="DN93" s="16"/>
    </row>
    <row r="94" spans="1:126" ht="15.75" customHeight="1" x14ac:dyDescent="0.2">
      <c r="H94" s="10"/>
      <c r="L94" s="10"/>
      <c r="M94" s="18"/>
      <c r="N94" s="18"/>
      <c r="O94" s="18"/>
      <c r="P94" s="18"/>
      <c r="Y94" s="3"/>
      <c r="AE94" s="5"/>
      <c r="AI94" s="5"/>
      <c r="AL94" s="2"/>
      <c r="AM94" s="2"/>
      <c r="AN94" s="2"/>
      <c r="AO94" s="2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K94" s="16"/>
      <c r="DL94" s="16"/>
      <c r="DM94" s="16"/>
      <c r="DN94" s="16"/>
    </row>
    <row r="95" spans="1:126" ht="15.75" customHeight="1" x14ac:dyDescent="0.2">
      <c r="H95" s="10"/>
      <c r="L95" s="10"/>
      <c r="M95" s="18"/>
      <c r="N95" s="18"/>
      <c r="O95" s="18"/>
      <c r="P95" s="18"/>
      <c r="AL95" s="2"/>
      <c r="AM95" s="2"/>
      <c r="AN95" s="2"/>
      <c r="AO95" s="2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K95" s="6"/>
      <c r="DL95" s="6"/>
      <c r="DM95" s="6"/>
      <c r="DN95" s="6"/>
    </row>
    <row r="96" spans="1:126" ht="15.75" customHeight="1" x14ac:dyDescent="0.2">
      <c r="H96" s="10"/>
      <c r="L96" s="10"/>
      <c r="M96" s="18"/>
      <c r="N96" s="18"/>
      <c r="O96" s="18"/>
      <c r="P96" s="18"/>
      <c r="AL96" s="2"/>
      <c r="AM96" s="2"/>
      <c r="AN96" s="2"/>
      <c r="AO96" s="2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K96" s="6"/>
      <c r="DL96" s="6"/>
      <c r="DM96" s="6"/>
      <c r="DN96" s="6"/>
    </row>
    <row r="97" spans="8:118" ht="15.75" customHeight="1" x14ac:dyDescent="0.2">
      <c r="H97" s="10"/>
      <c r="L97" s="10"/>
      <c r="M97" s="18"/>
      <c r="N97" s="18"/>
      <c r="O97" s="18"/>
      <c r="P97" s="18"/>
      <c r="AL97" s="2"/>
      <c r="AM97" s="2"/>
      <c r="AN97" s="2"/>
      <c r="AO97" s="2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K97" s="6"/>
      <c r="DL97" s="6"/>
      <c r="DM97" s="6"/>
      <c r="DN97" s="6"/>
    </row>
    <row r="98" spans="8:118" ht="15.75" customHeight="1" x14ac:dyDescent="0.2">
      <c r="H98" s="10"/>
      <c r="L98" s="10"/>
      <c r="M98" s="18"/>
      <c r="N98" s="18"/>
      <c r="O98" s="18"/>
      <c r="P98" s="18"/>
      <c r="AL98" s="2"/>
      <c r="AM98" s="2"/>
      <c r="AN98" s="2"/>
      <c r="AO98" s="2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K98" s="6"/>
      <c r="DL98" s="6"/>
      <c r="DM98" s="6"/>
      <c r="DN98" s="6"/>
    </row>
    <row r="99" spans="8:118" ht="15.75" customHeight="1" x14ac:dyDescent="0.2">
      <c r="H99" s="10"/>
      <c r="L99" s="10"/>
      <c r="M99" s="18"/>
      <c r="N99" s="18"/>
      <c r="O99" s="18"/>
      <c r="P99" s="18"/>
      <c r="AL99" s="2"/>
      <c r="AM99" s="2"/>
      <c r="AN99" s="2"/>
      <c r="AO99" s="2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K99" s="6"/>
      <c r="DL99" s="6"/>
      <c r="DM99" s="6"/>
      <c r="DN99" s="6"/>
    </row>
    <row r="100" spans="8:118" ht="15.75" customHeight="1" x14ac:dyDescent="0.2">
      <c r="H100" s="10"/>
      <c r="L100" s="10"/>
      <c r="M100" s="18"/>
      <c r="N100" s="18"/>
      <c r="O100" s="18"/>
      <c r="P100" s="18"/>
      <c r="AL100" s="2"/>
      <c r="AM100" s="2"/>
      <c r="AN100" s="2"/>
      <c r="AO100" s="2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K100" s="6"/>
      <c r="DL100" s="6"/>
      <c r="DM100" s="6"/>
      <c r="DN100" s="6"/>
    </row>
    <row r="101" spans="8:118" ht="15.75" customHeight="1" x14ac:dyDescent="0.2">
      <c r="H101" s="10"/>
      <c r="L101" s="10"/>
      <c r="M101" s="18"/>
      <c r="N101" s="18"/>
      <c r="O101" s="18"/>
      <c r="P101" s="18"/>
      <c r="AL101" s="2"/>
      <c r="AM101" s="2"/>
      <c r="AN101" s="2"/>
      <c r="AO101" s="2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K101" s="6"/>
      <c r="DL101" s="6"/>
      <c r="DM101" s="6"/>
      <c r="DN101" s="6"/>
    </row>
    <row r="102" spans="8:118" ht="15.75" customHeight="1" x14ac:dyDescent="0.2">
      <c r="H102" s="10"/>
      <c r="L102" s="10"/>
      <c r="M102" s="18"/>
      <c r="N102" s="18"/>
      <c r="O102" s="18"/>
      <c r="P102" s="18"/>
      <c r="AL102" s="2"/>
      <c r="AM102" s="2"/>
      <c r="AN102" s="2"/>
      <c r="AO102" s="2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K102" s="6"/>
      <c r="DL102" s="6"/>
      <c r="DM102" s="6"/>
      <c r="DN102" s="6"/>
    </row>
    <row r="103" spans="8:118" ht="15.75" customHeight="1" x14ac:dyDescent="0.2">
      <c r="H103" s="10"/>
      <c r="L103" s="10"/>
      <c r="M103" s="18"/>
      <c r="N103" s="18"/>
      <c r="O103" s="18"/>
      <c r="P103" s="18"/>
      <c r="AL103" s="2"/>
      <c r="AM103" s="2"/>
      <c r="AN103" s="2"/>
      <c r="AO103" s="2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K103" s="6"/>
      <c r="DL103" s="6"/>
      <c r="DM103" s="6"/>
      <c r="DN103" s="6"/>
    </row>
    <row r="104" spans="8:118" ht="15.75" customHeight="1" x14ac:dyDescent="0.2">
      <c r="H104" s="10"/>
      <c r="L104" s="10"/>
      <c r="M104" s="18"/>
      <c r="N104" s="18"/>
      <c r="O104" s="18"/>
      <c r="P104" s="18"/>
      <c r="AL104" s="2"/>
      <c r="AM104" s="2"/>
      <c r="AN104" s="2"/>
      <c r="AO104" s="2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K104" s="6"/>
      <c r="DL104" s="6"/>
      <c r="DM104" s="6"/>
      <c r="DN104" s="6"/>
    </row>
    <row r="105" spans="8:118" ht="15.75" customHeight="1" x14ac:dyDescent="0.2">
      <c r="H105" s="10"/>
      <c r="L105" s="10"/>
      <c r="M105" s="18"/>
      <c r="N105" s="18"/>
      <c r="O105" s="18"/>
      <c r="P105" s="18"/>
      <c r="AL105" s="2"/>
      <c r="AM105" s="2"/>
      <c r="AN105" s="2"/>
      <c r="AO105" s="2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K105" s="6"/>
      <c r="DL105" s="6"/>
      <c r="DM105" s="6"/>
      <c r="DN105" s="6"/>
    </row>
    <row r="106" spans="8:118" ht="15.75" customHeight="1" x14ac:dyDescent="0.2">
      <c r="H106" s="10"/>
      <c r="L106" s="10"/>
      <c r="M106" s="18"/>
      <c r="N106" s="18"/>
      <c r="O106" s="18"/>
      <c r="P106" s="18"/>
      <c r="AL106" s="2"/>
      <c r="AM106" s="2"/>
      <c r="AN106" s="2"/>
      <c r="AO106" s="2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K106" s="6"/>
      <c r="DL106" s="6"/>
      <c r="DM106" s="6"/>
      <c r="DN106" s="6"/>
    </row>
    <row r="107" spans="8:118" ht="15.75" customHeight="1" x14ac:dyDescent="0.2">
      <c r="H107" s="10"/>
      <c r="L107" s="10"/>
      <c r="M107" s="18"/>
      <c r="N107" s="18"/>
      <c r="O107" s="18"/>
      <c r="P107" s="18"/>
      <c r="AL107" s="2"/>
      <c r="AM107" s="2"/>
      <c r="AN107" s="2"/>
      <c r="AO107" s="2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K107" s="6"/>
      <c r="DL107" s="6"/>
      <c r="DM107" s="6"/>
      <c r="DN107" s="6"/>
    </row>
    <row r="108" spans="8:118" ht="15.75" customHeight="1" x14ac:dyDescent="0.2">
      <c r="H108" s="10"/>
      <c r="L108" s="10"/>
      <c r="M108" s="18"/>
      <c r="N108" s="18"/>
      <c r="O108" s="18"/>
      <c r="P108" s="18"/>
      <c r="AL108" s="2"/>
      <c r="AM108" s="2"/>
      <c r="AN108" s="2"/>
      <c r="AO108" s="2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K108" s="6"/>
      <c r="DL108" s="6"/>
      <c r="DM108" s="6"/>
      <c r="DN108" s="6"/>
    </row>
    <row r="109" spans="8:118" ht="15.75" customHeight="1" x14ac:dyDescent="0.2">
      <c r="H109" s="10"/>
      <c r="L109" s="10"/>
      <c r="M109" s="18"/>
      <c r="N109" s="18"/>
      <c r="O109" s="18"/>
      <c r="P109" s="18"/>
      <c r="AL109" s="2"/>
      <c r="AM109" s="2"/>
      <c r="AN109" s="2"/>
      <c r="AO109" s="2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K109" s="6"/>
      <c r="DL109" s="6"/>
      <c r="DM109" s="6"/>
      <c r="DN109" s="6"/>
    </row>
    <row r="110" spans="8:118" ht="15.75" customHeight="1" x14ac:dyDescent="0.2">
      <c r="H110" s="10"/>
      <c r="L110" s="10"/>
      <c r="M110" s="18"/>
      <c r="N110" s="18"/>
      <c r="O110" s="18"/>
      <c r="P110" s="18"/>
      <c r="AL110" s="2"/>
      <c r="AM110" s="2"/>
      <c r="AN110" s="2"/>
      <c r="AO110" s="2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K110" s="6"/>
      <c r="DL110" s="6"/>
      <c r="DM110" s="6"/>
      <c r="DN110" s="6"/>
    </row>
    <row r="111" spans="8:118" ht="15.75" customHeight="1" x14ac:dyDescent="0.2">
      <c r="H111" s="10"/>
      <c r="L111" s="10"/>
      <c r="M111" s="18"/>
      <c r="N111" s="18"/>
      <c r="O111" s="18"/>
      <c r="P111" s="18"/>
      <c r="AL111" s="2"/>
      <c r="AM111" s="2"/>
      <c r="AN111" s="2"/>
      <c r="AO111" s="2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K111" s="6"/>
      <c r="DL111" s="6"/>
      <c r="DM111" s="6"/>
      <c r="DN111" s="6"/>
    </row>
    <row r="112" spans="8:118" ht="15.75" customHeight="1" x14ac:dyDescent="0.2">
      <c r="H112" s="10"/>
      <c r="L112" s="10"/>
      <c r="M112" s="18"/>
      <c r="N112" s="18"/>
      <c r="O112" s="18"/>
      <c r="P112" s="18"/>
      <c r="AL112" s="2"/>
      <c r="AM112" s="2"/>
      <c r="AN112" s="2"/>
      <c r="AO112" s="2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K112" s="6"/>
      <c r="DL112" s="6"/>
      <c r="DM112" s="6"/>
      <c r="DN112" s="6"/>
    </row>
    <row r="113" spans="8:118" ht="15.75" customHeight="1" x14ac:dyDescent="0.2">
      <c r="H113" s="10"/>
      <c r="L113" s="10"/>
      <c r="M113" s="18"/>
      <c r="N113" s="18"/>
      <c r="O113" s="18"/>
      <c r="P113" s="18"/>
      <c r="AL113" s="2"/>
      <c r="AM113" s="2"/>
      <c r="AN113" s="2"/>
      <c r="AO113" s="2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K113" s="6"/>
      <c r="DL113" s="6"/>
      <c r="DM113" s="6"/>
      <c r="DN113" s="6"/>
    </row>
    <row r="114" spans="8:118" ht="15.75" customHeight="1" x14ac:dyDescent="0.2">
      <c r="H114" s="10"/>
      <c r="L114" s="10"/>
      <c r="M114" s="18"/>
      <c r="N114" s="18"/>
      <c r="O114" s="18"/>
      <c r="P114" s="18"/>
      <c r="AL114" s="2"/>
      <c r="AM114" s="2"/>
      <c r="AN114" s="2"/>
      <c r="AO114" s="2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K114" s="6"/>
      <c r="DL114" s="6"/>
      <c r="DM114" s="6"/>
      <c r="DN114" s="6"/>
    </row>
    <row r="115" spans="8:118" ht="15.75" customHeight="1" x14ac:dyDescent="0.2">
      <c r="H115" s="10"/>
      <c r="L115" s="10"/>
      <c r="M115" s="18"/>
      <c r="N115" s="18"/>
      <c r="O115" s="18"/>
      <c r="P115" s="18"/>
      <c r="AL115" s="2"/>
      <c r="AM115" s="2"/>
      <c r="AN115" s="2"/>
      <c r="AO115" s="2"/>
      <c r="DK115" s="6"/>
      <c r="DL115" s="6"/>
      <c r="DM115" s="6"/>
      <c r="DN115" s="6"/>
    </row>
    <row r="116" spans="8:118" ht="15.75" customHeight="1" x14ac:dyDescent="0.2">
      <c r="H116" s="10"/>
      <c r="L116" s="10"/>
      <c r="M116" s="18"/>
      <c r="N116" s="18"/>
      <c r="O116" s="18"/>
      <c r="P116" s="18"/>
      <c r="AL116" s="2"/>
      <c r="AM116" s="2"/>
      <c r="AN116" s="2"/>
      <c r="AO116" s="2"/>
      <c r="DK116" s="6">
        <f t="shared" ref="DK116:DN123" ca="1" si="216">($DL116/((K116/1000))*100)</f>
        <v>0.23250099502700236</v>
      </c>
      <c r="DL116" s="6">
        <f t="shared" ca="1" si="216"/>
        <v>0.22379388915426107</v>
      </c>
      <c r="DM116" s="6">
        <f t="shared" ca="1" si="216"/>
        <v>0.21393627927813319</v>
      </c>
      <c r="DN116" s="6">
        <f t="shared" ca="1" si="216"/>
        <v>0.2065473589346451</v>
      </c>
    </row>
    <row r="117" spans="8:118" ht="15.75" customHeight="1" x14ac:dyDescent="0.2">
      <c r="H117" s="10"/>
      <c r="L117" s="10"/>
      <c r="M117" s="18"/>
      <c r="N117" s="18"/>
      <c r="O117" s="18"/>
      <c r="P117" s="18"/>
      <c r="AL117" s="2"/>
      <c r="AM117" s="2"/>
      <c r="AN117" s="2"/>
      <c r="AO117" s="2"/>
      <c r="DK117" s="6">
        <f t="shared" ca="1" si="216"/>
        <v>5.6556089269901952E-2</v>
      </c>
      <c r="DL117" s="6">
        <f t="shared" ca="1" si="216"/>
        <v>5.1336505328903798E-2</v>
      </c>
      <c r="DM117" s="6">
        <f t="shared" ca="1" si="216"/>
        <v>4.8886756999645425E-2</v>
      </c>
      <c r="DN117" s="6">
        <f t="shared" ca="1" si="216"/>
        <v>4.6031675408534312E-2</v>
      </c>
    </row>
    <row r="118" spans="8:118" ht="15.75" customHeight="1" x14ac:dyDescent="0.2">
      <c r="H118" s="10"/>
      <c r="L118" s="10"/>
      <c r="M118" s="18"/>
      <c r="N118" s="18"/>
      <c r="O118" s="18"/>
      <c r="P118" s="18"/>
      <c r="AL118" s="2"/>
      <c r="AM118" s="2"/>
      <c r="AN118" s="2"/>
      <c r="AO118" s="2"/>
      <c r="DK118" s="6">
        <f t="shared" ca="1" si="216"/>
        <v>3.1651298274342689E-2</v>
      </c>
      <c r="DL118" s="6">
        <f t="shared" ca="1" si="216"/>
        <v>2.7145652000901192E-2</v>
      </c>
      <c r="DM118" s="6">
        <f t="shared" ca="1" si="216"/>
        <v>2.4702098050215948E-2</v>
      </c>
      <c r="DN118" s="6">
        <f t="shared" ca="1" si="216"/>
        <v>2.2708291215792403E-2</v>
      </c>
    </row>
    <row r="119" spans="8:118" ht="15.75" customHeight="1" x14ac:dyDescent="0.2">
      <c r="H119" s="10"/>
      <c r="L119" s="10"/>
      <c r="M119" s="10"/>
      <c r="N119" s="10"/>
      <c r="O119" s="10"/>
      <c r="P119" s="10"/>
      <c r="AL119" s="5"/>
      <c r="AM119" s="5"/>
      <c r="AN119" s="5"/>
      <c r="AO119" s="5"/>
      <c r="DK119" s="6">
        <f t="shared" ca="1" si="216"/>
        <v>2.7304685173079893E-2</v>
      </c>
      <c r="DL119" s="6">
        <f t="shared" ca="1" si="216"/>
        <v>2.5383839103965286E-2</v>
      </c>
      <c r="DM119" s="6">
        <f t="shared" ca="1" si="216"/>
        <v>2.4888169344743274E-2</v>
      </c>
      <c r="DN119" s="6">
        <f t="shared" ca="1" si="216"/>
        <v>2.3627120728606815E-2</v>
      </c>
    </row>
    <row r="120" spans="8:118" ht="15.75" customHeight="1" x14ac:dyDescent="0.2">
      <c r="H120" s="10"/>
      <c r="L120" s="10"/>
      <c r="DK120" s="6">
        <f t="shared" ca="1" si="216"/>
        <v>2.5642496769518238E-2</v>
      </c>
      <c r="DL120" s="6">
        <f t="shared" ca="1" si="216"/>
        <v>2.6890607116522698E-2</v>
      </c>
      <c r="DM120" s="6">
        <f t="shared" ca="1" si="216"/>
        <v>2.6376653599840968E-2</v>
      </c>
      <c r="DN120" s="6">
        <f t="shared" ca="1" si="216"/>
        <v>2.5380213439363655E-2</v>
      </c>
    </row>
    <row r="121" spans="8:118" ht="15.75" customHeight="1" x14ac:dyDescent="0.2">
      <c r="H121" s="10"/>
      <c r="L121" s="10"/>
      <c r="DK121" s="6">
        <f t="shared" ca="1" si="216"/>
        <v>2.723737947516321E-2</v>
      </c>
      <c r="DL121" s="6">
        <f t="shared" ca="1" si="216"/>
        <v>2.4712915173512453E-2</v>
      </c>
      <c r="DM121" s="6">
        <f t="shared" ca="1" si="216"/>
        <v>2.3173594817665941E-2</v>
      </c>
      <c r="DN121" s="6">
        <f t="shared" ca="1" si="216"/>
        <v>2.1652811866352682E-2</v>
      </c>
    </row>
    <row r="122" spans="8:118" ht="15.75" customHeight="1" x14ac:dyDescent="0.2">
      <c r="H122" s="10"/>
      <c r="L122" s="10"/>
      <c r="DK122" s="6">
        <f t="shared" ca="1" si="216"/>
        <v>1.2149217242937396E-2</v>
      </c>
      <c r="DL122" s="6">
        <f t="shared" ca="1" si="216"/>
        <v>1.149923368662599E-2</v>
      </c>
      <c r="DM122" s="6">
        <f t="shared" ca="1" si="216"/>
        <v>1.0986390629250676E-2</v>
      </c>
      <c r="DN122" s="6">
        <f t="shared" ca="1" si="216"/>
        <v>1.0611269363288198E-2</v>
      </c>
    </row>
    <row r="123" spans="8:118" ht="15.75" customHeight="1" x14ac:dyDescent="0.2">
      <c r="H123" s="10"/>
      <c r="L123" s="10"/>
      <c r="DK123" s="6">
        <f t="shared" ca="1" si="216"/>
        <v>1.0802276778503367E-2</v>
      </c>
      <c r="DL123" s="6">
        <f t="shared" ca="1" si="216"/>
        <v>1.0715808496776559E-2</v>
      </c>
      <c r="DM123" s="6">
        <f t="shared" ca="1" si="216"/>
        <v>1.0359699294299555E-2</v>
      </c>
      <c r="DN123" s="6">
        <f t="shared" ca="1" si="216"/>
        <v>9.8078933482944174E-3</v>
      </c>
    </row>
    <row r="124" spans="8:118" ht="15.75" customHeight="1" x14ac:dyDescent="0.2">
      <c r="H124" s="10"/>
      <c r="L124" s="10"/>
      <c r="DK124" s="6"/>
      <c r="DL124" s="6"/>
      <c r="DM124" s="6"/>
      <c r="DN124" s="6"/>
    </row>
    <row r="125" spans="8:118" ht="15.75" customHeight="1" x14ac:dyDescent="0.2">
      <c r="H125" s="10"/>
      <c r="L125" s="10"/>
      <c r="DK125" s="6"/>
      <c r="DL125" s="6"/>
      <c r="DM125" s="6"/>
      <c r="DN125" s="6"/>
    </row>
    <row r="126" spans="8:118" ht="15.75" customHeight="1" x14ac:dyDescent="0.2">
      <c r="H126" s="10"/>
      <c r="L126" s="10"/>
      <c r="DK126" s="6"/>
      <c r="DL126" s="6"/>
      <c r="DM126" s="6"/>
      <c r="DN126" s="6"/>
    </row>
    <row r="127" spans="8:118" ht="15.75" customHeight="1" x14ac:dyDescent="0.2">
      <c r="H127" s="9"/>
      <c r="L127" s="9"/>
      <c r="DK127" s="6"/>
      <c r="DL127" s="6"/>
      <c r="DM127" s="6"/>
      <c r="DN127" s="6"/>
    </row>
    <row r="133" spans="8:12" ht="15.75" customHeight="1" x14ac:dyDescent="0.2">
      <c r="H133" s="11"/>
      <c r="L133" s="11"/>
    </row>
  </sheetData>
  <sortState xmlns:xlrd2="http://schemas.microsoft.com/office/spreadsheetml/2017/richdata2" ref="A5:DV91">
    <sortCondition descending="1" ref="DT5:DT91"/>
  </sortState>
  <mergeCells count="156">
    <mergeCell ref="BJ3:BJ4"/>
    <mergeCell ref="BK3:BK4"/>
    <mergeCell ref="BL3:BL4"/>
    <mergeCell ref="BM3:BM4"/>
    <mergeCell ref="BC3:BC4"/>
    <mergeCell ref="P3:P4"/>
    <mergeCell ref="AL2:AO2"/>
    <mergeCell ref="AL3:AL4"/>
    <mergeCell ref="AM3:AM4"/>
    <mergeCell ref="AN3:AN4"/>
    <mergeCell ref="DC3:DC4"/>
    <mergeCell ref="DD3:DD4"/>
    <mergeCell ref="DE3:DE4"/>
    <mergeCell ref="DA3:DA4"/>
    <mergeCell ref="AH3:AH4"/>
    <mergeCell ref="AE3:AE4"/>
    <mergeCell ref="AF3:AF4"/>
    <mergeCell ref="AG3:AG4"/>
    <mergeCell ref="AH2:AK2"/>
    <mergeCell ref="AX2:BA2"/>
    <mergeCell ref="AX3:AX4"/>
    <mergeCell ref="AY3:AY4"/>
    <mergeCell ref="AZ3:AZ4"/>
    <mergeCell ref="BA3:BA4"/>
    <mergeCell ref="AW3:AW4"/>
    <mergeCell ref="AI3:AI4"/>
    <mergeCell ref="AJ3:AJ4"/>
    <mergeCell ref="AK3:AK4"/>
    <mergeCell ref="BJ2:BM2"/>
    <mergeCell ref="S3:S4"/>
    <mergeCell ref="T3:T4"/>
    <mergeCell ref="V3:V4"/>
    <mergeCell ref="W3:W4"/>
    <mergeCell ref="X3:X4"/>
    <mergeCell ref="BD3:BD4"/>
    <mergeCell ref="K3:K4"/>
    <mergeCell ref="AV3:AV4"/>
    <mergeCell ref="AP2:AS2"/>
    <mergeCell ref="AP3:AP4"/>
    <mergeCell ref="AQ3:AQ4"/>
    <mergeCell ref="AR3:AR4"/>
    <mergeCell ref="AS3:AS4"/>
    <mergeCell ref="Q2:T2"/>
    <mergeCell ref="U2:X2"/>
    <mergeCell ref="Q3:Q4"/>
    <mergeCell ref="U3:U4"/>
    <mergeCell ref="R3:R4"/>
    <mergeCell ref="L3:L4"/>
    <mergeCell ref="AC2:AC4"/>
    <mergeCell ref="M2:P2"/>
    <mergeCell ref="M3:M4"/>
    <mergeCell ref="N3:N4"/>
    <mergeCell ref="O3:O4"/>
    <mergeCell ref="AD2:AG2"/>
    <mergeCell ref="AD3:AD4"/>
    <mergeCell ref="BE3:BE4"/>
    <mergeCell ref="BF2:BI2"/>
    <mergeCell ref="BF3:BF4"/>
    <mergeCell ref="BG3:BG4"/>
    <mergeCell ref="BH3:BH4"/>
    <mergeCell ref="BI3:BI4"/>
    <mergeCell ref="AT2:AW2"/>
    <mergeCell ref="AT3:AT4"/>
    <mergeCell ref="AU3:AU4"/>
    <mergeCell ref="BB2:BE2"/>
    <mergeCell ref="BB3:BB4"/>
    <mergeCell ref="AO3:AO4"/>
    <mergeCell ref="BV2:BY2"/>
    <mergeCell ref="BV3:BV4"/>
    <mergeCell ref="BW3:BW4"/>
    <mergeCell ref="BX3:BX4"/>
    <mergeCell ref="BY3:BY4"/>
    <mergeCell ref="BZ2:CC2"/>
    <mergeCell ref="BZ3:BZ4"/>
    <mergeCell ref="CA3:CA4"/>
    <mergeCell ref="CB3:CB4"/>
    <mergeCell ref="CC3:CC4"/>
    <mergeCell ref="BN2:BQ2"/>
    <mergeCell ref="BN3:BN4"/>
    <mergeCell ref="BO3:BO4"/>
    <mergeCell ref="BP3:BP4"/>
    <mergeCell ref="BQ3:BQ4"/>
    <mergeCell ref="BR2:BU2"/>
    <mergeCell ref="BR3:BR4"/>
    <mergeCell ref="BS3:BS4"/>
    <mergeCell ref="BT3:BT4"/>
    <mergeCell ref="BU3:BU4"/>
    <mergeCell ref="CH2:CK2"/>
    <mergeCell ref="CH3:CH4"/>
    <mergeCell ref="CI3:CI4"/>
    <mergeCell ref="CJ3:CJ4"/>
    <mergeCell ref="CK3:CK4"/>
    <mergeCell ref="CD3:CD4"/>
    <mergeCell ref="CE3:CE4"/>
    <mergeCell ref="CF3:CF4"/>
    <mergeCell ref="CG3:CG4"/>
    <mergeCell ref="CS3:CS4"/>
    <mergeCell ref="CT2:CW2"/>
    <mergeCell ref="CT3:CT4"/>
    <mergeCell ref="CU3:CU4"/>
    <mergeCell ref="CV3:CV4"/>
    <mergeCell ref="DO3:DO4"/>
    <mergeCell ref="DP3:DP4"/>
    <mergeCell ref="DQ3:DQ4"/>
    <mergeCell ref="DR3:DR4"/>
    <mergeCell ref="DO2:DR2"/>
    <mergeCell ref="DK2:DN2"/>
    <mergeCell ref="DK3:DK4"/>
    <mergeCell ref="DL3:DL4"/>
    <mergeCell ref="DM3:DM4"/>
    <mergeCell ref="DN3:DN4"/>
    <mergeCell ref="CW3:CW4"/>
    <mergeCell ref="DF2:DI2"/>
    <mergeCell ref="DF3:DF4"/>
    <mergeCell ref="DG3:DG4"/>
    <mergeCell ref="DH3:DH4"/>
    <mergeCell ref="DI3:DI4"/>
    <mergeCell ref="DJ2:DJ4"/>
    <mergeCell ref="DB2:DE2"/>
    <mergeCell ref="DB3:DB4"/>
    <mergeCell ref="Y2:AB2"/>
    <mergeCell ref="Y3:Y4"/>
    <mergeCell ref="Z3:Z4"/>
    <mergeCell ref="AA3:AA4"/>
    <mergeCell ref="AB3:AB4"/>
    <mergeCell ref="DS2:DV2"/>
    <mergeCell ref="DS3:DS4"/>
    <mergeCell ref="DT3:DT4"/>
    <mergeCell ref="DU3:DU4"/>
    <mergeCell ref="DV3:DV4"/>
    <mergeCell ref="CL2:CO2"/>
    <mergeCell ref="CL3:CL4"/>
    <mergeCell ref="CM3:CM4"/>
    <mergeCell ref="CN3:CN4"/>
    <mergeCell ref="CO3:CO4"/>
    <mergeCell ref="CX2:DA2"/>
    <mergeCell ref="CX3:CX4"/>
    <mergeCell ref="CY3:CY4"/>
    <mergeCell ref="CZ3:CZ4"/>
    <mergeCell ref="CD2:CG2"/>
    <mergeCell ref="CP2:CS2"/>
    <mergeCell ref="CP3:CP4"/>
    <mergeCell ref="CQ3:CQ4"/>
    <mergeCell ref="CR3:CR4"/>
    <mergeCell ref="I2:K2"/>
    <mergeCell ref="A2:A4"/>
    <mergeCell ref="B2:B4"/>
    <mergeCell ref="C2:C4"/>
    <mergeCell ref="E3:E4"/>
    <mergeCell ref="D3:D4"/>
    <mergeCell ref="F3:F4"/>
    <mergeCell ref="G3:G4"/>
    <mergeCell ref="D2:G2"/>
    <mergeCell ref="I3:I4"/>
    <mergeCell ref="J3:J4"/>
    <mergeCell ref="H3:H4"/>
  </mergeCells>
  <conditionalFormatting sqref="AD5:AK91">
    <cfRule type="colorScale" priority="50">
      <colorScale>
        <cfvo type="min"/>
        <cfvo type="max"/>
        <color theme="0"/>
        <color theme="4" tint="0.39997558519241921"/>
      </colorScale>
    </cfRule>
  </conditionalFormatting>
  <conditionalFormatting sqref="AL119:AO119">
    <cfRule type="colorScale" priority="8">
      <colorScale>
        <cfvo type="min"/>
        <cfvo type="max"/>
        <color theme="0"/>
        <color theme="4" tint="0.39997558519241921"/>
      </colorScale>
    </cfRule>
  </conditionalFormatting>
  <conditionalFormatting sqref="BZ5:BZ91">
    <cfRule type="colorScale" priority="48">
      <colorScale>
        <cfvo type="min"/>
        <cfvo type="max"/>
        <color theme="4" tint="-0.249977111117893"/>
        <color rgb="FFFFEF9C"/>
      </colorScale>
    </cfRule>
  </conditionalFormatting>
  <conditionalFormatting sqref="BZ5:CK91">
    <cfRule type="cellIs" dxfId="1" priority="31" operator="lessThanOrEqual">
      <formula>10</formula>
    </cfRule>
  </conditionalFormatting>
  <conditionalFormatting sqref="CA5:CA91">
    <cfRule type="colorScale" priority="46">
      <colorScale>
        <cfvo type="min"/>
        <cfvo type="max"/>
        <color theme="4" tint="-0.249977111117893"/>
        <color rgb="FFFFEF9C"/>
      </colorScale>
    </cfRule>
  </conditionalFormatting>
  <conditionalFormatting sqref="CB5:CB91">
    <cfRule type="colorScale" priority="45">
      <colorScale>
        <cfvo type="min"/>
        <cfvo type="max"/>
        <color theme="4" tint="-0.249977111117893"/>
        <color rgb="FFFFEF9C"/>
      </colorScale>
    </cfRule>
  </conditionalFormatting>
  <conditionalFormatting sqref="CC5:CC91">
    <cfRule type="colorScale" priority="44">
      <colorScale>
        <cfvo type="min"/>
        <cfvo type="max"/>
        <color theme="4" tint="-0.249977111117893"/>
        <color rgb="FFFFEF9C"/>
      </colorScale>
    </cfRule>
  </conditionalFormatting>
  <conditionalFormatting sqref="CD5:CD91">
    <cfRule type="colorScale" priority="42">
      <colorScale>
        <cfvo type="min"/>
        <cfvo type="max"/>
        <color theme="4" tint="-0.249977111117893"/>
        <color rgb="FFFFEF9C"/>
      </colorScale>
    </cfRule>
  </conditionalFormatting>
  <conditionalFormatting sqref="CE5:CE91">
    <cfRule type="colorScale" priority="41">
      <colorScale>
        <cfvo type="min"/>
        <cfvo type="max"/>
        <color theme="4" tint="-0.249977111117893"/>
        <color rgb="FFFFEF9C"/>
      </colorScale>
    </cfRule>
  </conditionalFormatting>
  <conditionalFormatting sqref="CF5:CF91">
    <cfRule type="colorScale" priority="39">
      <colorScale>
        <cfvo type="min"/>
        <cfvo type="max"/>
        <color theme="4" tint="-0.249977111117893"/>
        <color rgb="FFFFEF9C"/>
      </colorScale>
    </cfRule>
  </conditionalFormatting>
  <conditionalFormatting sqref="CG5:CG91">
    <cfRule type="colorScale" priority="37">
      <colorScale>
        <cfvo type="min"/>
        <cfvo type="max"/>
        <color theme="4" tint="-0.249977111117893"/>
        <color rgb="FFFFEF9C"/>
      </colorScale>
    </cfRule>
  </conditionalFormatting>
  <conditionalFormatting sqref="CH5:CH91">
    <cfRule type="colorScale" priority="35">
      <colorScale>
        <cfvo type="min"/>
        <cfvo type="max"/>
        <color theme="4" tint="-0.249977111117893"/>
        <color rgb="FFFFEF9C"/>
      </colorScale>
    </cfRule>
  </conditionalFormatting>
  <conditionalFormatting sqref="CI5:CI91">
    <cfRule type="colorScale" priority="34">
      <colorScale>
        <cfvo type="min"/>
        <cfvo type="max"/>
        <color theme="4" tint="-0.249977111117893"/>
        <color rgb="FFFFEF9C"/>
      </colorScale>
    </cfRule>
  </conditionalFormatting>
  <conditionalFormatting sqref="CJ5:CJ91">
    <cfRule type="colorScale" priority="33">
      <colorScale>
        <cfvo type="min"/>
        <cfvo type="max"/>
        <color theme="4" tint="-0.249977111117893"/>
        <color rgb="FFFFEF9C"/>
      </colorScale>
    </cfRule>
  </conditionalFormatting>
  <conditionalFormatting sqref="CK5:CK91">
    <cfRule type="colorScale" priority="32">
      <colorScale>
        <cfvo type="min"/>
        <cfvo type="max"/>
        <color theme="4" tint="-0.249977111117893"/>
        <color rgb="FFFFEF9C"/>
      </colorScale>
    </cfRule>
  </conditionalFormatting>
  <conditionalFormatting sqref="CX5:DA114">
    <cfRule type="colorScale" priority="30">
      <colorScale>
        <cfvo type="min"/>
        <cfvo type="max"/>
        <color rgb="FF9B5643"/>
        <color theme="7" tint="0.79998168889431442"/>
      </colorScale>
    </cfRule>
  </conditionalFormatting>
  <conditionalFormatting sqref="CX5:DI114">
    <cfRule type="cellIs" dxfId="0" priority="15" operator="lessThanOrEqual">
      <formula>11</formula>
    </cfRule>
  </conditionalFormatting>
  <conditionalFormatting sqref="DB5:DB91">
    <cfRule type="colorScale" priority="26">
      <colorScale>
        <cfvo type="min"/>
        <cfvo type="max"/>
        <color rgb="FF9B5643"/>
        <color theme="7" tint="0.79998168889431442"/>
      </colorScale>
    </cfRule>
  </conditionalFormatting>
  <conditionalFormatting sqref="DB92:DE114">
    <cfRule type="colorScale" priority="28">
      <colorScale>
        <cfvo type="min"/>
        <cfvo type="max"/>
        <color rgb="FF9B5643"/>
        <color theme="7" tint="0.79998168889431442"/>
      </colorScale>
    </cfRule>
  </conditionalFormatting>
  <conditionalFormatting sqref="DC5:DC91">
    <cfRule type="colorScale" priority="24">
      <colorScale>
        <cfvo type="min"/>
        <cfvo type="max"/>
        <color rgb="FF9B5643"/>
        <color theme="7" tint="0.79998168889431442"/>
      </colorScale>
    </cfRule>
  </conditionalFormatting>
  <conditionalFormatting sqref="DD5:DD91">
    <cfRule type="colorScale" priority="22">
      <colorScale>
        <cfvo type="min"/>
        <cfvo type="max"/>
        <color rgb="FF9B5643"/>
        <color theme="7" tint="0.79998168889431442"/>
      </colorScale>
    </cfRule>
  </conditionalFormatting>
  <conditionalFormatting sqref="DE5:DE91">
    <cfRule type="colorScale" priority="18">
      <colorScale>
        <cfvo type="min"/>
        <cfvo type="max"/>
        <color rgb="FF9B5643"/>
        <color theme="7" tint="0.79998168889431442"/>
      </colorScale>
    </cfRule>
  </conditionalFormatting>
  <conditionalFormatting sqref="DF5:DI114">
    <cfRule type="colorScale" priority="16">
      <colorScale>
        <cfvo type="min"/>
        <cfvo type="max"/>
        <color rgb="FF9B5643"/>
        <color theme="7" tint="0.79998168889431442"/>
      </colorScale>
    </cfRule>
  </conditionalFormatting>
  <conditionalFormatting sqref="DK5:DN63">
    <cfRule type="colorScale" priority="2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K64:DN94">
    <cfRule type="colorScale" priority="1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K95:DN111 DK113:DN127">
    <cfRule type="colorScale" priority="3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K112:DN112">
    <cfRule type="colorScale" priority="4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O5:DR71">
    <cfRule type="colorScale" priority="14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O73:DR73">
    <cfRule type="colorScale" priority="7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O75:DR81">
    <cfRule type="colorScale" priority="6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O84:DR91">
    <cfRule type="colorScale" priority="5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conditionalFormatting sqref="DS5:DV91">
    <cfRule type="colorScale" priority="12">
      <colorScale>
        <cfvo type="min"/>
        <cfvo type="num" val="15"/>
        <cfvo type="num" val="100"/>
        <color theme="0"/>
        <color theme="7" tint="0.79998168889431442"/>
        <color theme="5" tint="-0.249977111117893"/>
      </colorScale>
    </cfRule>
  </conditionalFormatting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County Power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Tara</dc:creator>
  <cp:keywords/>
  <dc:description/>
  <cp:lastModifiedBy>Tara Jonell</cp:lastModifiedBy>
  <cp:revision/>
  <dcterms:created xsi:type="dcterms:W3CDTF">2022-11-15T09:28:16Z</dcterms:created>
  <dcterms:modified xsi:type="dcterms:W3CDTF">2023-09-15T09:33:51Z</dcterms:modified>
  <cp:category/>
  <cp:contentStatus/>
</cp:coreProperties>
</file>