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woca-my.sharepoint.com/personal/lgermanc_uwo_ca/Documents/Dropbox/Las figuras en photoshop/para FigShare i guess/"/>
    </mc:Choice>
  </mc:AlternateContent>
  <xr:revisionPtr revIDLastSave="114" documentId="8_{FF56D885-0108-424C-8E12-BE5FBE216D20}" xr6:coauthVersionLast="47" xr6:coauthVersionMax="47" xr10:uidLastSave="{ACFCD1B3-C520-41CF-8BB5-73C8CF9F898C}"/>
  <bookViews>
    <workbookView xWindow="-108" yWindow="-108" windowWidth="23256" windowHeight="12456" activeTab="5" xr2:uid="{B974B9DA-00DF-466B-829E-F1E489C4DBA4}"/>
  </bookViews>
  <sheets>
    <sheet name="2 mo males" sheetId="4" r:id="rId1"/>
    <sheet name="3 mo males" sheetId="5" r:id="rId2"/>
    <sheet name="6 mo males" sheetId="6" r:id="rId3"/>
    <sheet name="2 mo fem" sheetId="1" r:id="rId4"/>
    <sheet name="3 mo fem" sheetId="2" r:id="rId5"/>
    <sheet name="6 mo fem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3" l="1"/>
  <c r="F20" i="3"/>
  <c r="F21" i="3"/>
  <c r="F22" i="3"/>
  <c r="F18" i="3"/>
  <c r="E19" i="3"/>
  <c r="E20" i="3"/>
  <c r="E21" i="3"/>
  <c r="E22" i="3"/>
  <c r="E23" i="3"/>
  <c r="E18" i="3"/>
  <c r="F20" i="2"/>
  <c r="F21" i="2"/>
  <c r="F22" i="2"/>
  <c r="F23" i="2"/>
  <c r="F24" i="2"/>
  <c r="F19" i="2"/>
  <c r="E20" i="2"/>
  <c r="E21" i="2"/>
  <c r="E22" i="2"/>
  <c r="E23" i="2"/>
  <c r="E24" i="2"/>
  <c r="E19" i="2"/>
  <c r="F19" i="1"/>
  <c r="F20" i="1"/>
  <c r="F21" i="1"/>
  <c r="F22" i="1"/>
  <c r="F18" i="1"/>
  <c r="E19" i="1"/>
  <c r="E20" i="1"/>
  <c r="E21" i="1"/>
  <c r="E22" i="1"/>
  <c r="E18" i="1"/>
  <c r="H10" i="1"/>
  <c r="H11" i="1"/>
  <c r="H12" i="1"/>
  <c r="H13" i="1"/>
  <c r="H7" i="1"/>
  <c r="H8" i="1"/>
  <c r="H9" i="1"/>
  <c r="H5" i="1"/>
  <c r="H6" i="1"/>
  <c r="H4" i="1"/>
  <c r="G5" i="1"/>
  <c r="G6" i="1"/>
  <c r="G7" i="1"/>
  <c r="G8" i="1"/>
  <c r="G9" i="1"/>
  <c r="G10" i="1"/>
  <c r="G11" i="1"/>
  <c r="G12" i="1"/>
  <c r="G13" i="1"/>
  <c r="G4" i="1"/>
  <c r="F4" i="6"/>
  <c r="F19" i="5"/>
  <c r="F20" i="5"/>
  <c r="F21" i="5"/>
  <c r="F22" i="5"/>
  <c r="F18" i="5"/>
  <c r="E19" i="5"/>
  <c r="E20" i="5"/>
  <c r="E21" i="5"/>
  <c r="E22" i="5"/>
  <c r="E18" i="5"/>
  <c r="F20" i="4"/>
  <c r="F21" i="4"/>
  <c r="F22" i="4"/>
  <c r="F23" i="4"/>
  <c r="F24" i="4"/>
  <c r="F19" i="4"/>
  <c r="E20" i="4"/>
  <c r="E21" i="4"/>
  <c r="E22" i="4"/>
  <c r="E23" i="4"/>
  <c r="E24" i="4"/>
  <c r="E19" i="4"/>
  <c r="F4" i="4"/>
  <c r="F4" i="5"/>
  <c r="E13" i="6"/>
  <c r="E12" i="6"/>
  <c r="E11" i="6"/>
  <c r="E10" i="6"/>
  <c r="E9" i="6"/>
  <c r="E8" i="6"/>
  <c r="E7" i="6"/>
  <c r="E6" i="6"/>
  <c r="E5" i="6"/>
  <c r="E4" i="6"/>
  <c r="E13" i="5"/>
  <c r="E12" i="5"/>
  <c r="E11" i="5"/>
  <c r="E10" i="5"/>
  <c r="E9" i="5"/>
  <c r="E8" i="5"/>
  <c r="E7" i="5"/>
  <c r="E6" i="5"/>
  <c r="E5" i="5"/>
  <c r="E4" i="5"/>
  <c r="G6" i="5" l="1"/>
  <c r="H6" i="5" s="1"/>
  <c r="G8" i="5"/>
  <c r="H8" i="5" s="1"/>
  <c r="G9" i="5"/>
  <c r="H9" i="5" s="1"/>
  <c r="G7" i="6"/>
  <c r="H7" i="6" s="1"/>
  <c r="E21" i="6" s="1"/>
  <c r="G10" i="5"/>
  <c r="H10" i="5" s="1"/>
  <c r="G4" i="5"/>
  <c r="H4" i="5" s="1"/>
  <c r="G12" i="5"/>
  <c r="H12" i="5" s="1"/>
  <c r="G11" i="5"/>
  <c r="H11" i="5" s="1"/>
  <c r="G7" i="5"/>
  <c r="H7" i="5" s="1"/>
  <c r="G13" i="5"/>
  <c r="H13" i="5" s="1"/>
  <c r="G5" i="5"/>
  <c r="H5" i="5" s="1"/>
  <c r="E15" i="4"/>
  <c r="E14" i="4"/>
  <c r="E13" i="4"/>
  <c r="E12" i="4"/>
  <c r="E11" i="4"/>
  <c r="E10" i="4"/>
  <c r="E9" i="4"/>
  <c r="E8" i="4"/>
  <c r="E7" i="4"/>
  <c r="E6" i="4"/>
  <c r="E5" i="4"/>
  <c r="G14" i="4"/>
  <c r="H14" i="4" s="1"/>
  <c r="E4" i="4"/>
  <c r="G8" i="6" l="1"/>
  <c r="H8" i="6" s="1"/>
  <c r="E22" i="6" s="1"/>
  <c r="G11" i="6"/>
  <c r="H11" i="6" s="1"/>
  <c r="F20" i="6" s="1"/>
  <c r="G9" i="6"/>
  <c r="H9" i="6" s="1"/>
  <c r="F18" i="6" s="1"/>
  <c r="G10" i="6"/>
  <c r="H10" i="6" s="1"/>
  <c r="F19" i="6" s="1"/>
  <c r="G13" i="6"/>
  <c r="H13" i="6" s="1"/>
  <c r="F22" i="6" s="1"/>
  <c r="G5" i="6"/>
  <c r="H5" i="6" s="1"/>
  <c r="E19" i="6" s="1"/>
  <c r="G4" i="6"/>
  <c r="H4" i="6" s="1"/>
  <c r="E18" i="6" s="1"/>
  <c r="G12" i="6"/>
  <c r="H12" i="6" s="1"/>
  <c r="F21" i="6" s="1"/>
  <c r="G6" i="6"/>
  <c r="H6" i="6" s="1"/>
  <c r="E20" i="6" s="1"/>
  <c r="G13" i="4"/>
  <c r="H13" i="4" s="1"/>
  <c r="G7" i="4"/>
  <c r="H7" i="4" s="1"/>
  <c r="G8" i="4"/>
  <c r="H8" i="4" s="1"/>
  <c r="G12" i="4"/>
  <c r="H12" i="4" s="1"/>
  <c r="G15" i="4"/>
  <c r="H15" i="4" s="1"/>
  <c r="G5" i="4"/>
  <c r="H5" i="4" s="1"/>
  <c r="G10" i="4"/>
  <c r="H10" i="4" s="1"/>
  <c r="G11" i="4"/>
  <c r="H11" i="4" s="1"/>
  <c r="G9" i="4"/>
  <c r="H9" i="4" s="1"/>
  <c r="G4" i="4"/>
  <c r="H4" i="4" s="1"/>
  <c r="G6" i="4"/>
  <c r="H6" i="4" s="1"/>
  <c r="E14" i="3" l="1"/>
  <c r="E13" i="3"/>
  <c r="E12" i="3"/>
  <c r="E11" i="3"/>
  <c r="E10" i="3"/>
  <c r="E9" i="3"/>
  <c r="E8" i="3"/>
  <c r="E7" i="3"/>
  <c r="F4" i="3" s="1"/>
  <c r="E6" i="3"/>
  <c r="E5" i="3"/>
  <c r="E4" i="3"/>
  <c r="G9" i="3" l="1"/>
  <c r="H9" i="3" s="1"/>
  <c r="E15" i="2"/>
  <c r="E14" i="2"/>
  <c r="E13" i="2"/>
  <c r="E12" i="2"/>
  <c r="E11" i="2"/>
  <c r="E10" i="2"/>
  <c r="E9" i="2"/>
  <c r="E8" i="2"/>
  <c r="E7" i="2"/>
  <c r="E6" i="2"/>
  <c r="E5" i="2"/>
  <c r="E4" i="2"/>
  <c r="E9" i="1"/>
  <c r="E10" i="1"/>
  <c r="E11" i="1"/>
  <c r="E12" i="1"/>
  <c r="E13" i="1"/>
  <c r="E5" i="1"/>
  <c r="E6" i="1"/>
  <c r="E7" i="1"/>
  <c r="E8" i="1"/>
  <c r="E4" i="1"/>
  <c r="F4" i="2" l="1"/>
  <c r="G9" i="2" s="1"/>
  <c r="H9" i="2" s="1"/>
  <c r="G11" i="3"/>
  <c r="H11" i="3" s="1"/>
  <c r="G13" i="3"/>
  <c r="H13" i="3" s="1"/>
  <c r="G8" i="3"/>
  <c r="H8" i="3" s="1"/>
  <c r="G12" i="3"/>
  <c r="H12" i="3" s="1"/>
  <c r="G6" i="3"/>
  <c r="H6" i="3" s="1"/>
  <c r="G4" i="3"/>
  <c r="H4" i="3" s="1"/>
  <c r="G14" i="3"/>
  <c r="H14" i="3" s="1"/>
  <c r="G10" i="3"/>
  <c r="H10" i="3" s="1"/>
  <c r="G5" i="3"/>
  <c r="H5" i="3" s="1"/>
  <c r="G7" i="3"/>
  <c r="H7" i="3" s="1"/>
  <c r="F4" i="1"/>
  <c r="G7" i="2" l="1"/>
  <c r="H7" i="2" s="1"/>
  <c r="G5" i="2"/>
  <c r="H5" i="2" s="1"/>
  <c r="G10" i="2"/>
  <c r="H10" i="2" s="1"/>
  <c r="G6" i="2"/>
  <c r="H6" i="2" s="1"/>
  <c r="G11" i="2"/>
  <c r="H11" i="2" s="1"/>
  <c r="G14" i="2"/>
  <c r="H14" i="2" s="1"/>
  <c r="G13" i="2"/>
  <c r="H13" i="2" s="1"/>
  <c r="G12" i="2"/>
  <c r="H12" i="2" s="1"/>
  <c r="G8" i="2"/>
  <c r="H8" i="2" s="1"/>
  <c r="G15" i="2"/>
  <c r="H15" i="2" s="1"/>
  <c r="G4" i="2"/>
  <c r="H4" i="2" s="1"/>
</calcChain>
</file>

<file path=xl/sharedStrings.xml><?xml version="1.0" encoding="utf-8"?>
<sst xmlns="http://schemas.openxmlformats.org/spreadsheetml/2006/main" count="137" uniqueCount="23">
  <si>
    <t>Adj. Volume (Int)</t>
  </si>
  <si>
    <t>AppNL-G-F_1</t>
  </si>
  <si>
    <t>AppNL-G-F_2</t>
  </si>
  <si>
    <t>AppNL-G-F_3</t>
  </si>
  <si>
    <t>AppNL-G-F_4</t>
  </si>
  <si>
    <t>AppNL-G-F_5</t>
  </si>
  <si>
    <t>AppNL-G-F_6</t>
  </si>
  <si>
    <t>AppNL-G-F-VAChTover_1</t>
  </si>
  <si>
    <t>AppNL-G-F-VAChTover_2</t>
  </si>
  <si>
    <t>AppNL-G-F-VAChTover_3</t>
  </si>
  <si>
    <t>AppNL-G-F-VAChTover_4</t>
  </si>
  <si>
    <t>AppNL-G-F-VAChTover_5</t>
  </si>
  <si>
    <t>AppNL-G-F-VAChTover_6</t>
  </si>
  <si>
    <t xml:space="preserve">VAChT </t>
  </si>
  <si>
    <t xml:space="preserve">synapto </t>
  </si>
  <si>
    <t>VAChT/synapto</t>
  </si>
  <si>
    <t>%</t>
  </si>
  <si>
    <t>Average AppNL-G-F</t>
  </si>
  <si>
    <t>Norm to AppNL-G-F</t>
  </si>
  <si>
    <t>AppNL-G-F</t>
  </si>
  <si>
    <t>AppNL-G-F-VAChTover</t>
  </si>
  <si>
    <t>each value is an individual animal</t>
  </si>
  <si>
    <t xml:space="preserve">Adjusted volume values obtained from ImageLab (BioRad) lane and band analyses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</si>
</sst>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D1C1D-72E6-4F56-AE7A-7D11603125AB}">
  <dimension ref="B2:H29"/>
  <sheetViews>
    <sheetView topLeftCell="A4" workbookViewId="0">
      <selection activeCell="C24" sqref="C24"/>
    </sheetView>
  </sheetViews>
  <sheetFormatPr defaultColWidth="11.5546875" defaultRowHeight="14.4" x14ac:dyDescent="0.3"/>
  <cols>
    <col min="1" max="1" width="11.5546875" style="1"/>
    <col min="2" max="2" width="21.77734375" style="1" bestFit="1" customWidth="1"/>
    <col min="3" max="4" width="16.44140625" style="1" bestFit="1" customWidth="1"/>
    <col min="5" max="5" width="14.44140625" style="1" bestFit="1" customWidth="1"/>
    <col min="6" max="6" width="21.77734375" style="1" bestFit="1" customWidth="1"/>
    <col min="7" max="7" width="17.77734375" style="1" bestFit="1" customWidth="1"/>
    <col min="8" max="8" width="12" style="1" bestFit="1" customWidth="1"/>
    <col min="9" max="16384" width="11.5546875" style="1"/>
  </cols>
  <sheetData>
    <row r="2" spans="2:8" x14ac:dyDescent="0.3">
      <c r="C2" s="2" t="s">
        <v>13</v>
      </c>
      <c r="D2" s="2" t="s">
        <v>14</v>
      </c>
      <c r="E2" s="3"/>
      <c r="F2" s="3"/>
      <c r="G2" s="3"/>
      <c r="H2" s="3"/>
    </row>
    <row r="3" spans="2:8" x14ac:dyDescent="0.3">
      <c r="C3" s="3" t="s">
        <v>0</v>
      </c>
      <c r="D3" s="3" t="s">
        <v>0</v>
      </c>
      <c r="E3" s="3" t="s">
        <v>15</v>
      </c>
      <c r="F3" s="3" t="s">
        <v>17</v>
      </c>
      <c r="G3" s="3" t="s">
        <v>18</v>
      </c>
      <c r="H3" s="3" t="s">
        <v>16</v>
      </c>
    </row>
    <row r="4" spans="2:8" x14ac:dyDescent="0.3">
      <c r="B4" s="1" t="s">
        <v>1</v>
      </c>
      <c r="C4" s="1">
        <v>10900659</v>
      </c>
      <c r="D4" s="1">
        <v>5369630</v>
      </c>
      <c r="E4" s="1">
        <f>C4/D4</f>
        <v>2.0300577507202546</v>
      </c>
      <c r="F4" s="1">
        <f>AVERAGE(E4:E9)</f>
        <v>2.2121234939420646</v>
      </c>
      <c r="G4" s="1">
        <f t="shared" ref="G4:G17" si="0">E4/$F$4</f>
        <v>0.91769639275546777</v>
      </c>
      <c r="H4" s="1">
        <f>G4*100</f>
        <v>91.76963927554678</v>
      </c>
    </row>
    <row r="5" spans="2:8" x14ac:dyDescent="0.3">
      <c r="B5" s="1" t="s">
        <v>2</v>
      </c>
      <c r="C5" s="1">
        <v>12956427</v>
      </c>
      <c r="D5" s="1">
        <v>6220368</v>
      </c>
      <c r="E5" s="1">
        <f t="shared" ref="E5:E17" si="1">C5/D5</f>
        <v>2.0829036159918513</v>
      </c>
      <c r="G5" s="1">
        <f t="shared" si="0"/>
        <v>0.94158559488017546</v>
      </c>
      <c r="H5" s="1">
        <f t="shared" ref="H5:H17" si="2">G5*100</f>
        <v>94.158559488017545</v>
      </c>
    </row>
    <row r="6" spans="2:8" x14ac:dyDescent="0.3">
      <c r="B6" s="1" t="s">
        <v>3</v>
      </c>
      <c r="C6" s="1">
        <v>13166274</v>
      </c>
      <c r="D6" s="1">
        <v>5249508</v>
      </c>
      <c r="E6" s="1">
        <f t="shared" si="1"/>
        <v>2.5080967587819658</v>
      </c>
      <c r="G6" s="1">
        <f t="shared" si="0"/>
        <v>1.1337959954091301</v>
      </c>
      <c r="H6" s="1">
        <f t="shared" si="2"/>
        <v>113.37959954091301</v>
      </c>
    </row>
    <row r="7" spans="2:8" x14ac:dyDescent="0.3">
      <c r="B7" s="1" t="s">
        <v>4</v>
      </c>
      <c r="C7" s="1">
        <v>11791395</v>
      </c>
      <c r="D7" s="1">
        <v>5673675</v>
      </c>
      <c r="E7" s="1">
        <f t="shared" si="1"/>
        <v>2.0782640880910521</v>
      </c>
      <c r="G7" s="1">
        <f t="shared" si="0"/>
        <v>0.9394882762117085</v>
      </c>
      <c r="H7" s="1">
        <f t="shared" si="2"/>
        <v>93.94882762117085</v>
      </c>
    </row>
    <row r="8" spans="2:8" x14ac:dyDescent="0.3">
      <c r="B8" s="1" t="s">
        <v>5</v>
      </c>
      <c r="C8" s="1">
        <v>12096183</v>
      </c>
      <c r="D8" s="1">
        <v>5411440</v>
      </c>
      <c r="E8" s="1">
        <f t="shared" si="1"/>
        <v>2.2352983679020739</v>
      </c>
      <c r="G8" s="1">
        <f t="shared" si="0"/>
        <v>1.0104763020796417</v>
      </c>
      <c r="H8" s="1">
        <f t="shared" si="2"/>
        <v>101.04763020796416</v>
      </c>
    </row>
    <row r="9" spans="2:8" x14ac:dyDescent="0.3">
      <c r="B9" s="1" t="s">
        <v>6</v>
      </c>
      <c r="C9" s="1">
        <v>14441625</v>
      </c>
      <c r="D9" s="1">
        <v>6176596</v>
      </c>
      <c r="E9" s="1">
        <f t="shared" si="1"/>
        <v>2.3381203821651928</v>
      </c>
      <c r="G9" s="1">
        <f t="shared" si="0"/>
        <v>1.0569574386638778</v>
      </c>
      <c r="H9" s="1">
        <f t="shared" si="2"/>
        <v>105.69574386638779</v>
      </c>
    </row>
    <row r="10" spans="2:8" x14ac:dyDescent="0.3">
      <c r="B10" s="1" t="s">
        <v>7</v>
      </c>
      <c r="C10" s="1">
        <v>33347000</v>
      </c>
      <c r="D10" s="1">
        <v>5186232</v>
      </c>
      <c r="E10" s="1">
        <f t="shared" si="1"/>
        <v>6.4299090360786018</v>
      </c>
      <c r="G10" s="1">
        <f t="shared" si="0"/>
        <v>2.9066682098386503</v>
      </c>
      <c r="H10" s="1">
        <f t="shared" si="2"/>
        <v>290.66682098386502</v>
      </c>
    </row>
    <row r="11" spans="2:8" x14ac:dyDescent="0.3">
      <c r="B11" s="1" t="s">
        <v>8</v>
      </c>
      <c r="C11" s="1">
        <v>32022575</v>
      </c>
      <c r="D11" s="1">
        <v>5781282</v>
      </c>
      <c r="E11" s="1">
        <f t="shared" si="1"/>
        <v>5.5390093408347836</v>
      </c>
      <c r="G11" s="1">
        <f t="shared" si="0"/>
        <v>2.5039331465912498</v>
      </c>
      <c r="H11" s="1">
        <f t="shared" si="2"/>
        <v>250.39331465912497</v>
      </c>
    </row>
    <row r="12" spans="2:8" x14ac:dyDescent="0.3">
      <c r="B12" s="1" t="s">
        <v>9</v>
      </c>
      <c r="C12" s="1">
        <v>32694127</v>
      </c>
      <c r="D12" s="1">
        <v>4925954</v>
      </c>
      <c r="E12" s="1">
        <f t="shared" si="1"/>
        <v>6.6371157749341547</v>
      </c>
      <c r="G12" s="1">
        <f t="shared" si="0"/>
        <v>3.0003369129752482</v>
      </c>
      <c r="H12" s="1">
        <f t="shared" si="2"/>
        <v>300.0336912975248</v>
      </c>
    </row>
    <row r="13" spans="2:8" x14ac:dyDescent="0.3">
      <c r="B13" s="1" t="s">
        <v>10</v>
      </c>
      <c r="C13" s="1">
        <v>28730366</v>
      </c>
      <c r="D13" s="1">
        <v>5383270</v>
      </c>
      <c r="E13" s="1">
        <f t="shared" si="1"/>
        <v>5.3369728807955017</v>
      </c>
      <c r="G13" s="1">
        <f t="shared" si="0"/>
        <v>2.4126016903716665</v>
      </c>
      <c r="H13" s="1">
        <f t="shared" si="2"/>
        <v>241.26016903716666</v>
      </c>
    </row>
    <row r="14" spans="2:8" x14ac:dyDescent="0.3">
      <c r="B14" s="1" t="s">
        <v>11</v>
      </c>
      <c r="C14" s="1">
        <v>29887247</v>
      </c>
      <c r="D14" s="1">
        <v>5536560</v>
      </c>
      <c r="E14" s="1">
        <f t="shared" si="1"/>
        <v>5.3981618550146662</v>
      </c>
      <c r="G14" s="1">
        <f t="shared" si="0"/>
        <v>2.4402624310069569</v>
      </c>
      <c r="H14" s="1">
        <f t="shared" si="2"/>
        <v>244.02624310069569</v>
      </c>
    </row>
    <row r="15" spans="2:8" x14ac:dyDescent="0.3">
      <c r="B15" s="1" t="s">
        <v>12</v>
      </c>
      <c r="C15" s="1">
        <v>28389246</v>
      </c>
      <c r="D15" s="1">
        <v>5585723</v>
      </c>
      <c r="E15" s="1">
        <f t="shared" si="1"/>
        <v>5.0824657792733365</v>
      </c>
      <c r="G15" s="1">
        <f t="shared" si="0"/>
        <v>2.2975506535651151</v>
      </c>
      <c r="H15" s="1">
        <f t="shared" si="2"/>
        <v>229.75506535651152</v>
      </c>
    </row>
    <row r="18" spans="2:6" x14ac:dyDescent="0.3">
      <c r="E18" s="3" t="s">
        <v>19</v>
      </c>
      <c r="F18" s="3" t="s">
        <v>20</v>
      </c>
    </row>
    <row r="19" spans="2:6" x14ac:dyDescent="0.3">
      <c r="E19" s="1">
        <f>H4</f>
        <v>91.76963927554678</v>
      </c>
      <c r="F19" s="1">
        <f>H10</f>
        <v>290.66682098386502</v>
      </c>
    </row>
    <row r="20" spans="2:6" x14ac:dyDescent="0.3">
      <c r="E20" s="1">
        <f t="shared" ref="E20:E24" si="3">H5</f>
        <v>94.158559488017545</v>
      </c>
      <c r="F20" s="1">
        <f t="shared" ref="F20:F24" si="4">H11</f>
        <v>250.39331465912497</v>
      </c>
    </row>
    <row r="21" spans="2:6" x14ac:dyDescent="0.3">
      <c r="E21" s="1">
        <f t="shared" si="3"/>
        <v>113.37959954091301</v>
      </c>
      <c r="F21" s="1">
        <f t="shared" si="4"/>
        <v>300.0336912975248</v>
      </c>
    </row>
    <row r="22" spans="2:6" x14ac:dyDescent="0.3">
      <c r="E22" s="1">
        <f t="shared" si="3"/>
        <v>93.94882762117085</v>
      </c>
      <c r="F22" s="1">
        <f t="shared" si="4"/>
        <v>241.26016903716666</v>
      </c>
    </row>
    <row r="23" spans="2:6" x14ac:dyDescent="0.3">
      <c r="E23" s="1">
        <f t="shared" si="3"/>
        <v>101.04763020796416</v>
      </c>
      <c r="F23" s="1">
        <f t="shared" si="4"/>
        <v>244.02624310069569</v>
      </c>
    </row>
    <row r="24" spans="2:6" x14ac:dyDescent="0.3">
      <c r="E24" s="1">
        <f t="shared" si="3"/>
        <v>105.69574386638779</v>
      </c>
      <c r="F24" s="1">
        <f t="shared" si="4"/>
        <v>229.75506535651152</v>
      </c>
    </row>
    <row r="27" spans="2:6" x14ac:dyDescent="0.3">
      <c r="B27" t="s">
        <v>21</v>
      </c>
    </row>
    <row r="28" spans="2:6" x14ac:dyDescent="0.3">
      <c r="B28"/>
    </row>
    <row r="29" spans="2:6" x14ac:dyDescent="0.3">
      <c r="B29" t="s">
        <v>22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D28C5-6252-4677-9F3F-F7EE5720A741}">
  <dimension ref="B2:H27"/>
  <sheetViews>
    <sheetView workbookViewId="0">
      <selection activeCell="C24" sqref="C24"/>
    </sheetView>
  </sheetViews>
  <sheetFormatPr defaultColWidth="11.5546875" defaultRowHeight="14.4" x14ac:dyDescent="0.3"/>
  <cols>
    <col min="1" max="1" width="11.5546875" style="1"/>
    <col min="2" max="2" width="21.77734375" style="1" bestFit="1" customWidth="1"/>
    <col min="3" max="4" width="15.6640625" style="1" bestFit="1" customWidth="1"/>
    <col min="5" max="5" width="14.44140625" style="1" bestFit="1" customWidth="1"/>
    <col min="6" max="6" width="22.5546875" style="1" bestFit="1" customWidth="1"/>
    <col min="7" max="7" width="17.77734375" style="1" bestFit="1" customWidth="1"/>
    <col min="8" max="8" width="12" style="1" bestFit="1" customWidth="1"/>
    <col min="9" max="16384" width="11.5546875" style="1"/>
  </cols>
  <sheetData>
    <row r="2" spans="2:8" x14ac:dyDescent="0.3">
      <c r="C2" s="2" t="s">
        <v>13</v>
      </c>
      <c r="D2" s="2" t="s">
        <v>14</v>
      </c>
      <c r="E2" s="3"/>
      <c r="F2" s="3"/>
      <c r="G2" s="3"/>
      <c r="H2" s="3"/>
    </row>
    <row r="3" spans="2:8" x14ac:dyDescent="0.3">
      <c r="C3" s="3" t="s">
        <v>0</v>
      </c>
      <c r="D3" s="3" t="s">
        <v>0</v>
      </c>
      <c r="E3" s="3" t="s">
        <v>15</v>
      </c>
      <c r="F3" s="3" t="s">
        <v>17</v>
      </c>
      <c r="G3" s="3" t="s">
        <v>18</v>
      </c>
      <c r="H3" s="3" t="s">
        <v>16</v>
      </c>
    </row>
    <row r="4" spans="2:8" x14ac:dyDescent="0.3">
      <c r="B4" s="1" t="s">
        <v>1</v>
      </c>
      <c r="C4" s="1">
        <v>22758150</v>
      </c>
      <c r="D4" s="1">
        <v>15870336</v>
      </c>
      <c r="E4" s="1">
        <f>C4/D4</f>
        <v>1.434005556026035</v>
      </c>
      <c r="F4" s="1">
        <f>AVERAGE(E4:E8)</f>
        <v>1.2542065357882692</v>
      </c>
      <c r="G4" s="1">
        <f t="shared" ref="G4:G15" si="0">E4/$F$4</f>
        <v>1.1433567878234361</v>
      </c>
      <c r="H4" s="1">
        <f>G4*100</f>
        <v>114.33567878234361</v>
      </c>
    </row>
    <row r="5" spans="2:8" x14ac:dyDescent="0.3">
      <c r="B5" s="1" t="s">
        <v>2</v>
      </c>
      <c r="C5" s="1">
        <v>20203050</v>
      </c>
      <c r="D5" s="1">
        <v>18498600</v>
      </c>
      <c r="E5" s="1">
        <f t="shared" ref="E5:E15" si="1">C5/D5</f>
        <v>1.0921394051441731</v>
      </c>
      <c r="G5" s="1">
        <f t="shared" si="0"/>
        <v>0.87078114647023674</v>
      </c>
      <c r="H5" s="1">
        <f t="shared" ref="H5:H15" si="2">G5*100</f>
        <v>87.078114647023668</v>
      </c>
    </row>
    <row r="6" spans="2:8" x14ac:dyDescent="0.3">
      <c r="B6" s="1" t="s">
        <v>3</v>
      </c>
      <c r="C6" s="1">
        <v>21306810</v>
      </c>
      <c r="D6" s="1">
        <v>19540038</v>
      </c>
      <c r="E6" s="1">
        <f t="shared" si="1"/>
        <v>1.0904180431993018</v>
      </c>
      <c r="G6" s="1">
        <f t="shared" si="0"/>
        <v>0.86940867559263169</v>
      </c>
      <c r="H6" s="1">
        <f t="shared" si="2"/>
        <v>86.940867559263168</v>
      </c>
    </row>
    <row r="7" spans="2:8" x14ac:dyDescent="0.3">
      <c r="B7" s="1" t="s">
        <v>4</v>
      </c>
      <c r="C7" s="1">
        <v>25063950</v>
      </c>
      <c r="D7" s="1">
        <v>16168032</v>
      </c>
      <c r="E7" s="1">
        <f t="shared" si="1"/>
        <v>1.5502165013033127</v>
      </c>
      <c r="G7" s="1">
        <f t="shared" si="0"/>
        <v>1.236013732243072</v>
      </c>
      <c r="H7" s="1">
        <f t="shared" si="2"/>
        <v>123.6013732243072</v>
      </c>
    </row>
    <row r="8" spans="2:8" x14ac:dyDescent="0.3">
      <c r="B8" s="1" t="s">
        <v>5</v>
      </c>
      <c r="C8" s="1">
        <v>18407070</v>
      </c>
      <c r="D8" s="1">
        <v>16669248</v>
      </c>
      <c r="E8" s="1">
        <f t="shared" si="1"/>
        <v>1.1042531732685241</v>
      </c>
      <c r="G8" s="1">
        <f t="shared" si="0"/>
        <v>0.88043965787062384</v>
      </c>
      <c r="H8" s="1">
        <f t="shared" si="2"/>
        <v>88.04396578706239</v>
      </c>
    </row>
    <row r="9" spans="2:8" x14ac:dyDescent="0.3">
      <c r="B9" s="1" t="s">
        <v>7</v>
      </c>
      <c r="C9" s="1">
        <v>40400910</v>
      </c>
      <c r="D9" s="1">
        <v>19288675</v>
      </c>
      <c r="E9" s="1">
        <f t="shared" si="1"/>
        <v>2.0945404492532536</v>
      </c>
      <c r="G9" s="1">
        <f t="shared" si="0"/>
        <v>1.6700123859080627</v>
      </c>
      <c r="H9" s="1">
        <f t="shared" si="2"/>
        <v>167.00123859080628</v>
      </c>
    </row>
    <row r="10" spans="2:8" x14ac:dyDescent="0.3">
      <c r="B10" s="1" t="s">
        <v>8</v>
      </c>
      <c r="C10" s="1">
        <v>31944270</v>
      </c>
      <c r="D10" s="1">
        <v>17770564</v>
      </c>
      <c r="E10" s="1">
        <f t="shared" si="1"/>
        <v>1.7975946064514328</v>
      </c>
      <c r="G10" s="1">
        <f t="shared" si="0"/>
        <v>1.4332524629379673</v>
      </c>
      <c r="H10" s="1">
        <f t="shared" si="2"/>
        <v>143.32524629379674</v>
      </c>
    </row>
    <row r="11" spans="2:8" x14ac:dyDescent="0.3">
      <c r="B11" s="1" t="s">
        <v>9</v>
      </c>
      <c r="C11" s="1">
        <v>59982264</v>
      </c>
      <c r="D11" s="1">
        <v>26390183</v>
      </c>
      <c r="E11" s="1">
        <f t="shared" si="1"/>
        <v>2.2729006464259833</v>
      </c>
      <c r="G11" s="1">
        <f t="shared" si="0"/>
        <v>1.8122219758625835</v>
      </c>
      <c r="H11" s="1">
        <f t="shared" si="2"/>
        <v>181.22219758625835</v>
      </c>
    </row>
    <row r="12" spans="2:8" x14ac:dyDescent="0.3">
      <c r="B12" s="1" t="s">
        <v>10</v>
      </c>
      <c r="C12" s="1">
        <v>42484230</v>
      </c>
      <c r="D12" s="1">
        <v>18990300</v>
      </c>
      <c r="E12" s="1">
        <f t="shared" si="1"/>
        <v>2.2371542313707526</v>
      </c>
      <c r="G12" s="1">
        <f t="shared" si="0"/>
        <v>1.7837207569363369</v>
      </c>
      <c r="H12" s="1">
        <f t="shared" si="2"/>
        <v>178.37207569363369</v>
      </c>
    </row>
    <row r="13" spans="2:8" x14ac:dyDescent="0.3">
      <c r="B13" s="1" t="s">
        <v>11</v>
      </c>
      <c r="C13" s="1">
        <v>59643684</v>
      </c>
      <c r="D13" s="1">
        <v>20562876</v>
      </c>
      <c r="E13" s="1">
        <f t="shared" si="1"/>
        <v>2.9005516543502963</v>
      </c>
      <c r="G13" s="1">
        <f t="shared" si="0"/>
        <v>2.3126586982161581</v>
      </c>
      <c r="H13" s="1">
        <f t="shared" si="2"/>
        <v>231.26586982161581</v>
      </c>
    </row>
    <row r="17" spans="2:6" x14ac:dyDescent="0.3">
      <c r="E17" s="3" t="s">
        <v>19</v>
      </c>
      <c r="F17" s="3" t="s">
        <v>20</v>
      </c>
    </row>
    <row r="18" spans="2:6" x14ac:dyDescent="0.3">
      <c r="E18" s="1">
        <f>H4</f>
        <v>114.33567878234361</v>
      </c>
      <c r="F18" s="1">
        <f>H9</f>
        <v>167.00123859080628</v>
      </c>
    </row>
    <row r="19" spans="2:6" x14ac:dyDescent="0.3">
      <c r="E19" s="1">
        <f t="shared" ref="E19:E22" si="3">H5</f>
        <v>87.078114647023668</v>
      </c>
      <c r="F19" s="1">
        <f t="shared" ref="F19:F22" si="4">H10</f>
        <v>143.32524629379674</v>
      </c>
    </row>
    <row r="20" spans="2:6" x14ac:dyDescent="0.3">
      <c r="E20" s="1">
        <f t="shared" si="3"/>
        <v>86.940867559263168</v>
      </c>
      <c r="F20" s="1">
        <f t="shared" si="4"/>
        <v>181.22219758625835</v>
      </c>
    </row>
    <row r="21" spans="2:6" x14ac:dyDescent="0.3">
      <c r="E21" s="1">
        <f t="shared" si="3"/>
        <v>123.6013732243072</v>
      </c>
      <c r="F21" s="1">
        <f t="shared" si="4"/>
        <v>178.37207569363369</v>
      </c>
    </row>
    <row r="22" spans="2:6" x14ac:dyDescent="0.3">
      <c r="E22" s="1">
        <f t="shared" si="3"/>
        <v>88.04396578706239</v>
      </c>
      <c r="F22" s="1">
        <f t="shared" si="4"/>
        <v>231.26586982161581</v>
      </c>
    </row>
    <row r="25" spans="2:6" x14ac:dyDescent="0.3">
      <c r="B25" t="s">
        <v>21</v>
      </c>
    </row>
    <row r="26" spans="2:6" x14ac:dyDescent="0.3">
      <c r="B26"/>
    </row>
    <row r="27" spans="2:6" x14ac:dyDescent="0.3">
      <c r="B27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C8A00-8CD4-48E7-B233-32C89D7E2863}">
  <dimension ref="B2:H27"/>
  <sheetViews>
    <sheetView workbookViewId="0">
      <selection activeCell="D25" sqref="D25"/>
    </sheetView>
  </sheetViews>
  <sheetFormatPr defaultColWidth="11.5546875" defaultRowHeight="14.4" x14ac:dyDescent="0.3"/>
  <cols>
    <col min="1" max="1" width="11.5546875" style="1"/>
    <col min="2" max="2" width="21.77734375" style="1" bestFit="1" customWidth="1"/>
    <col min="3" max="4" width="15.6640625" style="1" bestFit="1" customWidth="1"/>
    <col min="5" max="5" width="14.44140625" style="1" bestFit="1" customWidth="1"/>
    <col min="6" max="6" width="21.77734375" style="1" bestFit="1" customWidth="1"/>
    <col min="7" max="7" width="17.77734375" style="1" bestFit="1" customWidth="1"/>
    <col min="8" max="8" width="12" style="1" bestFit="1" customWidth="1"/>
    <col min="9" max="16384" width="11.5546875" style="1"/>
  </cols>
  <sheetData>
    <row r="2" spans="2:8" x14ac:dyDescent="0.3">
      <c r="C2" s="2" t="s">
        <v>13</v>
      </c>
      <c r="D2" s="2" t="s">
        <v>14</v>
      </c>
      <c r="E2" s="3"/>
      <c r="F2" s="3"/>
      <c r="G2" s="3"/>
      <c r="H2" s="3"/>
    </row>
    <row r="3" spans="2:8" x14ac:dyDescent="0.3">
      <c r="C3" s="3" t="s">
        <v>0</v>
      </c>
      <c r="D3" s="3" t="s">
        <v>0</v>
      </c>
      <c r="E3" s="3" t="s">
        <v>15</v>
      </c>
      <c r="F3" s="3" t="s">
        <v>17</v>
      </c>
      <c r="G3" s="3" t="s">
        <v>18</v>
      </c>
      <c r="H3" s="3" t="s">
        <v>16</v>
      </c>
    </row>
    <row r="4" spans="2:8" x14ac:dyDescent="0.3">
      <c r="B4" s="1" t="s">
        <v>1</v>
      </c>
      <c r="C4" s="1">
        <v>18086368</v>
      </c>
      <c r="D4" s="1">
        <v>15474056</v>
      </c>
      <c r="E4" s="1">
        <f>C4/D4</f>
        <v>1.1688188281081573</v>
      </c>
      <c r="F4" s="1">
        <f>AVERAGE(E4:E8)</f>
        <v>1.3269496173639737</v>
      </c>
      <c r="G4" s="1">
        <f t="shared" ref="G4:G15" si="0">E4/$F$4</f>
        <v>0.88083135396658985</v>
      </c>
      <c r="H4" s="1">
        <f>G4*100</f>
        <v>88.083135396658989</v>
      </c>
    </row>
    <row r="5" spans="2:8" x14ac:dyDescent="0.3">
      <c r="B5" s="1" t="s">
        <v>2</v>
      </c>
      <c r="C5" s="1">
        <v>19764832</v>
      </c>
      <c r="D5" s="1">
        <v>16797384</v>
      </c>
      <c r="E5" s="1">
        <f t="shared" ref="E5:E15" si="1">C5/D5</f>
        <v>1.1766613182147887</v>
      </c>
      <c r="G5" s="1">
        <f t="shared" si="0"/>
        <v>0.88674151815369051</v>
      </c>
      <c r="H5" s="1">
        <f t="shared" ref="H5:H15" si="2">G5*100</f>
        <v>88.674151815369058</v>
      </c>
    </row>
    <row r="6" spans="2:8" x14ac:dyDescent="0.3">
      <c r="B6" s="1" t="s">
        <v>3</v>
      </c>
      <c r="C6" s="1">
        <v>24358560</v>
      </c>
      <c r="D6" s="1">
        <v>17483200</v>
      </c>
      <c r="E6" s="1">
        <f t="shared" si="1"/>
        <v>1.3932552393154571</v>
      </c>
      <c r="G6" s="1">
        <f t="shared" si="0"/>
        <v>1.0499684547806734</v>
      </c>
      <c r="H6" s="1">
        <f t="shared" si="2"/>
        <v>104.99684547806734</v>
      </c>
    </row>
    <row r="7" spans="2:8" x14ac:dyDescent="0.3">
      <c r="B7" s="1" t="s">
        <v>4</v>
      </c>
      <c r="C7" s="1">
        <v>30477824</v>
      </c>
      <c r="D7" s="1">
        <v>19256688</v>
      </c>
      <c r="E7" s="1">
        <f t="shared" si="1"/>
        <v>1.5827137044542654</v>
      </c>
      <c r="G7" s="1">
        <f t="shared" si="0"/>
        <v>1.1927458915873348</v>
      </c>
      <c r="H7" s="1">
        <f t="shared" si="2"/>
        <v>119.27458915873348</v>
      </c>
    </row>
    <row r="8" spans="2:8" x14ac:dyDescent="0.3">
      <c r="B8" s="1" t="s">
        <v>5</v>
      </c>
      <c r="C8" s="1">
        <v>30441664</v>
      </c>
      <c r="D8" s="1">
        <v>23179538</v>
      </c>
      <c r="E8" s="1">
        <f t="shared" si="1"/>
        <v>1.3132989967271997</v>
      </c>
      <c r="G8" s="1">
        <f t="shared" si="0"/>
        <v>0.9897127815117116</v>
      </c>
      <c r="H8" s="1">
        <f t="shared" si="2"/>
        <v>98.971278151171163</v>
      </c>
    </row>
    <row r="9" spans="2:8" x14ac:dyDescent="0.3">
      <c r="B9" s="1" t="s">
        <v>7</v>
      </c>
      <c r="C9" s="1">
        <v>49049024</v>
      </c>
      <c r="D9" s="1">
        <v>19872811</v>
      </c>
      <c r="E9" s="1">
        <f t="shared" si="1"/>
        <v>2.4681472590867997</v>
      </c>
      <c r="G9" s="1">
        <f t="shared" si="0"/>
        <v>1.8600158037573802</v>
      </c>
      <c r="H9" s="1">
        <f t="shared" si="2"/>
        <v>186.00158037573803</v>
      </c>
    </row>
    <row r="10" spans="2:8" x14ac:dyDescent="0.3">
      <c r="B10" s="1" t="s">
        <v>8</v>
      </c>
      <c r="C10" s="1">
        <v>36245440</v>
      </c>
      <c r="D10" s="1">
        <v>19568080</v>
      </c>
      <c r="E10" s="1">
        <f t="shared" si="1"/>
        <v>1.8522737028875598</v>
      </c>
      <c r="G10" s="1">
        <f t="shared" si="0"/>
        <v>1.3958884939182232</v>
      </c>
      <c r="H10" s="1">
        <f t="shared" si="2"/>
        <v>139.58884939182232</v>
      </c>
    </row>
    <row r="11" spans="2:8" x14ac:dyDescent="0.3">
      <c r="B11" s="1" t="s">
        <v>9</v>
      </c>
      <c r="C11" s="1">
        <v>46833984</v>
      </c>
      <c r="D11" s="1">
        <v>23043822</v>
      </c>
      <c r="E11" s="1">
        <f t="shared" si="1"/>
        <v>2.0323878564935973</v>
      </c>
      <c r="G11" s="1">
        <f t="shared" si="0"/>
        <v>1.5316239817235853</v>
      </c>
      <c r="H11" s="1">
        <f t="shared" si="2"/>
        <v>153.16239817235854</v>
      </c>
    </row>
    <row r="12" spans="2:8" x14ac:dyDescent="0.3">
      <c r="B12" s="1" t="s">
        <v>10</v>
      </c>
      <c r="C12" s="1">
        <v>53310784</v>
      </c>
      <c r="D12" s="1">
        <v>21849800</v>
      </c>
      <c r="E12" s="1">
        <f t="shared" si="1"/>
        <v>2.4398751475986051</v>
      </c>
      <c r="G12" s="1">
        <f t="shared" si="0"/>
        <v>1.8387097111083179</v>
      </c>
      <c r="H12" s="1">
        <f t="shared" si="2"/>
        <v>183.87097111083179</v>
      </c>
    </row>
    <row r="13" spans="2:8" x14ac:dyDescent="0.3">
      <c r="B13" s="1" t="s">
        <v>11</v>
      </c>
      <c r="C13" s="1">
        <v>57993696</v>
      </c>
      <c r="D13" s="1">
        <v>22849272</v>
      </c>
      <c r="E13" s="1">
        <f t="shared" si="1"/>
        <v>2.5380981941131431</v>
      </c>
      <c r="G13" s="1">
        <f t="shared" si="0"/>
        <v>1.9127313960534187</v>
      </c>
      <c r="H13" s="1">
        <f t="shared" si="2"/>
        <v>191.27313960534187</v>
      </c>
    </row>
    <row r="17" spans="2:6" x14ac:dyDescent="0.3">
      <c r="E17" s="3" t="s">
        <v>19</v>
      </c>
      <c r="F17" s="3" t="s">
        <v>20</v>
      </c>
    </row>
    <row r="18" spans="2:6" x14ac:dyDescent="0.3">
      <c r="E18" s="1">
        <f>H4</f>
        <v>88.083135396658989</v>
      </c>
      <c r="F18" s="1">
        <f>H9</f>
        <v>186.00158037573803</v>
      </c>
    </row>
    <row r="19" spans="2:6" x14ac:dyDescent="0.3">
      <c r="E19" s="1">
        <f t="shared" ref="E19:E22" si="3">H5</f>
        <v>88.674151815369058</v>
      </c>
      <c r="F19" s="1">
        <f t="shared" ref="F19:F22" si="4">H10</f>
        <v>139.58884939182232</v>
      </c>
    </row>
    <row r="20" spans="2:6" x14ac:dyDescent="0.3">
      <c r="E20" s="1">
        <f t="shared" si="3"/>
        <v>104.99684547806734</v>
      </c>
      <c r="F20" s="1">
        <f t="shared" si="4"/>
        <v>153.16239817235854</v>
      </c>
    </row>
    <row r="21" spans="2:6" x14ac:dyDescent="0.3">
      <c r="E21" s="1">
        <f t="shared" si="3"/>
        <v>119.27458915873348</v>
      </c>
      <c r="F21" s="1">
        <f t="shared" si="4"/>
        <v>183.87097111083179</v>
      </c>
    </row>
    <row r="22" spans="2:6" x14ac:dyDescent="0.3">
      <c r="E22" s="1">
        <f t="shared" si="3"/>
        <v>98.971278151171163</v>
      </c>
      <c r="F22" s="1">
        <f t="shared" si="4"/>
        <v>191.27313960534187</v>
      </c>
    </row>
    <row r="25" spans="2:6" x14ac:dyDescent="0.3">
      <c r="B25" t="s">
        <v>21</v>
      </c>
    </row>
    <row r="26" spans="2:6" x14ac:dyDescent="0.3">
      <c r="B26"/>
    </row>
    <row r="27" spans="2:6" x14ac:dyDescent="0.3">
      <c r="B27" t="s">
        <v>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D39D3-F392-42A1-95F1-9BBAD346830F}">
  <dimension ref="B2:H27"/>
  <sheetViews>
    <sheetView workbookViewId="0">
      <selection activeCell="D25" sqref="D25"/>
    </sheetView>
  </sheetViews>
  <sheetFormatPr defaultColWidth="11.5546875" defaultRowHeight="14.4" x14ac:dyDescent="0.3"/>
  <cols>
    <col min="1" max="1" width="11.5546875" style="1"/>
    <col min="2" max="2" width="21.77734375" style="1" bestFit="1" customWidth="1"/>
    <col min="3" max="4" width="15.6640625" style="1" bestFit="1" customWidth="1"/>
    <col min="5" max="5" width="14.44140625" style="1" bestFit="1" customWidth="1"/>
    <col min="6" max="6" width="22.5546875" style="1" bestFit="1" customWidth="1"/>
    <col min="7" max="7" width="17.77734375" style="1" bestFit="1" customWidth="1"/>
    <col min="8" max="8" width="12" style="1" bestFit="1" customWidth="1"/>
    <col min="9" max="16384" width="11.5546875" style="1"/>
  </cols>
  <sheetData>
    <row r="2" spans="2:8" x14ac:dyDescent="0.3">
      <c r="C2" s="2" t="s">
        <v>13</v>
      </c>
      <c r="D2" s="2" t="s">
        <v>14</v>
      </c>
      <c r="E2" s="3"/>
      <c r="F2" s="3"/>
      <c r="G2" s="3"/>
      <c r="H2" s="3"/>
    </row>
    <row r="3" spans="2:8" x14ac:dyDescent="0.3">
      <c r="C3" s="3" t="s">
        <v>0</v>
      </c>
      <c r="D3" s="3" t="s">
        <v>0</v>
      </c>
      <c r="E3" s="3" t="s">
        <v>15</v>
      </c>
      <c r="F3" s="3" t="s">
        <v>17</v>
      </c>
      <c r="G3" s="3" t="s">
        <v>18</v>
      </c>
      <c r="H3" s="3" t="s">
        <v>16</v>
      </c>
    </row>
    <row r="4" spans="2:8" x14ac:dyDescent="0.3">
      <c r="B4" s="1" t="s">
        <v>1</v>
      </c>
      <c r="C4" s="1">
        <v>251770</v>
      </c>
      <c r="D4" s="1">
        <v>13477380</v>
      </c>
      <c r="E4" s="1">
        <f>C4/D4</f>
        <v>1.8680930566623483E-2</v>
      </c>
      <c r="F4" s="1">
        <f>AVERAGE(E4:E8)</f>
        <v>2.7794884700079715E-2</v>
      </c>
      <c r="G4" s="1">
        <f>E4/$F$4</f>
        <v>0.67209958840267847</v>
      </c>
      <c r="H4" s="1">
        <f>G4*100</f>
        <v>67.209958840267845</v>
      </c>
    </row>
    <row r="5" spans="2:8" x14ac:dyDescent="0.3">
      <c r="B5" s="1" t="s">
        <v>2</v>
      </c>
      <c r="C5" s="1">
        <v>369801</v>
      </c>
      <c r="D5" s="1">
        <v>10852496</v>
      </c>
      <c r="E5" s="1">
        <f t="shared" ref="E5:E13" si="0">C5/D5</f>
        <v>3.4075202607768758E-2</v>
      </c>
      <c r="G5" s="1">
        <f t="shared" ref="G5:G13" si="1">E5/$F$4</f>
        <v>1.2259522921378059</v>
      </c>
      <c r="H5" s="1">
        <f t="shared" ref="H5:H12" si="2">G5*100</f>
        <v>122.59522921378058</v>
      </c>
    </row>
    <row r="6" spans="2:8" x14ac:dyDescent="0.3">
      <c r="B6" s="1" t="s">
        <v>3</v>
      </c>
      <c r="C6" s="1">
        <v>338320</v>
      </c>
      <c r="D6" s="1">
        <v>12392325</v>
      </c>
      <c r="E6" s="1">
        <f t="shared" si="0"/>
        <v>2.7300768822638207E-2</v>
      </c>
      <c r="G6" s="1">
        <f t="shared" si="1"/>
        <v>0.98222277650102674</v>
      </c>
      <c r="H6" s="1">
        <f t="shared" si="2"/>
        <v>98.222277650102669</v>
      </c>
    </row>
    <row r="7" spans="2:8" x14ac:dyDescent="0.3">
      <c r="B7" s="1" t="s">
        <v>4</v>
      </c>
      <c r="C7" s="1">
        <v>278391</v>
      </c>
      <c r="D7" s="1">
        <v>10014090</v>
      </c>
      <c r="E7" s="1">
        <f t="shared" si="0"/>
        <v>2.779992989877263E-2</v>
      </c>
      <c r="G7" s="1">
        <f t="shared" si="1"/>
        <v>1.000181515366851</v>
      </c>
      <c r="H7" s="1">
        <f>G7*100</f>
        <v>100.0181515366851</v>
      </c>
    </row>
    <row r="8" spans="2:8" x14ac:dyDescent="0.3">
      <c r="B8" s="1" t="s">
        <v>5</v>
      </c>
      <c r="C8" s="1">
        <v>396495</v>
      </c>
      <c r="D8" s="1">
        <v>12741828</v>
      </c>
      <c r="E8" s="1">
        <f t="shared" si="0"/>
        <v>3.1117591604595509E-2</v>
      </c>
      <c r="G8" s="1">
        <f t="shared" si="1"/>
        <v>1.1195438275916383</v>
      </c>
      <c r="H8" s="1">
        <f t="shared" si="2"/>
        <v>111.95438275916383</v>
      </c>
    </row>
    <row r="9" spans="2:8" x14ac:dyDescent="0.3">
      <c r="B9" s="1" t="s">
        <v>7</v>
      </c>
      <c r="C9" s="1">
        <v>1245238</v>
      </c>
      <c r="D9" s="1">
        <v>15463380</v>
      </c>
      <c r="E9" s="1">
        <f t="shared" si="0"/>
        <v>8.0528189826545041E-2</v>
      </c>
      <c r="G9" s="1">
        <f t="shared" si="1"/>
        <v>2.8972305766144837</v>
      </c>
      <c r="H9" s="1">
        <f t="shared" si="2"/>
        <v>289.72305766144837</v>
      </c>
    </row>
    <row r="10" spans="2:8" x14ac:dyDescent="0.3">
      <c r="B10" s="1" t="s">
        <v>8</v>
      </c>
      <c r="C10" s="1">
        <v>886480</v>
      </c>
      <c r="D10" s="1">
        <v>11074887</v>
      </c>
      <c r="E10" s="1">
        <f t="shared" si="0"/>
        <v>8.0044157561156154E-2</v>
      </c>
      <c r="G10" s="1">
        <f t="shared" si="1"/>
        <v>2.8798161397275588</v>
      </c>
      <c r="H10" s="1">
        <f>G10*100</f>
        <v>287.98161397275589</v>
      </c>
    </row>
    <row r="11" spans="2:8" x14ac:dyDescent="0.3">
      <c r="B11" s="1" t="s">
        <v>9</v>
      </c>
      <c r="C11" s="1">
        <v>1031782</v>
      </c>
      <c r="D11" s="1">
        <v>14850675</v>
      </c>
      <c r="E11" s="1">
        <f t="shared" si="0"/>
        <v>6.9477111309755285E-2</v>
      </c>
      <c r="G11" s="1">
        <f t="shared" si="1"/>
        <v>2.4996366079387271</v>
      </c>
      <c r="H11" s="1">
        <f t="shared" si="2"/>
        <v>249.96366079387272</v>
      </c>
    </row>
    <row r="12" spans="2:8" x14ac:dyDescent="0.3">
      <c r="B12" s="1" t="s">
        <v>10</v>
      </c>
      <c r="C12" s="1">
        <v>375501</v>
      </c>
      <c r="D12" s="1">
        <v>11353530</v>
      </c>
      <c r="E12" s="1">
        <f t="shared" si="0"/>
        <v>3.3073502249961029E-2</v>
      </c>
      <c r="G12" s="1">
        <f t="shared" si="1"/>
        <v>1.1899132738574079</v>
      </c>
      <c r="H12" s="1">
        <f t="shared" si="2"/>
        <v>118.99132738574079</v>
      </c>
    </row>
    <row r="13" spans="2:8" x14ac:dyDescent="0.3">
      <c r="B13" s="1" t="s">
        <v>11</v>
      </c>
      <c r="C13" s="1">
        <v>1447045</v>
      </c>
      <c r="D13" s="1">
        <v>12754138</v>
      </c>
      <c r="E13" s="1">
        <f t="shared" si="0"/>
        <v>0.11345690316350662</v>
      </c>
      <c r="G13" s="1">
        <f t="shared" si="1"/>
        <v>4.0819346576811393</v>
      </c>
      <c r="H13" s="1">
        <f>G13*100</f>
        <v>408.19346576811392</v>
      </c>
    </row>
    <row r="17" spans="2:6" x14ac:dyDescent="0.3">
      <c r="E17" s="3" t="s">
        <v>19</v>
      </c>
      <c r="F17" s="3" t="s">
        <v>20</v>
      </c>
    </row>
    <row r="18" spans="2:6" x14ac:dyDescent="0.3">
      <c r="E18" s="1">
        <f>H4</f>
        <v>67.209958840267845</v>
      </c>
      <c r="F18" s="1">
        <f>H9</f>
        <v>289.72305766144837</v>
      </c>
    </row>
    <row r="19" spans="2:6" x14ac:dyDescent="0.3">
      <c r="E19" s="1">
        <f t="shared" ref="E19:E22" si="3">H5</f>
        <v>122.59522921378058</v>
      </c>
      <c r="F19" s="1">
        <f t="shared" ref="F19:F22" si="4">H10</f>
        <v>287.98161397275589</v>
      </c>
    </row>
    <row r="20" spans="2:6" x14ac:dyDescent="0.3">
      <c r="E20" s="1">
        <f t="shared" si="3"/>
        <v>98.222277650102669</v>
      </c>
      <c r="F20" s="1">
        <f t="shared" si="4"/>
        <v>249.96366079387272</v>
      </c>
    </row>
    <row r="21" spans="2:6" x14ac:dyDescent="0.3">
      <c r="E21" s="1">
        <f t="shared" si="3"/>
        <v>100.0181515366851</v>
      </c>
      <c r="F21" s="1">
        <f t="shared" si="4"/>
        <v>118.99132738574079</v>
      </c>
    </row>
    <row r="22" spans="2:6" x14ac:dyDescent="0.3">
      <c r="E22" s="1">
        <f t="shared" si="3"/>
        <v>111.95438275916383</v>
      </c>
      <c r="F22" s="1">
        <f t="shared" si="4"/>
        <v>408.19346576811392</v>
      </c>
    </row>
    <row r="25" spans="2:6" x14ac:dyDescent="0.3">
      <c r="B25" t="s">
        <v>21</v>
      </c>
    </row>
    <row r="26" spans="2:6" x14ac:dyDescent="0.3">
      <c r="B26"/>
    </row>
    <row r="27" spans="2:6" x14ac:dyDescent="0.3">
      <c r="B27" t="s"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157C0-C124-4F6B-97E7-9742407BF231}">
  <dimension ref="B2:H28"/>
  <sheetViews>
    <sheetView workbookViewId="0">
      <selection activeCell="D24" sqref="D24"/>
    </sheetView>
  </sheetViews>
  <sheetFormatPr defaultColWidth="11.5546875" defaultRowHeight="14.4" x14ac:dyDescent="0.3"/>
  <cols>
    <col min="1" max="1" width="11.5546875" style="1"/>
    <col min="2" max="2" width="21.77734375" style="1" bestFit="1" customWidth="1"/>
    <col min="3" max="4" width="15.6640625" style="1" bestFit="1" customWidth="1"/>
    <col min="5" max="5" width="14.44140625" style="1" bestFit="1" customWidth="1"/>
    <col min="6" max="6" width="20.44140625" style="1" bestFit="1" customWidth="1"/>
    <col min="7" max="7" width="17.77734375" style="1" bestFit="1" customWidth="1"/>
    <col min="8" max="8" width="12" style="1" bestFit="1" customWidth="1"/>
    <col min="9" max="16384" width="11.5546875" style="1"/>
  </cols>
  <sheetData>
    <row r="2" spans="2:8" x14ac:dyDescent="0.3">
      <c r="C2" s="2" t="s">
        <v>13</v>
      </c>
      <c r="D2" s="2" t="s">
        <v>14</v>
      </c>
      <c r="E2" s="3"/>
      <c r="F2" s="3"/>
      <c r="G2" s="3"/>
      <c r="H2" s="3"/>
    </row>
    <row r="3" spans="2:8" x14ac:dyDescent="0.3">
      <c r="C3" s="3" t="s">
        <v>0</v>
      </c>
      <c r="D3" s="3" t="s">
        <v>0</v>
      </c>
      <c r="E3" s="3" t="s">
        <v>15</v>
      </c>
      <c r="F3" s="3" t="s">
        <v>17</v>
      </c>
      <c r="G3" s="3" t="s">
        <v>18</v>
      </c>
      <c r="H3" s="3" t="s">
        <v>16</v>
      </c>
    </row>
    <row r="4" spans="2:8" x14ac:dyDescent="0.3">
      <c r="B4" s="1" t="s">
        <v>1</v>
      </c>
      <c r="C4" s="1">
        <v>2782956</v>
      </c>
      <c r="D4" s="1">
        <v>3083640</v>
      </c>
      <c r="E4" s="1">
        <f t="shared" ref="E4:E15" si="0">C4/D4</f>
        <v>0.90249056310075104</v>
      </c>
      <c r="F4" s="1">
        <f>AVERAGE(E4:E9)</f>
        <v>1.436183079069379</v>
      </c>
      <c r="G4" s="1">
        <f t="shared" ref="G4:G15" si="1">E4/$F$4</f>
        <v>0.62839520688793293</v>
      </c>
      <c r="H4" s="1">
        <f>G4*100</f>
        <v>62.839520688793293</v>
      </c>
    </row>
    <row r="5" spans="2:8" x14ac:dyDescent="0.3">
      <c r="B5" s="1" t="s">
        <v>2</v>
      </c>
      <c r="C5" s="1">
        <v>3039896</v>
      </c>
      <c r="D5" s="1">
        <v>3160980</v>
      </c>
      <c r="E5" s="1">
        <f t="shared" si="0"/>
        <v>0.9616941581408297</v>
      </c>
      <c r="G5" s="1">
        <f t="shared" si="1"/>
        <v>0.66961808153594893</v>
      </c>
      <c r="H5" s="1">
        <f t="shared" ref="H5:H15" si="2">G5*100</f>
        <v>66.961808153594887</v>
      </c>
    </row>
    <row r="6" spans="2:8" x14ac:dyDescent="0.3">
      <c r="B6" s="1" t="s">
        <v>3</v>
      </c>
      <c r="C6" s="1">
        <v>4625297</v>
      </c>
      <c r="D6" s="1">
        <v>2973360</v>
      </c>
      <c r="E6" s="1">
        <f t="shared" si="0"/>
        <v>1.5555792100519277</v>
      </c>
      <c r="G6" s="1">
        <f t="shared" si="1"/>
        <v>1.0831343390147135</v>
      </c>
      <c r="H6" s="1">
        <f t="shared" si="2"/>
        <v>108.31343390147134</v>
      </c>
    </row>
    <row r="7" spans="2:8" x14ac:dyDescent="0.3">
      <c r="B7" s="1" t="s">
        <v>4</v>
      </c>
      <c r="C7" s="1">
        <v>4879743</v>
      </c>
      <c r="D7" s="1">
        <v>2842110</v>
      </c>
      <c r="E7" s="1">
        <f t="shared" si="0"/>
        <v>1.7169437495381952</v>
      </c>
      <c r="G7" s="1">
        <f t="shared" si="1"/>
        <v>1.1954908636374855</v>
      </c>
      <c r="H7" s="1">
        <f t="shared" si="2"/>
        <v>119.54908636374854</v>
      </c>
    </row>
    <row r="8" spans="2:8" x14ac:dyDescent="0.3">
      <c r="B8" s="1" t="s">
        <v>5</v>
      </c>
      <c r="C8" s="1">
        <v>3792591</v>
      </c>
      <c r="D8" s="1">
        <v>2465700</v>
      </c>
      <c r="E8" s="1">
        <f t="shared" si="0"/>
        <v>1.5381396763596544</v>
      </c>
      <c r="G8" s="1">
        <f t="shared" si="1"/>
        <v>1.0709913650816312</v>
      </c>
      <c r="H8" s="1">
        <f t="shared" si="2"/>
        <v>107.09913650816311</v>
      </c>
    </row>
    <row r="9" spans="2:8" x14ac:dyDescent="0.3">
      <c r="B9" s="1" t="s">
        <v>6</v>
      </c>
      <c r="C9" s="1">
        <v>5337073</v>
      </c>
      <c r="D9" s="1">
        <v>2747880</v>
      </c>
      <c r="E9" s="1">
        <f t="shared" si="0"/>
        <v>1.9422511172249153</v>
      </c>
      <c r="G9" s="1">
        <f t="shared" si="1"/>
        <v>1.3523701438422873</v>
      </c>
      <c r="H9" s="1">
        <f t="shared" si="2"/>
        <v>135.23701438422873</v>
      </c>
    </row>
    <row r="10" spans="2:8" x14ac:dyDescent="0.3">
      <c r="B10" s="1" t="s">
        <v>7</v>
      </c>
      <c r="C10" s="1">
        <v>11937945</v>
      </c>
      <c r="D10" s="1">
        <v>3098720</v>
      </c>
      <c r="E10" s="1">
        <f t="shared" si="0"/>
        <v>3.8525407264935199</v>
      </c>
      <c r="G10" s="1">
        <f t="shared" si="1"/>
        <v>2.6824858074430855</v>
      </c>
      <c r="H10" s="1">
        <f t="shared" si="2"/>
        <v>268.24858074430853</v>
      </c>
    </row>
    <row r="11" spans="2:8" x14ac:dyDescent="0.3">
      <c r="B11" s="1" t="s">
        <v>8</v>
      </c>
      <c r="C11" s="1">
        <v>14736612</v>
      </c>
      <c r="D11" s="1">
        <v>3378012</v>
      </c>
      <c r="E11" s="1">
        <f t="shared" si="0"/>
        <v>4.3625102575124064</v>
      </c>
      <c r="G11" s="1">
        <f t="shared" si="1"/>
        <v>3.0375725219790466</v>
      </c>
      <c r="H11" s="1">
        <f t="shared" si="2"/>
        <v>303.75725219790468</v>
      </c>
    </row>
    <row r="12" spans="2:8" x14ac:dyDescent="0.3">
      <c r="B12" s="1" t="s">
        <v>9</v>
      </c>
      <c r="C12" s="1">
        <v>19013120</v>
      </c>
      <c r="D12" s="1">
        <v>3642705</v>
      </c>
      <c r="E12" s="1">
        <f t="shared" si="0"/>
        <v>5.2195058342632743</v>
      </c>
      <c r="G12" s="1">
        <f t="shared" si="1"/>
        <v>3.6342900221644587</v>
      </c>
      <c r="H12" s="1">
        <f t="shared" si="2"/>
        <v>363.42900221644589</v>
      </c>
    </row>
    <row r="13" spans="2:8" x14ac:dyDescent="0.3">
      <c r="B13" s="1" t="s">
        <v>10</v>
      </c>
      <c r="C13" s="1">
        <v>20558766</v>
      </c>
      <c r="D13" s="1">
        <v>4014780</v>
      </c>
      <c r="E13" s="1">
        <f t="shared" si="0"/>
        <v>5.1207702539117959</v>
      </c>
      <c r="G13" s="1">
        <f t="shared" si="1"/>
        <v>3.5655414191552537</v>
      </c>
      <c r="H13" s="1">
        <f t="shared" si="2"/>
        <v>356.55414191552535</v>
      </c>
    </row>
    <row r="14" spans="2:8" x14ac:dyDescent="0.3">
      <c r="B14" s="1" t="s">
        <v>11</v>
      </c>
      <c r="C14" s="1">
        <v>16633794</v>
      </c>
      <c r="D14" s="1">
        <v>5504949</v>
      </c>
      <c r="E14" s="1">
        <f t="shared" si="0"/>
        <v>3.0216072846451438</v>
      </c>
      <c r="G14" s="1">
        <f t="shared" si="1"/>
        <v>2.1039151126909887</v>
      </c>
      <c r="H14" s="1">
        <f t="shared" si="2"/>
        <v>210.39151126909888</v>
      </c>
    </row>
    <row r="15" spans="2:8" x14ac:dyDescent="0.3">
      <c r="B15" s="1" t="s">
        <v>12</v>
      </c>
      <c r="C15" s="1">
        <v>20359944</v>
      </c>
      <c r="D15" s="1">
        <v>9742285</v>
      </c>
      <c r="E15" s="1">
        <f t="shared" si="0"/>
        <v>2.089853047821943</v>
      </c>
      <c r="G15" s="1">
        <f t="shared" si="1"/>
        <v>1.4551439007178182</v>
      </c>
      <c r="H15" s="1">
        <f t="shared" si="2"/>
        <v>145.5143900717818</v>
      </c>
    </row>
    <row r="18" spans="2:6" x14ac:dyDescent="0.3">
      <c r="E18" s="3" t="s">
        <v>19</v>
      </c>
      <c r="F18" s="3" t="s">
        <v>20</v>
      </c>
    </row>
    <row r="19" spans="2:6" x14ac:dyDescent="0.3">
      <c r="E19" s="1">
        <f>H4</f>
        <v>62.839520688793293</v>
      </c>
      <c r="F19" s="1">
        <f>H10</f>
        <v>268.24858074430853</v>
      </c>
    </row>
    <row r="20" spans="2:6" x14ac:dyDescent="0.3">
      <c r="E20" s="1">
        <f t="shared" ref="E20:E24" si="3">H5</f>
        <v>66.961808153594887</v>
      </c>
      <c r="F20" s="1">
        <f t="shared" ref="F20:F24" si="4">H11</f>
        <v>303.75725219790468</v>
      </c>
    </row>
    <row r="21" spans="2:6" x14ac:dyDescent="0.3">
      <c r="E21" s="1">
        <f t="shared" si="3"/>
        <v>108.31343390147134</v>
      </c>
      <c r="F21" s="1">
        <f t="shared" si="4"/>
        <v>363.42900221644589</v>
      </c>
    </row>
    <row r="22" spans="2:6" x14ac:dyDescent="0.3">
      <c r="E22" s="1">
        <f t="shared" si="3"/>
        <v>119.54908636374854</v>
      </c>
      <c r="F22" s="1">
        <f t="shared" si="4"/>
        <v>356.55414191552535</v>
      </c>
    </row>
    <row r="23" spans="2:6" x14ac:dyDescent="0.3">
      <c r="E23" s="1">
        <f t="shared" si="3"/>
        <v>107.09913650816311</v>
      </c>
      <c r="F23" s="1">
        <f t="shared" si="4"/>
        <v>210.39151126909888</v>
      </c>
    </row>
    <row r="24" spans="2:6" x14ac:dyDescent="0.3">
      <c r="E24" s="1">
        <f t="shared" si="3"/>
        <v>135.23701438422873</v>
      </c>
      <c r="F24" s="1">
        <f t="shared" si="4"/>
        <v>145.5143900717818</v>
      </c>
    </row>
    <row r="26" spans="2:6" x14ac:dyDescent="0.3">
      <c r="B26" t="s">
        <v>21</v>
      </c>
    </row>
    <row r="27" spans="2:6" x14ac:dyDescent="0.3">
      <c r="B27"/>
    </row>
    <row r="28" spans="2:6" x14ac:dyDescent="0.3">
      <c r="B28" t="s">
        <v>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5D911-4241-49B0-BBC6-6930464621E2}">
  <dimension ref="B2:H28"/>
  <sheetViews>
    <sheetView tabSelected="1" workbookViewId="0"/>
  </sheetViews>
  <sheetFormatPr defaultColWidth="11.5546875" defaultRowHeight="14.4" x14ac:dyDescent="0.3"/>
  <cols>
    <col min="1" max="1" width="11.5546875" style="1"/>
    <col min="2" max="2" width="21.77734375" style="1" bestFit="1" customWidth="1"/>
    <col min="3" max="4" width="15.6640625" style="1" bestFit="1" customWidth="1"/>
    <col min="5" max="5" width="14.44140625" style="1" bestFit="1" customWidth="1"/>
    <col min="6" max="6" width="20.44140625" style="1" bestFit="1" customWidth="1"/>
    <col min="7" max="7" width="17.77734375" style="1" bestFit="1" customWidth="1"/>
    <col min="8" max="8" width="12" style="1" bestFit="1" customWidth="1"/>
    <col min="9" max="16384" width="11.5546875" style="1"/>
  </cols>
  <sheetData>
    <row r="2" spans="2:8" x14ac:dyDescent="0.3">
      <c r="C2" s="2" t="s">
        <v>13</v>
      </c>
      <c r="D2" s="2" t="s">
        <v>14</v>
      </c>
      <c r="E2" s="3"/>
      <c r="F2" s="3"/>
      <c r="G2" s="3"/>
      <c r="H2" s="3"/>
    </row>
    <row r="3" spans="2:8" x14ac:dyDescent="0.3">
      <c r="C3" s="3" t="s">
        <v>0</v>
      </c>
      <c r="D3" s="3" t="s">
        <v>0</v>
      </c>
      <c r="E3" s="3" t="s">
        <v>15</v>
      </c>
      <c r="F3" s="3" t="s">
        <v>17</v>
      </c>
      <c r="G3" s="3" t="s">
        <v>18</v>
      </c>
      <c r="H3" s="3" t="s">
        <v>16</v>
      </c>
    </row>
    <row r="4" spans="2:8" x14ac:dyDescent="0.3">
      <c r="B4" s="1" t="s">
        <v>1</v>
      </c>
      <c r="C4" s="1">
        <v>3220659</v>
      </c>
      <c r="D4" s="1">
        <v>12731277</v>
      </c>
      <c r="E4" s="1">
        <f t="shared" ref="E4:E14" si="0">C4/D4</f>
        <v>0.25297218810021965</v>
      </c>
      <c r="F4" s="1">
        <f>AVERAGE(E4:E9)</f>
        <v>0.23599575195615088</v>
      </c>
      <c r="G4" s="1">
        <f t="shared" ref="G4:G14" si="1">E4/$F$4</f>
        <v>1.0719353463075176</v>
      </c>
      <c r="H4" s="1">
        <f t="shared" ref="H4:H14" si="2">G4*100</f>
        <v>107.19353463075177</v>
      </c>
    </row>
    <row r="5" spans="2:8" x14ac:dyDescent="0.3">
      <c r="B5" s="1" t="s">
        <v>2</v>
      </c>
      <c r="C5" s="1">
        <v>3080595</v>
      </c>
      <c r="D5" s="1">
        <v>13861298</v>
      </c>
      <c r="E5" s="1">
        <f t="shared" si="0"/>
        <v>0.22224433815649877</v>
      </c>
      <c r="G5" s="1">
        <f t="shared" si="1"/>
        <v>0.94173024859274934</v>
      </c>
      <c r="H5" s="1">
        <f t="shared" si="2"/>
        <v>94.173024859274932</v>
      </c>
    </row>
    <row r="6" spans="2:8" x14ac:dyDescent="0.3">
      <c r="B6" s="1" t="s">
        <v>3</v>
      </c>
      <c r="C6" s="1">
        <v>2656822</v>
      </c>
      <c r="D6" s="1">
        <v>11819613</v>
      </c>
      <c r="E6" s="1">
        <f t="shared" si="0"/>
        <v>0.22478079443040985</v>
      </c>
      <c r="G6" s="1">
        <f t="shared" si="1"/>
        <v>0.95247813813265236</v>
      </c>
      <c r="H6" s="1">
        <f t="shared" si="2"/>
        <v>95.247813813265239</v>
      </c>
    </row>
    <row r="7" spans="2:8" x14ac:dyDescent="0.3">
      <c r="B7" s="1" t="s">
        <v>4</v>
      </c>
      <c r="C7" s="1">
        <v>3553813</v>
      </c>
      <c r="D7" s="1">
        <v>14207802</v>
      </c>
      <c r="E7" s="1">
        <f t="shared" si="0"/>
        <v>0.25013108994621408</v>
      </c>
      <c r="G7" s="1">
        <f t="shared" si="1"/>
        <v>1.0598965781074297</v>
      </c>
      <c r="H7" s="1">
        <f t="shared" si="2"/>
        <v>105.98965781074297</v>
      </c>
    </row>
    <row r="8" spans="2:8" x14ac:dyDescent="0.3">
      <c r="B8" s="1" t="s">
        <v>5</v>
      </c>
      <c r="C8" s="1">
        <v>3479796</v>
      </c>
      <c r="D8" s="1">
        <v>14850654</v>
      </c>
      <c r="E8" s="1">
        <f t="shared" si="0"/>
        <v>0.2343193774496396</v>
      </c>
      <c r="G8" s="1">
        <f t="shared" si="1"/>
        <v>0.99289659033005495</v>
      </c>
      <c r="H8" s="1">
        <f t="shared" si="2"/>
        <v>99.289659033005492</v>
      </c>
    </row>
    <row r="9" spans="2:8" x14ac:dyDescent="0.3">
      <c r="B9" s="1" t="s">
        <v>6</v>
      </c>
      <c r="C9" s="1">
        <v>3496104</v>
      </c>
      <c r="D9" s="1">
        <v>15100218</v>
      </c>
      <c r="E9" s="1">
        <f t="shared" si="0"/>
        <v>0.23152672365392341</v>
      </c>
      <c r="G9" s="1">
        <f t="shared" si="1"/>
        <v>0.98106309852959617</v>
      </c>
      <c r="H9" s="1">
        <f t="shared" si="2"/>
        <v>98.106309852959612</v>
      </c>
    </row>
    <row r="10" spans="2:8" x14ac:dyDescent="0.3">
      <c r="B10" s="1" t="s">
        <v>7</v>
      </c>
      <c r="C10" s="1">
        <v>6346872</v>
      </c>
      <c r="D10" s="1">
        <v>16146648</v>
      </c>
      <c r="E10" s="1">
        <f t="shared" si="0"/>
        <v>0.39307675500202888</v>
      </c>
      <c r="G10" s="1">
        <f t="shared" si="1"/>
        <v>1.6656094516271818</v>
      </c>
      <c r="H10" s="1">
        <f t="shared" si="2"/>
        <v>166.56094516271818</v>
      </c>
    </row>
    <row r="11" spans="2:8" x14ac:dyDescent="0.3">
      <c r="B11" s="1" t="s">
        <v>8</v>
      </c>
      <c r="C11" s="1">
        <v>6637208</v>
      </c>
      <c r="D11" s="1">
        <v>14478658</v>
      </c>
      <c r="E11" s="1">
        <f t="shared" si="0"/>
        <v>0.4584132037651556</v>
      </c>
      <c r="G11" s="1">
        <f t="shared" si="1"/>
        <v>1.9424637942225795</v>
      </c>
      <c r="H11" s="1">
        <f t="shared" si="2"/>
        <v>194.24637942225795</v>
      </c>
    </row>
    <row r="12" spans="2:8" x14ac:dyDescent="0.3">
      <c r="B12" s="1" t="s">
        <v>9</v>
      </c>
      <c r="C12" s="1">
        <v>7150731</v>
      </c>
      <c r="D12" s="1">
        <v>13132880</v>
      </c>
      <c r="E12" s="1">
        <f t="shared" si="0"/>
        <v>0.54449069815607853</v>
      </c>
      <c r="G12" s="1">
        <f t="shared" si="1"/>
        <v>2.3072055053653995</v>
      </c>
      <c r="H12" s="1">
        <f t="shared" si="2"/>
        <v>230.72055053653995</v>
      </c>
    </row>
    <row r="13" spans="2:8" x14ac:dyDescent="0.3">
      <c r="B13" s="1" t="s">
        <v>10</v>
      </c>
      <c r="C13" s="1">
        <v>3609200</v>
      </c>
      <c r="D13" s="1">
        <v>15171435</v>
      </c>
      <c r="E13" s="1">
        <f t="shared" si="0"/>
        <v>0.23789443780367514</v>
      </c>
      <c r="G13" s="1">
        <f t="shared" si="1"/>
        <v>1.0080454238340573</v>
      </c>
      <c r="H13" s="1">
        <f t="shared" si="2"/>
        <v>100.80454238340573</v>
      </c>
    </row>
    <row r="14" spans="2:8" x14ac:dyDescent="0.3">
      <c r="B14" s="1" t="s">
        <v>11</v>
      </c>
      <c r="C14" s="1">
        <v>4097340</v>
      </c>
      <c r="D14" s="1">
        <v>13872924</v>
      </c>
      <c r="E14" s="1">
        <f t="shared" si="0"/>
        <v>0.29534797422663023</v>
      </c>
      <c r="G14" s="1">
        <f t="shared" si="1"/>
        <v>1.2514969942404186</v>
      </c>
      <c r="H14" s="1">
        <f t="shared" si="2"/>
        <v>125.14969942404186</v>
      </c>
    </row>
    <row r="17" spans="2:6" x14ac:dyDescent="0.3">
      <c r="E17" s="3" t="s">
        <v>19</v>
      </c>
      <c r="F17" s="3" t="s">
        <v>20</v>
      </c>
    </row>
    <row r="18" spans="2:6" x14ac:dyDescent="0.3">
      <c r="E18" s="1">
        <f>H4</f>
        <v>107.19353463075177</v>
      </c>
      <c r="F18" s="1">
        <f>H10</f>
        <v>166.56094516271818</v>
      </c>
    </row>
    <row r="19" spans="2:6" x14ac:dyDescent="0.3">
      <c r="E19" s="1">
        <f t="shared" ref="E19:E23" si="3">H5</f>
        <v>94.173024859274932</v>
      </c>
      <c r="F19" s="1">
        <f t="shared" ref="F19:F22" si="4">H11</f>
        <v>194.24637942225795</v>
      </c>
    </row>
    <row r="20" spans="2:6" x14ac:dyDescent="0.3">
      <c r="E20" s="1">
        <f t="shared" si="3"/>
        <v>95.247813813265239</v>
      </c>
      <c r="F20" s="1">
        <f t="shared" si="4"/>
        <v>230.72055053653995</v>
      </c>
    </row>
    <row r="21" spans="2:6" x14ac:dyDescent="0.3">
      <c r="E21" s="1">
        <f t="shared" si="3"/>
        <v>105.98965781074297</v>
      </c>
      <c r="F21" s="1">
        <f t="shared" si="4"/>
        <v>100.80454238340573</v>
      </c>
    </row>
    <row r="22" spans="2:6" x14ac:dyDescent="0.3">
      <c r="E22" s="1">
        <f t="shared" si="3"/>
        <v>99.289659033005492</v>
      </c>
      <c r="F22" s="1">
        <f t="shared" si="4"/>
        <v>125.14969942404186</v>
      </c>
    </row>
    <row r="23" spans="2:6" x14ac:dyDescent="0.3">
      <c r="E23" s="1">
        <f t="shared" si="3"/>
        <v>98.106309852959612</v>
      </c>
    </row>
    <row r="26" spans="2:6" x14ac:dyDescent="0.3">
      <c r="B26" t="s">
        <v>21</v>
      </c>
    </row>
    <row r="27" spans="2:6" x14ac:dyDescent="0.3">
      <c r="B27"/>
    </row>
    <row r="28" spans="2:6" x14ac:dyDescent="0.3">
      <c r="B28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mo males</vt:lpstr>
      <vt:lpstr>3 mo males</vt:lpstr>
      <vt:lpstr>6 mo males</vt:lpstr>
      <vt:lpstr>2 mo fem</vt:lpstr>
      <vt:lpstr>3 mo fem</vt:lpstr>
      <vt:lpstr>6 mo fem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Liliana Germán</cp:lastModifiedBy>
  <dcterms:created xsi:type="dcterms:W3CDTF">2019-04-07T19:20:46Z</dcterms:created>
  <dcterms:modified xsi:type="dcterms:W3CDTF">2023-02-14T20:17:36Z</dcterms:modified>
</cp:coreProperties>
</file>