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reejata's Blue Passport/Red Passport back up/Sreejata's documents/BDM project/nitrogen exp/N paper final for pub/To co-authors/From co-authors/GitHub/TOC TN/"/>
    </mc:Choice>
  </mc:AlternateContent>
  <xr:revisionPtr revIDLastSave="0" documentId="13_ncr:1_{3098C908-7615-A649-9325-833C0715AACA}" xr6:coauthVersionLast="45" xr6:coauthVersionMax="45" xr10:uidLastSave="{00000000-0000-0000-0000-000000000000}"/>
  <bookViews>
    <workbookView xWindow="1840" yWindow="1400" windowWidth="26440" windowHeight="14680" xr2:uid="{2342D9DF-2EF4-2F44-B29A-F9117242E99C}"/>
  </bookViews>
  <sheets>
    <sheet name="Final_sheet" sheetId="6" r:id="rId1"/>
    <sheet name="Final_T0_new" sheetId="7" r:id="rId2"/>
    <sheet name="Data_summary" sheetId="4" r:id="rId3"/>
    <sheet name="R_summary" sheetId="8" r:id="rId4"/>
    <sheet name="TN_raw" sheetId="3" r:id="rId5"/>
    <sheet name="WA_raw" sheetId="2" r:id="rId6"/>
    <sheet name="T0_run1_raw" sheetId="1" r:id="rId7"/>
  </sheets>
  <externalReferences>
    <externalReference r:id="rId8"/>
  </externalReferences>
  <definedNames>
    <definedName name="CostechEA.wke" localSheetId="6">#REF!</definedName>
    <definedName name="CostechEA.wke" localSheetId="4">#REF!</definedName>
    <definedName name="CostechEA.wke" localSheetId="5">#REF!</definedName>
    <definedName name="CostechEA.wke">#REF!</definedName>
    <definedName name="Sheet1">'[1]CostechEA.wke'!$A$1:$J$257</definedName>
    <definedName name="sulfur.wke" localSheetId="6">#REF!</definedName>
    <definedName name="sulfur.wke" localSheetId="4">#REF!</definedName>
    <definedName name="sulfur.wke" localSheetId="5">#REF!</definedName>
    <definedName name="sulfur.wk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" i="6" l="1"/>
  <c r="K3" i="4" l="1"/>
  <c r="H4" i="7"/>
  <c r="G4" i="7" l="1"/>
  <c r="J7" i="7"/>
  <c r="I7" i="7"/>
  <c r="H7" i="7"/>
  <c r="G7" i="7"/>
  <c r="J4" i="7"/>
  <c r="I4" i="7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J54" i="4"/>
  <c r="K54" i="4" s="1"/>
  <c r="I54" i="4"/>
  <c r="H54" i="4"/>
  <c r="G54" i="4"/>
  <c r="J51" i="4"/>
  <c r="K51" i="4" s="1"/>
  <c r="I51" i="4"/>
  <c r="H51" i="4"/>
  <c r="G51" i="4"/>
  <c r="J48" i="4"/>
  <c r="K48" i="4" s="1"/>
  <c r="I48" i="4"/>
  <c r="H48" i="4"/>
  <c r="G48" i="4"/>
  <c r="J45" i="4"/>
  <c r="K45" i="4" s="1"/>
  <c r="I45" i="4"/>
  <c r="H45" i="4"/>
  <c r="G45" i="4"/>
  <c r="J42" i="4"/>
  <c r="K42" i="4" s="1"/>
  <c r="I42" i="4"/>
  <c r="H42" i="4"/>
  <c r="G42" i="4"/>
  <c r="J39" i="4"/>
  <c r="K39" i="4" s="1"/>
  <c r="I39" i="4"/>
  <c r="H39" i="4"/>
  <c r="G39" i="4"/>
  <c r="J36" i="4"/>
  <c r="K36" i="4" s="1"/>
  <c r="I36" i="4"/>
  <c r="H36" i="4"/>
  <c r="G36" i="4"/>
  <c r="J33" i="4"/>
  <c r="K33" i="4" s="1"/>
  <c r="I33" i="4"/>
  <c r="H33" i="4"/>
  <c r="G33" i="4"/>
  <c r="J30" i="4"/>
  <c r="K30" i="4" s="1"/>
  <c r="I30" i="4"/>
  <c r="H30" i="4"/>
  <c r="G30" i="4"/>
  <c r="J27" i="4"/>
  <c r="K27" i="4" s="1"/>
  <c r="I27" i="4"/>
  <c r="H27" i="4"/>
  <c r="G27" i="4"/>
  <c r="J24" i="4"/>
  <c r="K24" i="4" s="1"/>
  <c r="I24" i="4"/>
  <c r="H24" i="4"/>
  <c r="G24" i="4"/>
  <c r="J21" i="4"/>
  <c r="K21" i="4" s="1"/>
  <c r="I21" i="4"/>
  <c r="H21" i="4"/>
  <c r="G21" i="4"/>
  <c r="J18" i="4"/>
  <c r="K18" i="4" s="1"/>
  <c r="I18" i="4"/>
  <c r="H18" i="4"/>
  <c r="G18" i="4"/>
  <c r="J15" i="4"/>
  <c r="K15" i="4" s="1"/>
  <c r="I15" i="4"/>
  <c r="H15" i="4"/>
  <c r="G15" i="4"/>
  <c r="J12" i="4"/>
  <c r="K12" i="4" s="1"/>
  <c r="I12" i="4"/>
  <c r="H12" i="4"/>
  <c r="G12" i="4"/>
  <c r="J9" i="4"/>
  <c r="K9" i="4" s="1"/>
  <c r="I9" i="4"/>
  <c r="H9" i="4"/>
  <c r="G9" i="4"/>
  <c r="J6" i="4"/>
  <c r="K6" i="4" s="1"/>
  <c r="I6" i="4"/>
  <c r="H6" i="4"/>
  <c r="G6" i="4"/>
  <c r="G3" i="4"/>
  <c r="J3" i="4"/>
  <c r="I3" i="4"/>
  <c r="H3" i="4"/>
  <c r="K4" i="7" l="1"/>
  <c r="K7" i="7"/>
  <c r="J11" i="1"/>
  <c r="K11" i="1" s="1"/>
  <c r="F11" i="1"/>
  <c r="G11" i="1" s="1"/>
  <c r="J10" i="1"/>
  <c r="K10" i="1" s="1"/>
  <c r="F10" i="1"/>
  <c r="G10" i="1" s="1"/>
  <c r="J9" i="1"/>
  <c r="K9" i="1" s="1"/>
  <c r="F9" i="1"/>
  <c r="G9" i="1" s="1"/>
  <c r="J8" i="1"/>
  <c r="K8" i="1" s="1"/>
  <c r="F8" i="1"/>
  <c r="G8" i="1" s="1"/>
  <c r="J7" i="1"/>
  <c r="K7" i="1" s="1"/>
  <c r="F7" i="1"/>
  <c r="G7" i="1" s="1"/>
  <c r="J6" i="1"/>
  <c r="K6" i="1" s="1"/>
  <c r="F6" i="1"/>
  <c r="G6" i="1" s="1"/>
  <c r="J5" i="1"/>
  <c r="K5" i="1" s="1"/>
  <c r="F5" i="1"/>
  <c r="G5" i="1" s="1"/>
  <c r="J4" i="1"/>
  <c r="K4" i="1" s="1"/>
  <c r="F4" i="1"/>
  <c r="G4" i="1" s="1"/>
  <c r="L4" i="1" l="1"/>
  <c r="L11" i="1"/>
  <c r="L10" i="1"/>
  <c r="L7" i="1"/>
  <c r="L9" i="1"/>
  <c r="L8" i="1"/>
  <c r="L6" i="1"/>
  <c r="L5" i="1"/>
</calcChain>
</file>

<file path=xl/sharedStrings.xml><?xml version="1.0" encoding="utf-8"?>
<sst xmlns="http://schemas.openxmlformats.org/spreadsheetml/2006/main" count="660" uniqueCount="128">
  <si>
    <t>Line</t>
  </si>
  <si>
    <t>Identifier 1</t>
  </si>
  <si>
    <t>Area N2</t>
  </si>
  <si>
    <t>d15Nair</t>
  </si>
  <si>
    <t>%N</t>
  </si>
  <si>
    <t xml:space="preserve">gN/g dry soil </t>
  </si>
  <si>
    <t xml:space="preserve">ug N/ g dry soil </t>
  </si>
  <si>
    <t>d13Cpdb</t>
  </si>
  <si>
    <t>%C</t>
  </si>
  <si>
    <t xml:space="preserve">gC/g dry soil </t>
  </si>
  <si>
    <t xml:space="preserve">ug C/ g dry soil </t>
  </si>
  <si>
    <t>C:N ratio</t>
  </si>
  <si>
    <t>Exp2 T0 TN rep1</t>
  </si>
  <si>
    <t>9 to 1</t>
  </si>
  <si>
    <t>Exp2 T0 WA rep1</t>
  </si>
  <si>
    <t>10 to 1</t>
  </si>
  <si>
    <t>Exp2 T16 TN urea 0-1</t>
  </si>
  <si>
    <t xml:space="preserve">8 to 1 </t>
  </si>
  <si>
    <t>Exp2  T16 TN AA 0-1</t>
  </si>
  <si>
    <t>Exp2 T16 Tn AN 0-1</t>
  </si>
  <si>
    <t>Exp2 T16 WA urea 0-1</t>
  </si>
  <si>
    <t>Exp2 T16 WA AA 0-1</t>
  </si>
  <si>
    <t>Exp2 T16 WA AN 0-1</t>
  </si>
  <si>
    <t>Amount</t>
  </si>
  <si>
    <t>Start N2</t>
  </si>
  <si>
    <t>Ampl  28</t>
  </si>
  <si>
    <t>Start CO2</t>
  </si>
  <si>
    <t>Area CO2</t>
  </si>
  <si>
    <t>Ampl44</t>
  </si>
  <si>
    <t>Samples were corrected to the following standard values</t>
  </si>
  <si>
    <t>UT729</t>
  </si>
  <si>
    <t>acetCost</t>
  </si>
  <si>
    <t>LGlu4510</t>
  </si>
  <si>
    <t>TN No-N 250-3</t>
  </si>
  <si>
    <t>TN T0 Rep1</t>
  </si>
  <si>
    <t>TN T0 Rep2</t>
  </si>
  <si>
    <t>TN T0 Rep3</t>
  </si>
  <si>
    <t>Isotopic values were calibrated against the following international standard materials</t>
  </si>
  <si>
    <t>WA AA 0-1</t>
  </si>
  <si>
    <t>WA AA 0-2</t>
  </si>
  <si>
    <t>USGS40</t>
  </si>
  <si>
    <t>WA AA 0-3</t>
  </si>
  <si>
    <t>USGS41</t>
  </si>
  <si>
    <t>WA AA 250-1</t>
  </si>
  <si>
    <t>WA AA 250-2</t>
  </si>
  <si>
    <t>WA AA 250-3</t>
  </si>
  <si>
    <t xml:space="preserve">one standard deviation is </t>
  </si>
  <si>
    <t>WA AN 0-1</t>
  </si>
  <si>
    <t>d15N</t>
  </si>
  <si>
    <t>permil</t>
  </si>
  <si>
    <t>WA AN 0-2</t>
  </si>
  <si>
    <t>d13C</t>
  </si>
  <si>
    <t>fract of percentage</t>
  </si>
  <si>
    <t>WA AN 0-3</t>
  </si>
  <si>
    <t>WA AN 250-1</t>
  </si>
  <si>
    <t>WA AN 250-2</t>
  </si>
  <si>
    <t>WA AN 250-3</t>
  </si>
  <si>
    <t>WA urea 0-1</t>
  </si>
  <si>
    <t>WA urea 0-2</t>
  </si>
  <si>
    <t>WA urea 0-3</t>
  </si>
  <si>
    <t>WA urea 250-1</t>
  </si>
  <si>
    <t>WA urea 250-2</t>
  </si>
  <si>
    <t>WA urea 250-3</t>
  </si>
  <si>
    <t>WA No-N 0-1</t>
  </si>
  <si>
    <t>WA No-N 0-2</t>
  </si>
  <si>
    <t>WA No-N 0-3</t>
  </si>
  <si>
    <t>WA No-N 250-1</t>
  </si>
  <si>
    <t>WA No-N 250-2</t>
  </si>
  <si>
    <t>WA No-N 250-3</t>
  </si>
  <si>
    <t>WA T0 Rep1</t>
  </si>
  <si>
    <t>WA T0 Rep 2</t>
  </si>
  <si>
    <t>WA T0 Rep 3</t>
  </si>
  <si>
    <t>Acetanilide Std</t>
  </si>
  <si>
    <t>Sugar Std</t>
  </si>
  <si>
    <t>TN AA 0-1</t>
  </si>
  <si>
    <t>TN AA 0-2</t>
  </si>
  <si>
    <t>TN AA 0-3</t>
  </si>
  <si>
    <t>TN AA 250-1</t>
  </si>
  <si>
    <t>TN AA 250-2</t>
  </si>
  <si>
    <t>TN AA 250-3</t>
  </si>
  <si>
    <t>TN AN 0-1</t>
  </si>
  <si>
    <t>TN AN 0-2</t>
  </si>
  <si>
    <t>TN AN 0-3</t>
  </si>
  <si>
    <t>TN AN 250-1</t>
  </si>
  <si>
    <t>TN AN 250-2</t>
  </si>
  <si>
    <t>TN AN 250-3</t>
  </si>
  <si>
    <t>TN urea 0-1</t>
  </si>
  <si>
    <t>TN urea 0-2</t>
  </si>
  <si>
    <t>TN urea 0-3</t>
  </si>
  <si>
    <t>TN urea 250-1</t>
  </si>
  <si>
    <t>TN urea 250-2</t>
  </si>
  <si>
    <t>TN urea 250-3</t>
  </si>
  <si>
    <t>TN No-N 0-1</t>
  </si>
  <si>
    <t>TN No-N 0-2</t>
  </si>
  <si>
    <t>TN No-N 0-3</t>
  </si>
  <si>
    <t>TN No-N 250-1</t>
  </si>
  <si>
    <t>TN No-N 250-2</t>
  </si>
  <si>
    <t>C:N</t>
  </si>
  <si>
    <t xml:space="preserve">Location </t>
  </si>
  <si>
    <t xml:space="preserve">Treatment </t>
  </si>
  <si>
    <t xml:space="preserve">Rep </t>
  </si>
  <si>
    <t xml:space="preserve">TN </t>
  </si>
  <si>
    <t>WA</t>
  </si>
  <si>
    <t>AA</t>
  </si>
  <si>
    <t xml:space="preserve">Mulch </t>
  </si>
  <si>
    <t>AN</t>
  </si>
  <si>
    <t>urea</t>
  </si>
  <si>
    <t>control</t>
  </si>
  <si>
    <t xml:space="preserve">yes </t>
  </si>
  <si>
    <t xml:space="preserve">no </t>
  </si>
  <si>
    <t>TN</t>
  </si>
  <si>
    <t>TOC</t>
  </si>
  <si>
    <t>CN</t>
  </si>
  <si>
    <t>location</t>
  </si>
  <si>
    <t>mulch</t>
  </si>
  <si>
    <t>ntrt</t>
  </si>
  <si>
    <t>avg</t>
  </si>
  <si>
    <t>n</t>
  </si>
  <si>
    <t>sd</t>
  </si>
  <si>
    <t>se</t>
  </si>
  <si>
    <t>ymax</t>
  </si>
  <si>
    <t>ymin</t>
  </si>
  <si>
    <t>no</t>
  </si>
  <si>
    <t>yes</t>
  </si>
  <si>
    <t xml:space="preserve">C:N values </t>
  </si>
  <si>
    <t>mean</t>
  </si>
  <si>
    <t xml:space="preserve">These were tests (run 6/4/2019) to see what weight to use - all of these were rerun as part of the large run, so don’t need this data </t>
  </si>
  <si>
    <t xml:space="preserve">Soil samples run 8/15/19 to get C:N values for each exp 2 rep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</si>
</sst>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5">
    <font>
      <sz val="10"/>
      <name val="MS Sans Serif"/>
    </font>
    <font>
      <sz val="10"/>
      <name val="MS Sans Serif"/>
      <family val="2"/>
    </font>
    <font>
      <sz val="14"/>
      <name val="Times New Roman"/>
      <family val="1"/>
    </font>
    <font>
      <b/>
      <sz val="14"/>
      <color rgb="FF000000"/>
      <name val="Times New Roman"/>
      <family val="1"/>
    </font>
    <font>
      <sz val="12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1" quotePrefix="1"/>
    <xf numFmtId="0" fontId="1" fillId="0" borderId="0" xfId="1"/>
    <xf numFmtId="0" fontId="0" fillId="0" borderId="0" xfId="2" applyFont="1"/>
    <xf numFmtId="0" fontId="1" fillId="0" borderId="0" xfId="2"/>
    <xf numFmtId="2" fontId="1" fillId="0" borderId="0" xfId="2" applyNumberFormat="1"/>
    <xf numFmtId="2" fontId="1" fillId="0" borderId="0" xfId="1" applyNumberFormat="1"/>
    <xf numFmtId="0" fontId="0" fillId="2" borderId="0" xfId="0" quotePrefix="1" applyFill="1"/>
    <xf numFmtId="164" fontId="1" fillId="3" borderId="0" xfId="2" quotePrefix="1" applyNumberFormat="1" applyFill="1"/>
    <xf numFmtId="165" fontId="1" fillId="2" borderId="0" xfId="2" applyNumberFormat="1" applyFill="1"/>
    <xf numFmtId="2" fontId="1" fillId="2" borderId="0" xfId="2" applyNumberFormat="1" applyFill="1"/>
    <xf numFmtId="2" fontId="1" fillId="2" borderId="0" xfId="1" applyNumberFormat="1" applyFill="1"/>
    <xf numFmtId="164" fontId="1" fillId="2" borderId="0" xfId="2" quotePrefix="1" applyNumberFormat="1" applyFill="1"/>
    <xf numFmtId="164" fontId="1" fillId="2" borderId="0" xfId="2" applyNumberFormat="1" applyFill="1"/>
    <xf numFmtId="20" fontId="1" fillId="2" borderId="0" xfId="1" applyNumberFormat="1" applyFill="1"/>
    <xf numFmtId="0" fontId="1" fillId="2" borderId="0" xfId="1" applyFill="1"/>
    <xf numFmtId="0" fontId="0" fillId="0" borderId="0" xfId="0" quotePrefix="1"/>
    <xf numFmtId="164" fontId="1" fillId="0" borderId="0" xfId="2" quotePrefix="1" applyNumberFormat="1"/>
    <xf numFmtId="165" fontId="1" fillId="0" borderId="0" xfId="2" applyNumberFormat="1"/>
    <xf numFmtId="164" fontId="1" fillId="0" borderId="0" xfId="2" applyNumberFormat="1"/>
    <xf numFmtId="0" fontId="1" fillId="2" borderId="0" xfId="2" applyFill="1"/>
    <xf numFmtId="166" fontId="1" fillId="0" borderId="0" xfId="2" applyNumberFormat="1"/>
    <xf numFmtId="0" fontId="1" fillId="0" borderId="0" xfId="2" quotePrefix="1"/>
    <xf numFmtId="0" fontId="1" fillId="3" borderId="0" xfId="1" applyFill="1"/>
    <xf numFmtId="11" fontId="1" fillId="0" borderId="0" xfId="2" quotePrefix="1" applyNumberFormat="1"/>
    <xf numFmtId="0" fontId="0" fillId="3" borderId="0" xfId="0" quotePrefix="1" applyFill="1"/>
    <xf numFmtId="166" fontId="1" fillId="3" borderId="0" xfId="2" applyNumberFormat="1" applyFill="1"/>
    <xf numFmtId="165" fontId="1" fillId="3" borderId="0" xfId="2" applyNumberFormat="1" applyFill="1"/>
    <xf numFmtId="164" fontId="0" fillId="0" borderId="0" xfId="0" applyNumberFormat="1"/>
    <xf numFmtId="0" fontId="1" fillId="0" borderId="0" xfId="2" applyFill="1"/>
    <xf numFmtId="2" fontId="1" fillId="0" borderId="0" xfId="2" applyNumberFormat="1" applyFill="1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1" fontId="2" fillId="0" borderId="0" xfId="0" applyNumberFormat="1" applyFont="1"/>
    <xf numFmtId="0" fontId="3" fillId="0" borderId="0" xfId="0" applyFont="1"/>
    <xf numFmtId="2" fontId="3" fillId="0" borderId="0" xfId="0" applyNumberFormat="1" applyFont="1"/>
    <xf numFmtId="1" fontId="3" fillId="0" borderId="0" xfId="0" applyNumberFormat="1" applyFont="1"/>
    <xf numFmtId="0" fontId="4" fillId="0" borderId="0" xfId="0" applyFont="1"/>
    <xf numFmtId="0" fontId="4" fillId="0" borderId="0" xfId="1" applyFont="1"/>
    <xf numFmtId="2" fontId="3" fillId="0" borderId="0" xfId="0" applyNumberFormat="1" applyFont="1"/>
    <xf numFmtId="0" fontId="3" fillId="0" borderId="0" xfId="0" applyFont="1"/>
    <xf numFmtId="1" fontId="3" fillId="0" borderId="0" xfId="0" applyNumberFormat="1" applyFont="1"/>
  </cellXfs>
  <cellStyles count="3">
    <cellStyle name="Normal" xfId="0" builtinId="0"/>
    <cellStyle name="Normal 2" xfId="1" xr:uid="{C7D2EAE8-D43D-6044-917D-8C2171D93230}"/>
    <cellStyle name="Normal_140731_Chanda" xfId="2" xr:uid="{B9E802E5-E1A9-DE4B-BF19-C7C8B7594E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thony/IsotopeResults/150304_foo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echEA.wke"/>
      <sheetName val="Sheet1 (2)"/>
    </sheetNames>
    <sheetDataSet>
      <sheetData sheetId="0">
        <row r="1">
          <cell r="A1" t="str">
            <v>Line</v>
          </cell>
          <cell r="B1" t="str">
            <v>Identifier 1</v>
          </cell>
          <cell r="C1" t="str">
            <v>Amount</v>
          </cell>
          <cell r="D1" t="str">
            <v>Peak Nr</v>
          </cell>
          <cell r="E1" t="str">
            <v>Start</v>
          </cell>
          <cell r="F1" t="str">
            <v>Area All</v>
          </cell>
          <cell r="G1" t="str">
            <v>Ampl  28</v>
          </cell>
          <cell r="H1" t="str">
            <v>d 15N/14N</v>
          </cell>
          <cell r="I1" t="str">
            <v>Ampl  44</v>
          </cell>
          <cell r="J1" t="str">
            <v>d 13C/12C</v>
          </cell>
        </row>
        <row r="2">
          <cell r="A2">
            <v>2</v>
          </cell>
          <cell r="B2" t="str">
            <v>UT729</v>
          </cell>
          <cell r="C2">
            <v>0.61</v>
          </cell>
          <cell r="D2">
            <v>1</v>
          </cell>
          <cell r="E2">
            <v>32.1</v>
          </cell>
          <cell r="F2">
            <v>62.402999999999999</v>
          </cell>
          <cell r="G2">
            <v>3294</v>
          </cell>
          <cell r="H2">
            <v>-4.4640000000000004</v>
          </cell>
        </row>
        <row r="3">
          <cell r="A3">
            <v>3</v>
          </cell>
          <cell r="B3" t="str">
            <v>UT729</v>
          </cell>
          <cell r="C3">
            <v>0.39600000000000002</v>
          </cell>
          <cell r="D3">
            <v>1</v>
          </cell>
          <cell r="E3">
            <v>32</v>
          </cell>
          <cell r="F3">
            <v>62.279000000000003</v>
          </cell>
          <cell r="G3">
            <v>3288</v>
          </cell>
          <cell r="H3">
            <v>-4.548</v>
          </cell>
        </row>
        <row r="4">
          <cell r="A4">
            <v>4</v>
          </cell>
          <cell r="B4" t="str">
            <v>acetCost</v>
          </cell>
          <cell r="C4">
            <v>0.79400000000000004</v>
          </cell>
          <cell r="D4">
            <v>1</v>
          </cell>
          <cell r="E4">
            <v>32</v>
          </cell>
          <cell r="F4">
            <v>62.301000000000002</v>
          </cell>
          <cell r="G4">
            <v>3284</v>
          </cell>
          <cell r="H4">
            <v>-4.53</v>
          </cell>
        </row>
        <row r="5">
          <cell r="A5">
            <v>5</v>
          </cell>
          <cell r="B5" t="str">
            <v>L-Glu4510</v>
          </cell>
          <cell r="C5">
            <v>1.6719999999999999</v>
          </cell>
          <cell r="D5">
            <v>1</v>
          </cell>
          <cell r="E5">
            <v>31.9</v>
          </cell>
          <cell r="F5">
            <v>62.261000000000003</v>
          </cell>
          <cell r="G5">
            <v>3286</v>
          </cell>
          <cell r="H5">
            <v>-4.5490000000000004</v>
          </cell>
        </row>
        <row r="6">
          <cell r="A6">
            <v>6</v>
          </cell>
          <cell r="B6" t="str">
            <v>quinoa</v>
          </cell>
          <cell r="C6">
            <v>0.91</v>
          </cell>
          <cell r="D6">
            <v>1</v>
          </cell>
          <cell r="E6">
            <v>32.200000000000003</v>
          </cell>
          <cell r="F6">
            <v>62.265999999999998</v>
          </cell>
          <cell r="G6">
            <v>3287</v>
          </cell>
          <cell r="H6">
            <v>-4.49</v>
          </cell>
        </row>
        <row r="7">
          <cell r="A7">
            <v>7</v>
          </cell>
          <cell r="B7" t="str">
            <v>oats</v>
          </cell>
          <cell r="C7">
            <v>1.8859999999999999</v>
          </cell>
          <cell r="D7">
            <v>1</v>
          </cell>
          <cell r="E7">
            <v>32.200000000000003</v>
          </cell>
          <cell r="F7">
            <v>62.151000000000003</v>
          </cell>
          <cell r="G7">
            <v>3283</v>
          </cell>
          <cell r="H7">
            <v>-4.4740000000000002</v>
          </cell>
        </row>
        <row r="8">
          <cell r="A8">
            <v>8</v>
          </cell>
          <cell r="B8" t="str">
            <v>tilapia</v>
          </cell>
          <cell r="C8">
            <v>2.1280000000000001</v>
          </cell>
          <cell r="D8">
            <v>1</v>
          </cell>
          <cell r="E8">
            <v>32.200000000000003</v>
          </cell>
          <cell r="F8">
            <v>62.143000000000001</v>
          </cell>
          <cell r="G8">
            <v>3279</v>
          </cell>
          <cell r="H8">
            <v>-4.4669999999999996</v>
          </cell>
        </row>
        <row r="9">
          <cell r="A9">
            <v>9</v>
          </cell>
          <cell r="B9" t="str">
            <v>bread</v>
          </cell>
          <cell r="C9">
            <v>0.98799999999999999</v>
          </cell>
          <cell r="D9">
            <v>1</v>
          </cell>
          <cell r="E9">
            <v>32.1</v>
          </cell>
          <cell r="F9">
            <v>62.164000000000001</v>
          </cell>
          <cell r="G9">
            <v>3279</v>
          </cell>
          <cell r="H9">
            <v>-4.4829999999999997</v>
          </cell>
        </row>
        <row r="10">
          <cell r="A10">
            <v>10</v>
          </cell>
          <cell r="B10" t="str">
            <v>Chex Mix</v>
          </cell>
          <cell r="C10">
            <v>0.94599999999999995</v>
          </cell>
          <cell r="D10">
            <v>1</v>
          </cell>
          <cell r="E10">
            <v>32.200000000000003</v>
          </cell>
          <cell r="F10">
            <v>62.143000000000001</v>
          </cell>
          <cell r="G10">
            <v>3279</v>
          </cell>
          <cell r="H10">
            <v>-4.4969999999999999</v>
          </cell>
        </row>
        <row r="11">
          <cell r="A11">
            <v>11</v>
          </cell>
          <cell r="B11" t="str">
            <v>corn</v>
          </cell>
          <cell r="C11">
            <v>3.952</v>
          </cell>
          <cell r="D11">
            <v>1</v>
          </cell>
          <cell r="E11">
            <v>32.200000000000003</v>
          </cell>
          <cell r="F11">
            <v>62.192</v>
          </cell>
          <cell r="G11">
            <v>3278</v>
          </cell>
          <cell r="H11">
            <v>-4.4800000000000004</v>
          </cell>
        </row>
        <row r="12">
          <cell r="A12">
            <v>12</v>
          </cell>
          <cell r="B12" t="str">
            <v>black bean</v>
          </cell>
          <cell r="C12">
            <v>2.698</v>
          </cell>
          <cell r="D12">
            <v>1</v>
          </cell>
          <cell r="E12">
            <v>32.1</v>
          </cell>
          <cell r="F12">
            <v>62.066000000000003</v>
          </cell>
          <cell r="G12">
            <v>3279</v>
          </cell>
          <cell r="H12">
            <v>-4.49</v>
          </cell>
        </row>
        <row r="13">
          <cell r="A13">
            <v>13</v>
          </cell>
          <cell r="B13" t="str">
            <v>kidney bean</v>
          </cell>
          <cell r="C13">
            <v>1.8520000000000001</v>
          </cell>
          <cell r="D13">
            <v>1</v>
          </cell>
          <cell r="E13">
            <v>32.1</v>
          </cell>
          <cell r="F13">
            <v>62.103000000000002</v>
          </cell>
          <cell r="G13">
            <v>3275</v>
          </cell>
          <cell r="H13">
            <v>-4.508</v>
          </cell>
        </row>
        <row r="14">
          <cell r="A14">
            <v>14</v>
          </cell>
          <cell r="B14" t="str">
            <v>bread</v>
          </cell>
          <cell r="C14">
            <v>2.0219999999999998</v>
          </cell>
          <cell r="D14">
            <v>1</v>
          </cell>
          <cell r="E14">
            <v>32.1</v>
          </cell>
          <cell r="F14">
            <v>62.082999999999998</v>
          </cell>
          <cell r="G14">
            <v>3275</v>
          </cell>
          <cell r="H14">
            <v>-4.5010000000000003</v>
          </cell>
        </row>
        <row r="15">
          <cell r="A15">
            <v>15</v>
          </cell>
          <cell r="B15" t="str">
            <v>red cabbage</v>
          </cell>
          <cell r="C15">
            <v>2.44</v>
          </cell>
          <cell r="D15">
            <v>1</v>
          </cell>
          <cell r="E15">
            <v>32.1</v>
          </cell>
          <cell r="F15">
            <v>62.052</v>
          </cell>
          <cell r="G15">
            <v>3275</v>
          </cell>
          <cell r="H15">
            <v>-4.4820000000000002</v>
          </cell>
        </row>
        <row r="16">
          <cell r="A16">
            <v>16</v>
          </cell>
          <cell r="B16" t="str">
            <v>carrot</v>
          </cell>
          <cell r="C16">
            <v>2.17</v>
          </cell>
          <cell r="D16">
            <v>1</v>
          </cell>
          <cell r="E16">
            <v>32.200000000000003</v>
          </cell>
          <cell r="F16">
            <v>61.993000000000002</v>
          </cell>
          <cell r="G16">
            <v>3270</v>
          </cell>
          <cell r="H16">
            <v>-4.4880000000000004</v>
          </cell>
        </row>
        <row r="17">
          <cell r="A17">
            <v>17</v>
          </cell>
          <cell r="B17" t="str">
            <v>corn</v>
          </cell>
          <cell r="C17">
            <v>6.1539999999999999</v>
          </cell>
          <cell r="D17">
            <v>1</v>
          </cell>
          <cell r="E17">
            <v>31.9</v>
          </cell>
          <cell r="F17">
            <v>61.996000000000002</v>
          </cell>
          <cell r="G17">
            <v>3266</v>
          </cell>
          <cell r="H17">
            <v>-4.4740000000000002</v>
          </cell>
        </row>
        <row r="18">
          <cell r="A18">
            <v>18</v>
          </cell>
          <cell r="B18" t="str">
            <v>UT729</v>
          </cell>
          <cell r="C18">
            <v>0.81399999999999995</v>
          </cell>
          <cell r="D18">
            <v>1</v>
          </cell>
          <cell r="E18">
            <v>32.1</v>
          </cell>
          <cell r="F18">
            <v>61.88</v>
          </cell>
          <cell r="G18">
            <v>3264</v>
          </cell>
          <cell r="H18">
            <v>-4.4710000000000001</v>
          </cell>
        </row>
        <row r="19">
          <cell r="A19">
            <v>19</v>
          </cell>
          <cell r="B19" t="str">
            <v>acetCost</v>
          </cell>
          <cell r="C19">
            <v>0.32200000000000001</v>
          </cell>
          <cell r="D19">
            <v>1</v>
          </cell>
          <cell r="E19">
            <v>32.200000000000003</v>
          </cell>
          <cell r="F19">
            <v>61.805</v>
          </cell>
          <cell r="G19">
            <v>3262</v>
          </cell>
          <cell r="H19">
            <v>-4.484</v>
          </cell>
        </row>
        <row r="20">
          <cell r="A20">
            <v>20</v>
          </cell>
          <cell r="B20" t="str">
            <v>L-Glu4510</v>
          </cell>
          <cell r="C20">
            <v>0.92800000000000005</v>
          </cell>
          <cell r="D20">
            <v>1</v>
          </cell>
          <cell r="E20">
            <v>32.299999999999997</v>
          </cell>
          <cell r="F20">
            <v>61.817</v>
          </cell>
          <cell r="G20">
            <v>3259</v>
          </cell>
          <cell r="H20">
            <v>-4.4740000000000002</v>
          </cell>
        </row>
        <row r="21">
          <cell r="A21">
            <v>21</v>
          </cell>
          <cell r="B21" t="str">
            <v>brie cheese</v>
          </cell>
          <cell r="C21">
            <v>2.274</v>
          </cell>
          <cell r="D21">
            <v>1</v>
          </cell>
          <cell r="E21">
            <v>32.200000000000003</v>
          </cell>
          <cell r="F21">
            <v>61.706000000000003</v>
          </cell>
          <cell r="G21">
            <v>3255</v>
          </cell>
          <cell r="H21">
            <v>-4.4779999999999998</v>
          </cell>
        </row>
        <row r="22">
          <cell r="A22">
            <v>22</v>
          </cell>
          <cell r="B22" t="str">
            <v>chicken</v>
          </cell>
          <cell r="C22">
            <v>2.0539999999999998</v>
          </cell>
          <cell r="D22">
            <v>1</v>
          </cell>
          <cell r="E22">
            <v>32.200000000000003</v>
          </cell>
          <cell r="F22">
            <v>61.573</v>
          </cell>
          <cell r="G22">
            <v>3249</v>
          </cell>
          <cell r="H22">
            <v>-4.5</v>
          </cell>
        </row>
        <row r="23">
          <cell r="A23">
            <v>23</v>
          </cell>
          <cell r="B23" t="str">
            <v>green pea</v>
          </cell>
          <cell r="C23">
            <v>3.6659999999999999</v>
          </cell>
          <cell r="D23">
            <v>1</v>
          </cell>
          <cell r="E23">
            <v>32.200000000000003</v>
          </cell>
          <cell r="F23">
            <v>61.628</v>
          </cell>
          <cell r="G23">
            <v>3248</v>
          </cell>
          <cell r="H23">
            <v>-4.4379999999999997</v>
          </cell>
        </row>
        <row r="24">
          <cell r="A24">
            <v>24</v>
          </cell>
          <cell r="B24" t="str">
            <v>potato</v>
          </cell>
          <cell r="C24">
            <v>5.7080000000000002</v>
          </cell>
          <cell r="D24">
            <v>1</v>
          </cell>
          <cell r="E24">
            <v>32.200000000000003</v>
          </cell>
          <cell r="F24">
            <v>61.502000000000002</v>
          </cell>
          <cell r="G24">
            <v>3242</v>
          </cell>
          <cell r="H24">
            <v>-4.524</v>
          </cell>
        </row>
        <row r="25">
          <cell r="A25">
            <v>25</v>
          </cell>
          <cell r="B25" t="str">
            <v>raspberry</v>
          </cell>
          <cell r="C25">
            <v>4.0039999999999996</v>
          </cell>
          <cell r="D25">
            <v>1</v>
          </cell>
          <cell r="E25">
            <v>32.200000000000003</v>
          </cell>
          <cell r="F25">
            <v>61.359000000000002</v>
          </cell>
          <cell r="G25">
            <v>3239</v>
          </cell>
          <cell r="H25">
            <v>-4.5279999999999996</v>
          </cell>
        </row>
        <row r="26">
          <cell r="A26">
            <v>26</v>
          </cell>
          <cell r="B26" t="str">
            <v>rice</v>
          </cell>
          <cell r="C26">
            <v>5.7640000000000002</v>
          </cell>
          <cell r="D26">
            <v>1</v>
          </cell>
          <cell r="E26">
            <v>32.200000000000003</v>
          </cell>
          <cell r="F26">
            <v>61.320999999999998</v>
          </cell>
          <cell r="G26">
            <v>3235</v>
          </cell>
          <cell r="H26">
            <v>-4.4710000000000001</v>
          </cell>
        </row>
        <row r="27">
          <cell r="A27">
            <v>27</v>
          </cell>
          <cell r="B27" t="str">
            <v>strawberry</v>
          </cell>
          <cell r="C27">
            <v>4.66</v>
          </cell>
          <cell r="D27">
            <v>1</v>
          </cell>
          <cell r="E27">
            <v>32.200000000000003</v>
          </cell>
          <cell r="F27">
            <v>61.32</v>
          </cell>
          <cell r="G27">
            <v>3231</v>
          </cell>
          <cell r="H27">
            <v>-4.4509999999999996</v>
          </cell>
        </row>
        <row r="28">
          <cell r="A28">
            <v>28</v>
          </cell>
          <cell r="B28" t="str">
            <v>sausage</v>
          </cell>
          <cell r="C28">
            <v>2.4460000000000002</v>
          </cell>
          <cell r="D28">
            <v>1</v>
          </cell>
          <cell r="E28">
            <v>32.200000000000003</v>
          </cell>
          <cell r="F28">
            <v>61.268000000000001</v>
          </cell>
          <cell r="G28">
            <v>3229</v>
          </cell>
          <cell r="H28">
            <v>-4.5170000000000003</v>
          </cell>
        </row>
        <row r="29">
          <cell r="A29">
            <v>29</v>
          </cell>
          <cell r="B29" t="str">
            <v>seaweed</v>
          </cell>
          <cell r="C29">
            <v>3.7480000000000002</v>
          </cell>
          <cell r="D29">
            <v>1</v>
          </cell>
          <cell r="E29">
            <v>32.200000000000003</v>
          </cell>
          <cell r="F29">
            <v>61.216999999999999</v>
          </cell>
          <cell r="G29">
            <v>3228</v>
          </cell>
          <cell r="H29">
            <v>-4.5049999999999999</v>
          </cell>
        </row>
        <row r="30">
          <cell r="A30">
            <v>30</v>
          </cell>
          <cell r="B30" t="str">
            <v>whole wheat flour</v>
          </cell>
          <cell r="C30">
            <v>3.19</v>
          </cell>
          <cell r="D30">
            <v>1</v>
          </cell>
          <cell r="E30">
            <v>32.200000000000003</v>
          </cell>
          <cell r="F30">
            <v>61.189</v>
          </cell>
          <cell r="G30">
            <v>3225</v>
          </cell>
          <cell r="H30">
            <v>-4.5140000000000002</v>
          </cell>
        </row>
        <row r="31">
          <cell r="A31">
            <v>31</v>
          </cell>
          <cell r="B31" t="str">
            <v>UT729</v>
          </cell>
          <cell r="C31">
            <v>1.212</v>
          </cell>
          <cell r="D31">
            <v>1</v>
          </cell>
          <cell r="E31">
            <v>32</v>
          </cell>
          <cell r="F31">
            <v>61.152999999999999</v>
          </cell>
          <cell r="G31">
            <v>3223</v>
          </cell>
          <cell r="H31">
            <v>-4.492</v>
          </cell>
        </row>
        <row r="32">
          <cell r="A32">
            <v>32</v>
          </cell>
          <cell r="B32" t="str">
            <v>acetCost</v>
          </cell>
          <cell r="C32">
            <v>1.452</v>
          </cell>
          <cell r="D32">
            <v>1</v>
          </cell>
          <cell r="E32">
            <v>32</v>
          </cell>
          <cell r="F32">
            <v>61.207999999999998</v>
          </cell>
          <cell r="G32">
            <v>3225</v>
          </cell>
          <cell r="H32">
            <v>-4.524</v>
          </cell>
        </row>
        <row r="33">
          <cell r="A33">
            <v>33</v>
          </cell>
          <cell r="B33" t="str">
            <v>L-Glu4510</v>
          </cell>
          <cell r="C33">
            <v>0.38</v>
          </cell>
          <cell r="D33">
            <v>1</v>
          </cell>
          <cell r="E33">
            <v>32</v>
          </cell>
          <cell r="F33">
            <v>61.234999999999999</v>
          </cell>
          <cell r="G33">
            <v>3226</v>
          </cell>
          <cell r="H33">
            <v>-4.5220000000000002</v>
          </cell>
        </row>
        <row r="34">
          <cell r="A34">
            <v>2</v>
          </cell>
          <cell r="B34" t="str">
            <v>UT729</v>
          </cell>
          <cell r="C34">
            <v>0.61</v>
          </cell>
          <cell r="D34">
            <v>2</v>
          </cell>
          <cell r="E34">
            <v>82</v>
          </cell>
          <cell r="F34">
            <v>62.534999999999997</v>
          </cell>
          <cell r="G34">
            <v>3293</v>
          </cell>
          <cell r="H34">
            <v>-4.5</v>
          </cell>
        </row>
        <row r="35">
          <cell r="A35">
            <v>3</v>
          </cell>
          <cell r="B35" t="str">
            <v>UT729</v>
          </cell>
          <cell r="C35">
            <v>0.39600000000000002</v>
          </cell>
          <cell r="D35">
            <v>2</v>
          </cell>
          <cell r="E35">
            <v>82.1</v>
          </cell>
          <cell r="F35">
            <v>62.597000000000001</v>
          </cell>
          <cell r="G35">
            <v>3290</v>
          </cell>
          <cell r="H35">
            <v>-4.5</v>
          </cell>
        </row>
        <row r="36">
          <cell r="A36">
            <v>4</v>
          </cell>
          <cell r="B36" t="str">
            <v>acetCost</v>
          </cell>
          <cell r="C36">
            <v>0.79400000000000004</v>
          </cell>
          <cell r="D36">
            <v>2</v>
          </cell>
          <cell r="E36">
            <v>82.1</v>
          </cell>
          <cell r="F36">
            <v>62.6</v>
          </cell>
          <cell r="G36">
            <v>3288</v>
          </cell>
          <cell r="H36">
            <v>-4.5</v>
          </cell>
        </row>
        <row r="37">
          <cell r="A37">
            <v>5</v>
          </cell>
          <cell r="B37" t="str">
            <v>L-Glu4510</v>
          </cell>
          <cell r="C37">
            <v>1.6719999999999999</v>
          </cell>
          <cell r="D37">
            <v>2</v>
          </cell>
          <cell r="E37">
            <v>82</v>
          </cell>
          <cell r="F37">
            <v>62.311999999999998</v>
          </cell>
          <cell r="G37">
            <v>3288</v>
          </cell>
          <cell r="H37">
            <v>-4.5</v>
          </cell>
        </row>
        <row r="38">
          <cell r="A38">
            <v>6</v>
          </cell>
          <cell r="B38" t="str">
            <v>quinoa</v>
          </cell>
          <cell r="C38">
            <v>0.91</v>
          </cell>
          <cell r="D38">
            <v>2</v>
          </cell>
          <cell r="E38">
            <v>82.2</v>
          </cell>
          <cell r="F38">
            <v>62.273000000000003</v>
          </cell>
          <cell r="G38">
            <v>3286</v>
          </cell>
          <cell r="H38">
            <v>-4.5</v>
          </cell>
        </row>
        <row r="39">
          <cell r="A39">
            <v>7</v>
          </cell>
          <cell r="B39" t="str">
            <v>oats</v>
          </cell>
          <cell r="C39">
            <v>1.8859999999999999</v>
          </cell>
          <cell r="D39">
            <v>2</v>
          </cell>
          <cell r="E39">
            <v>82.2</v>
          </cell>
          <cell r="F39">
            <v>62.19</v>
          </cell>
          <cell r="G39">
            <v>3283</v>
          </cell>
          <cell r="H39">
            <v>-4.5</v>
          </cell>
        </row>
        <row r="40">
          <cell r="A40">
            <v>8</v>
          </cell>
          <cell r="B40" t="str">
            <v>tilapia</v>
          </cell>
          <cell r="C40">
            <v>2.1280000000000001</v>
          </cell>
          <cell r="D40">
            <v>2</v>
          </cell>
          <cell r="E40">
            <v>82.2</v>
          </cell>
          <cell r="F40">
            <v>62.145000000000003</v>
          </cell>
          <cell r="G40">
            <v>3281</v>
          </cell>
          <cell r="H40">
            <v>-4.5</v>
          </cell>
        </row>
        <row r="41">
          <cell r="A41">
            <v>9</v>
          </cell>
          <cell r="B41" t="str">
            <v>bread</v>
          </cell>
          <cell r="C41">
            <v>0.98799999999999999</v>
          </cell>
          <cell r="D41">
            <v>2</v>
          </cell>
          <cell r="E41">
            <v>82.1</v>
          </cell>
          <cell r="F41">
            <v>62.218000000000004</v>
          </cell>
          <cell r="G41">
            <v>3278</v>
          </cell>
          <cell r="H41">
            <v>-4.5</v>
          </cell>
        </row>
        <row r="42">
          <cell r="A42">
            <v>10</v>
          </cell>
          <cell r="B42" t="str">
            <v>Chex Mix</v>
          </cell>
          <cell r="C42">
            <v>0.94599999999999995</v>
          </cell>
          <cell r="D42">
            <v>2</v>
          </cell>
          <cell r="E42">
            <v>81.900000000000006</v>
          </cell>
          <cell r="F42">
            <v>62.228000000000002</v>
          </cell>
          <cell r="G42">
            <v>3279</v>
          </cell>
          <cell r="H42">
            <v>-4.5</v>
          </cell>
        </row>
        <row r="43">
          <cell r="A43">
            <v>11</v>
          </cell>
          <cell r="B43" t="str">
            <v>corn</v>
          </cell>
          <cell r="C43">
            <v>3.952</v>
          </cell>
          <cell r="D43">
            <v>2</v>
          </cell>
          <cell r="E43">
            <v>82.2</v>
          </cell>
          <cell r="F43">
            <v>62.137999999999998</v>
          </cell>
          <cell r="G43">
            <v>3279</v>
          </cell>
          <cell r="H43">
            <v>-4.5</v>
          </cell>
        </row>
        <row r="44">
          <cell r="A44">
            <v>12</v>
          </cell>
          <cell r="B44" t="str">
            <v>black bean</v>
          </cell>
          <cell r="C44">
            <v>2.698</v>
          </cell>
          <cell r="D44">
            <v>2</v>
          </cell>
          <cell r="E44">
            <v>82.1</v>
          </cell>
          <cell r="F44">
            <v>62.131999999999998</v>
          </cell>
          <cell r="G44">
            <v>3278</v>
          </cell>
          <cell r="H44">
            <v>-4.5</v>
          </cell>
        </row>
        <row r="45">
          <cell r="A45">
            <v>13</v>
          </cell>
          <cell r="B45" t="str">
            <v>kidney bean</v>
          </cell>
          <cell r="C45">
            <v>1.8520000000000001</v>
          </cell>
          <cell r="D45">
            <v>2</v>
          </cell>
          <cell r="E45">
            <v>82</v>
          </cell>
          <cell r="F45">
            <v>62.209000000000003</v>
          </cell>
          <cell r="G45">
            <v>3278</v>
          </cell>
          <cell r="H45">
            <v>-4.5</v>
          </cell>
        </row>
        <row r="46">
          <cell r="A46">
            <v>14</v>
          </cell>
          <cell r="B46" t="str">
            <v>bread</v>
          </cell>
          <cell r="C46">
            <v>2.0219999999999998</v>
          </cell>
          <cell r="D46">
            <v>2</v>
          </cell>
          <cell r="E46">
            <v>82.1</v>
          </cell>
          <cell r="F46">
            <v>62.070999999999998</v>
          </cell>
          <cell r="G46">
            <v>3274</v>
          </cell>
          <cell r="H46">
            <v>-4.5</v>
          </cell>
        </row>
        <row r="47">
          <cell r="A47">
            <v>15</v>
          </cell>
          <cell r="B47" t="str">
            <v>red cabbage</v>
          </cell>
          <cell r="C47">
            <v>2.44</v>
          </cell>
          <cell r="D47">
            <v>2</v>
          </cell>
          <cell r="E47">
            <v>82.1</v>
          </cell>
          <cell r="F47">
            <v>62.07</v>
          </cell>
          <cell r="G47">
            <v>3271</v>
          </cell>
          <cell r="H47">
            <v>-4.5</v>
          </cell>
        </row>
        <row r="48">
          <cell r="A48">
            <v>16</v>
          </cell>
          <cell r="B48" t="str">
            <v>carrot</v>
          </cell>
          <cell r="C48">
            <v>2.17</v>
          </cell>
          <cell r="D48">
            <v>2</v>
          </cell>
          <cell r="E48">
            <v>82.1</v>
          </cell>
          <cell r="F48">
            <v>62.027000000000001</v>
          </cell>
          <cell r="G48">
            <v>3271</v>
          </cell>
          <cell r="H48">
            <v>-4.5</v>
          </cell>
        </row>
        <row r="49">
          <cell r="A49">
            <v>17</v>
          </cell>
          <cell r="B49" t="str">
            <v>corn</v>
          </cell>
          <cell r="C49">
            <v>6.1539999999999999</v>
          </cell>
          <cell r="D49">
            <v>2</v>
          </cell>
          <cell r="E49">
            <v>81.900000000000006</v>
          </cell>
          <cell r="F49">
            <v>61.954999999999998</v>
          </cell>
          <cell r="G49">
            <v>3269</v>
          </cell>
          <cell r="H49">
            <v>-4.5</v>
          </cell>
        </row>
        <row r="50">
          <cell r="A50">
            <v>18</v>
          </cell>
          <cell r="B50" t="str">
            <v>UT729</v>
          </cell>
          <cell r="C50">
            <v>0.81399999999999995</v>
          </cell>
          <cell r="D50">
            <v>2</v>
          </cell>
          <cell r="E50">
            <v>82.1</v>
          </cell>
          <cell r="F50">
            <v>62</v>
          </cell>
          <cell r="G50">
            <v>3266</v>
          </cell>
          <cell r="H50">
            <v>-4.5</v>
          </cell>
        </row>
        <row r="51">
          <cell r="A51">
            <v>19</v>
          </cell>
          <cell r="B51" t="str">
            <v>acetCost</v>
          </cell>
          <cell r="C51">
            <v>0.32200000000000001</v>
          </cell>
          <cell r="D51">
            <v>2</v>
          </cell>
          <cell r="E51">
            <v>82.3</v>
          </cell>
          <cell r="F51">
            <v>62.106999999999999</v>
          </cell>
          <cell r="G51">
            <v>3260</v>
          </cell>
          <cell r="H51">
            <v>-4.5</v>
          </cell>
        </row>
        <row r="52">
          <cell r="A52">
            <v>20</v>
          </cell>
          <cell r="B52" t="str">
            <v>L-Glu4510</v>
          </cell>
          <cell r="C52">
            <v>0.92800000000000005</v>
          </cell>
          <cell r="D52">
            <v>2</v>
          </cell>
          <cell r="E52">
            <v>82.1</v>
          </cell>
          <cell r="F52">
            <v>61.856000000000002</v>
          </cell>
          <cell r="G52">
            <v>3262</v>
          </cell>
          <cell r="H52">
            <v>-4.5</v>
          </cell>
        </row>
        <row r="53">
          <cell r="A53">
            <v>21</v>
          </cell>
          <cell r="B53" t="str">
            <v>brie cheese</v>
          </cell>
          <cell r="C53">
            <v>2.274</v>
          </cell>
          <cell r="D53">
            <v>2</v>
          </cell>
          <cell r="E53">
            <v>82</v>
          </cell>
          <cell r="F53">
            <v>61.777000000000001</v>
          </cell>
          <cell r="G53">
            <v>3260</v>
          </cell>
          <cell r="H53">
            <v>-4.5</v>
          </cell>
        </row>
        <row r="54">
          <cell r="A54">
            <v>22</v>
          </cell>
          <cell r="B54" t="str">
            <v>chicken</v>
          </cell>
          <cell r="C54">
            <v>2.0539999999999998</v>
          </cell>
          <cell r="D54">
            <v>2</v>
          </cell>
          <cell r="E54">
            <v>82</v>
          </cell>
          <cell r="F54">
            <v>61.658000000000001</v>
          </cell>
          <cell r="G54">
            <v>3256</v>
          </cell>
          <cell r="H54">
            <v>-4.5</v>
          </cell>
        </row>
        <row r="55">
          <cell r="A55">
            <v>23</v>
          </cell>
          <cell r="B55" t="str">
            <v>green pea</v>
          </cell>
          <cell r="C55">
            <v>3.6659999999999999</v>
          </cell>
          <cell r="D55">
            <v>2</v>
          </cell>
          <cell r="E55">
            <v>82.2</v>
          </cell>
          <cell r="F55">
            <v>61.683999999999997</v>
          </cell>
          <cell r="G55">
            <v>3249</v>
          </cell>
          <cell r="H55">
            <v>-4.5</v>
          </cell>
        </row>
        <row r="56">
          <cell r="A56">
            <v>24</v>
          </cell>
          <cell r="B56" t="str">
            <v>potato</v>
          </cell>
          <cell r="C56">
            <v>5.7080000000000002</v>
          </cell>
          <cell r="D56">
            <v>2</v>
          </cell>
          <cell r="E56">
            <v>82.1</v>
          </cell>
          <cell r="F56">
            <v>61.523000000000003</v>
          </cell>
          <cell r="G56">
            <v>3242</v>
          </cell>
          <cell r="H56">
            <v>-4.5</v>
          </cell>
        </row>
        <row r="57">
          <cell r="A57">
            <v>25</v>
          </cell>
          <cell r="B57" t="str">
            <v>raspberry</v>
          </cell>
          <cell r="C57">
            <v>4.0039999999999996</v>
          </cell>
          <cell r="D57">
            <v>2</v>
          </cell>
          <cell r="E57">
            <v>82</v>
          </cell>
          <cell r="F57">
            <v>61.47</v>
          </cell>
          <cell r="G57">
            <v>3238</v>
          </cell>
          <cell r="H57">
            <v>-4.5</v>
          </cell>
        </row>
        <row r="58">
          <cell r="A58">
            <v>26</v>
          </cell>
          <cell r="B58" t="str">
            <v>rice</v>
          </cell>
          <cell r="C58">
            <v>5.7640000000000002</v>
          </cell>
          <cell r="D58">
            <v>2</v>
          </cell>
          <cell r="E58">
            <v>82.2</v>
          </cell>
          <cell r="F58">
            <v>61.375</v>
          </cell>
          <cell r="G58">
            <v>3236</v>
          </cell>
          <cell r="H58">
            <v>-4.5</v>
          </cell>
        </row>
        <row r="59">
          <cell r="A59">
            <v>27</v>
          </cell>
          <cell r="B59" t="str">
            <v>strawberry</v>
          </cell>
          <cell r="C59">
            <v>4.66</v>
          </cell>
          <cell r="D59">
            <v>2</v>
          </cell>
          <cell r="E59">
            <v>82.2</v>
          </cell>
          <cell r="F59">
            <v>61.383000000000003</v>
          </cell>
          <cell r="G59">
            <v>3234</v>
          </cell>
          <cell r="H59">
            <v>-4.5</v>
          </cell>
        </row>
        <row r="60">
          <cell r="A60">
            <v>28</v>
          </cell>
          <cell r="B60" t="str">
            <v>sausage</v>
          </cell>
          <cell r="C60">
            <v>2.4460000000000002</v>
          </cell>
          <cell r="D60">
            <v>2</v>
          </cell>
          <cell r="E60">
            <v>82.1</v>
          </cell>
          <cell r="F60">
            <v>61.286000000000001</v>
          </cell>
          <cell r="G60">
            <v>3230</v>
          </cell>
          <cell r="H60">
            <v>-4.5</v>
          </cell>
        </row>
        <row r="61">
          <cell r="A61">
            <v>29</v>
          </cell>
          <cell r="B61" t="str">
            <v>seaweed</v>
          </cell>
          <cell r="C61">
            <v>3.7480000000000002</v>
          </cell>
          <cell r="D61">
            <v>2</v>
          </cell>
          <cell r="E61">
            <v>82</v>
          </cell>
          <cell r="F61">
            <v>61.228999999999999</v>
          </cell>
          <cell r="G61">
            <v>3229</v>
          </cell>
          <cell r="H61">
            <v>-4.5</v>
          </cell>
        </row>
        <row r="62">
          <cell r="A62">
            <v>30</v>
          </cell>
          <cell r="B62" t="str">
            <v>whole wheat flour</v>
          </cell>
          <cell r="C62">
            <v>3.19</v>
          </cell>
          <cell r="D62">
            <v>2</v>
          </cell>
          <cell r="E62">
            <v>82</v>
          </cell>
          <cell r="F62">
            <v>61.546999999999997</v>
          </cell>
          <cell r="G62">
            <v>3228</v>
          </cell>
          <cell r="H62">
            <v>-4.5</v>
          </cell>
        </row>
        <row r="63">
          <cell r="A63">
            <v>31</v>
          </cell>
          <cell r="B63" t="str">
            <v>UT729</v>
          </cell>
          <cell r="C63">
            <v>1.212</v>
          </cell>
          <cell r="D63">
            <v>2</v>
          </cell>
          <cell r="E63">
            <v>82</v>
          </cell>
          <cell r="F63">
            <v>61.215000000000003</v>
          </cell>
          <cell r="G63">
            <v>3225</v>
          </cell>
          <cell r="H63">
            <v>-4.5</v>
          </cell>
        </row>
        <row r="64">
          <cell r="A64">
            <v>32</v>
          </cell>
          <cell r="B64" t="str">
            <v>acetCost</v>
          </cell>
          <cell r="C64">
            <v>1.452</v>
          </cell>
          <cell r="D64">
            <v>2</v>
          </cell>
          <cell r="E64">
            <v>82.1</v>
          </cell>
          <cell r="F64">
            <v>61.203000000000003</v>
          </cell>
          <cell r="G64">
            <v>3225</v>
          </cell>
          <cell r="H64">
            <v>-4.5</v>
          </cell>
        </row>
        <row r="65">
          <cell r="A65">
            <v>33</v>
          </cell>
          <cell r="B65" t="str">
            <v>L-Glu4510</v>
          </cell>
          <cell r="C65">
            <v>0.38</v>
          </cell>
          <cell r="D65">
            <v>2</v>
          </cell>
          <cell r="E65">
            <v>82.1</v>
          </cell>
          <cell r="F65">
            <v>61.530999999999999</v>
          </cell>
          <cell r="G65">
            <v>3223</v>
          </cell>
          <cell r="H65">
            <v>-4.5</v>
          </cell>
        </row>
        <row r="66">
          <cell r="A66">
            <v>2</v>
          </cell>
          <cell r="B66" t="str">
            <v>UT729</v>
          </cell>
          <cell r="C66">
            <v>0.61</v>
          </cell>
          <cell r="D66">
            <v>3</v>
          </cell>
          <cell r="E66">
            <v>132.1</v>
          </cell>
          <cell r="F66">
            <v>62.341999999999999</v>
          </cell>
          <cell r="G66">
            <v>3291</v>
          </cell>
          <cell r="H66">
            <v>-4.42</v>
          </cell>
        </row>
        <row r="67">
          <cell r="A67">
            <v>3</v>
          </cell>
          <cell r="B67" t="str">
            <v>UT729</v>
          </cell>
          <cell r="C67">
            <v>0.39600000000000002</v>
          </cell>
          <cell r="D67">
            <v>3</v>
          </cell>
          <cell r="E67">
            <v>132.1</v>
          </cell>
          <cell r="F67">
            <v>62.238999999999997</v>
          </cell>
          <cell r="G67">
            <v>3288</v>
          </cell>
          <cell r="H67">
            <v>-4.5060000000000002</v>
          </cell>
        </row>
        <row r="68">
          <cell r="A68">
            <v>4</v>
          </cell>
          <cell r="B68" t="str">
            <v>acetCost</v>
          </cell>
          <cell r="C68">
            <v>0.79400000000000004</v>
          </cell>
          <cell r="D68">
            <v>3</v>
          </cell>
          <cell r="E68">
            <v>132.1</v>
          </cell>
          <cell r="F68">
            <v>62.307000000000002</v>
          </cell>
          <cell r="G68">
            <v>3283</v>
          </cell>
          <cell r="H68">
            <v>-4.516</v>
          </cell>
        </row>
        <row r="69">
          <cell r="A69">
            <v>5</v>
          </cell>
          <cell r="B69" t="str">
            <v>L-Glu4510</v>
          </cell>
          <cell r="C69">
            <v>1.6719999999999999</v>
          </cell>
          <cell r="D69">
            <v>3</v>
          </cell>
          <cell r="E69">
            <v>132</v>
          </cell>
          <cell r="F69">
            <v>62.249000000000002</v>
          </cell>
          <cell r="G69">
            <v>3286</v>
          </cell>
          <cell r="H69">
            <v>-4.5</v>
          </cell>
        </row>
        <row r="70">
          <cell r="A70">
            <v>6</v>
          </cell>
          <cell r="B70" t="str">
            <v>quinoa</v>
          </cell>
          <cell r="C70">
            <v>0.91</v>
          </cell>
          <cell r="D70">
            <v>3</v>
          </cell>
          <cell r="E70">
            <v>132.1</v>
          </cell>
          <cell r="F70">
            <v>62.186999999999998</v>
          </cell>
          <cell r="G70">
            <v>3285</v>
          </cell>
          <cell r="H70">
            <v>-4.4969999999999999</v>
          </cell>
        </row>
        <row r="71">
          <cell r="A71">
            <v>7</v>
          </cell>
          <cell r="B71" t="str">
            <v>oats</v>
          </cell>
          <cell r="C71">
            <v>1.8859999999999999</v>
          </cell>
          <cell r="D71">
            <v>3</v>
          </cell>
          <cell r="E71">
            <v>132.1</v>
          </cell>
          <cell r="F71">
            <v>62.16</v>
          </cell>
          <cell r="G71">
            <v>3283</v>
          </cell>
          <cell r="H71">
            <v>-4.4969999999999999</v>
          </cell>
        </row>
        <row r="72">
          <cell r="A72">
            <v>8</v>
          </cell>
          <cell r="B72" t="str">
            <v>tilapia</v>
          </cell>
          <cell r="C72">
            <v>2.1280000000000001</v>
          </cell>
          <cell r="D72">
            <v>3</v>
          </cell>
          <cell r="E72">
            <v>132.1</v>
          </cell>
          <cell r="F72">
            <v>62.122999999999998</v>
          </cell>
          <cell r="G72">
            <v>3277</v>
          </cell>
          <cell r="H72">
            <v>-4.4480000000000004</v>
          </cell>
        </row>
        <row r="73">
          <cell r="A73">
            <v>9</v>
          </cell>
          <cell r="B73" t="str">
            <v>bread</v>
          </cell>
          <cell r="C73">
            <v>0.98799999999999999</v>
          </cell>
          <cell r="D73">
            <v>3</v>
          </cell>
          <cell r="E73">
            <v>132.1</v>
          </cell>
          <cell r="F73">
            <v>61.883000000000003</v>
          </cell>
          <cell r="G73">
            <v>3277</v>
          </cell>
          <cell r="H73">
            <v>-4.5060000000000002</v>
          </cell>
        </row>
        <row r="74">
          <cell r="A74">
            <v>10</v>
          </cell>
          <cell r="B74" t="str">
            <v>Chex Mix</v>
          </cell>
          <cell r="C74">
            <v>0.94599999999999995</v>
          </cell>
          <cell r="D74">
            <v>3</v>
          </cell>
          <cell r="E74">
            <v>132.1</v>
          </cell>
          <cell r="F74">
            <v>62.1</v>
          </cell>
          <cell r="G74">
            <v>3277</v>
          </cell>
          <cell r="H74">
            <v>-4.468</v>
          </cell>
        </row>
        <row r="75">
          <cell r="A75">
            <v>11</v>
          </cell>
          <cell r="B75" t="str">
            <v>corn</v>
          </cell>
          <cell r="C75">
            <v>3.952</v>
          </cell>
          <cell r="D75">
            <v>3</v>
          </cell>
          <cell r="E75">
            <v>132.1</v>
          </cell>
          <cell r="F75">
            <v>61.97</v>
          </cell>
          <cell r="G75">
            <v>3274</v>
          </cell>
          <cell r="H75">
            <v>-4.4690000000000003</v>
          </cell>
        </row>
        <row r="76">
          <cell r="A76">
            <v>12</v>
          </cell>
          <cell r="B76" t="str">
            <v>black bean</v>
          </cell>
          <cell r="C76">
            <v>2.698</v>
          </cell>
          <cell r="D76">
            <v>3</v>
          </cell>
          <cell r="E76">
            <v>132.1</v>
          </cell>
          <cell r="F76">
            <v>62.093000000000004</v>
          </cell>
          <cell r="G76">
            <v>3276</v>
          </cell>
          <cell r="H76">
            <v>-4.4870000000000001</v>
          </cell>
        </row>
        <row r="77">
          <cell r="A77">
            <v>13</v>
          </cell>
          <cell r="B77" t="str">
            <v>kidney bean</v>
          </cell>
          <cell r="C77">
            <v>1.8520000000000001</v>
          </cell>
          <cell r="D77">
            <v>3</v>
          </cell>
          <cell r="E77">
            <v>132</v>
          </cell>
          <cell r="F77">
            <v>62.082000000000001</v>
          </cell>
          <cell r="G77">
            <v>3275</v>
          </cell>
          <cell r="H77">
            <v>-4.4859999999999998</v>
          </cell>
        </row>
        <row r="78">
          <cell r="A78">
            <v>14</v>
          </cell>
          <cell r="B78" t="str">
            <v>bread</v>
          </cell>
          <cell r="C78">
            <v>2.0219999999999998</v>
          </cell>
          <cell r="D78">
            <v>3</v>
          </cell>
          <cell r="E78">
            <v>131.9</v>
          </cell>
          <cell r="F78">
            <v>61.954999999999998</v>
          </cell>
          <cell r="G78">
            <v>3276</v>
          </cell>
          <cell r="H78">
            <v>-4.5140000000000002</v>
          </cell>
        </row>
        <row r="79">
          <cell r="A79">
            <v>15</v>
          </cell>
          <cell r="B79" t="str">
            <v>red cabbage</v>
          </cell>
          <cell r="C79">
            <v>2.44</v>
          </cell>
          <cell r="D79">
            <v>3</v>
          </cell>
          <cell r="E79">
            <v>132.19999999999999</v>
          </cell>
          <cell r="F79">
            <v>62.03</v>
          </cell>
          <cell r="G79">
            <v>3270</v>
          </cell>
          <cell r="H79">
            <v>-4.5039999999999996</v>
          </cell>
        </row>
        <row r="80">
          <cell r="A80">
            <v>16</v>
          </cell>
          <cell r="B80" t="str">
            <v>carrot</v>
          </cell>
          <cell r="C80">
            <v>2.17</v>
          </cell>
          <cell r="D80">
            <v>3</v>
          </cell>
          <cell r="E80">
            <v>132.1</v>
          </cell>
          <cell r="F80">
            <v>61.975999999999999</v>
          </cell>
          <cell r="G80">
            <v>3269</v>
          </cell>
          <cell r="H80">
            <v>-4.4480000000000004</v>
          </cell>
        </row>
        <row r="81">
          <cell r="A81">
            <v>17</v>
          </cell>
          <cell r="B81" t="str">
            <v>corn</v>
          </cell>
          <cell r="C81">
            <v>6.1539999999999999</v>
          </cell>
          <cell r="D81">
            <v>3</v>
          </cell>
          <cell r="E81">
            <v>132.1</v>
          </cell>
          <cell r="F81">
            <v>61.902999999999999</v>
          </cell>
          <cell r="G81">
            <v>3266</v>
          </cell>
          <cell r="H81">
            <v>-4.5030000000000001</v>
          </cell>
        </row>
        <row r="82">
          <cell r="A82">
            <v>18</v>
          </cell>
          <cell r="B82" t="str">
            <v>UT729</v>
          </cell>
          <cell r="C82">
            <v>0.81399999999999995</v>
          </cell>
          <cell r="D82">
            <v>3</v>
          </cell>
          <cell r="E82">
            <v>132.1</v>
          </cell>
          <cell r="F82">
            <v>61.805</v>
          </cell>
          <cell r="G82">
            <v>3264</v>
          </cell>
          <cell r="H82">
            <v>-4.4610000000000003</v>
          </cell>
        </row>
        <row r="83">
          <cell r="A83">
            <v>19</v>
          </cell>
          <cell r="B83" t="str">
            <v>acetCost</v>
          </cell>
          <cell r="C83">
            <v>0.32200000000000001</v>
          </cell>
          <cell r="D83">
            <v>3</v>
          </cell>
          <cell r="E83">
            <v>132.19999999999999</v>
          </cell>
          <cell r="F83">
            <v>61.792999999999999</v>
          </cell>
          <cell r="G83">
            <v>3261</v>
          </cell>
          <cell r="H83">
            <v>-4.5</v>
          </cell>
        </row>
        <row r="84">
          <cell r="A84">
            <v>20</v>
          </cell>
          <cell r="B84" t="str">
            <v>L-Glu4510</v>
          </cell>
          <cell r="C84">
            <v>0.92800000000000005</v>
          </cell>
          <cell r="D84">
            <v>3</v>
          </cell>
          <cell r="E84">
            <v>132.1</v>
          </cell>
          <cell r="F84">
            <v>61.805999999999997</v>
          </cell>
          <cell r="G84">
            <v>3258</v>
          </cell>
          <cell r="H84">
            <v>-4.4749999999999996</v>
          </cell>
        </row>
        <row r="85">
          <cell r="A85">
            <v>21</v>
          </cell>
          <cell r="B85" t="str">
            <v>brie cheese</v>
          </cell>
          <cell r="C85">
            <v>2.274</v>
          </cell>
          <cell r="D85">
            <v>3</v>
          </cell>
          <cell r="E85">
            <v>132</v>
          </cell>
          <cell r="F85">
            <v>61.734999999999999</v>
          </cell>
          <cell r="G85">
            <v>3254</v>
          </cell>
          <cell r="H85">
            <v>-4.5</v>
          </cell>
        </row>
        <row r="86">
          <cell r="A86">
            <v>22</v>
          </cell>
          <cell r="B86" t="str">
            <v>chicken</v>
          </cell>
          <cell r="C86">
            <v>2.0539999999999998</v>
          </cell>
          <cell r="D86">
            <v>3</v>
          </cell>
          <cell r="E86">
            <v>132</v>
          </cell>
          <cell r="F86">
            <v>61.682000000000002</v>
          </cell>
          <cell r="G86">
            <v>3253</v>
          </cell>
          <cell r="H86">
            <v>-4.5129999999999999</v>
          </cell>
        </row>
        <row r="87">
          <cell r="A87">
            <v>23</v>
          </cell>
          <cell r="B87" t="str">
            <v>green pea</v>
          </cell>
          <cell r="C87">
            <v>3.6659999999999999</v>
          </cell>
          <cell r="D87">
            <v>3</v>
          </cell>
          <cell r="E87">
            <v>132.1</v>
          </cell>
          <cell r="F87">
            <v>61.609000000000002</v>
          </cell>
          <cell r="G87">
            <v>3248</v>
          </cell>
          <cell r="H87">
            <v>-4.4370000000000003</v>
          </cell>
        </row>
        <row r="88">
          <cell r="A88">
            <v>24</v>
          </cell>
          <cell r="B88" t="str">
            <v>potato</v>
          </cell>
          <cell r="C88">
            <v>5.7080000000000002</v>
          </cell>
          <cell r="D88">
            <v>3</v>
          </cell>
          <cell r="E88">
            <v>132.30000000000001</v>
          </cell>
          <cell r="F88">
            <v>61.42</v>
          </cell>
          <cell r="G88">
            <v>3241</v>
          </cell>
          <cell r="H88">
            <v>-4.5309999999999997</v>
          </cell>
        </row>
        <row r="89">
          <cell r="A89">
            <v>25</v>
          </cell>
          <cell r="B89" t="str">
            <v>raspberry</v>
          </cell>
          <cell r="C89">
            <v>4.0039999999999996</v>
          </cell>
          <cell r="D89">
            <v>3</v>
          </cell>
          <cell r="E89">
            <v>132.19999999999999</v>
          </cell>
          <cell r="F89">
            <v>61.426000000000002</v>
          </cell>
          <cell r="G89">
            <v>3235</v>
          </cell>
          <cell r="H89">
            <v>-4.4889999999999999</v>
          </cell>
        </row>
        <row r="90">
          <cell r="A90">
            <v>26</v>
          </cell>
          <cell r="B90" t="str">
            <v>rice</v>
          </cell>
          <cell r="C90">
            <v>5.7640000000000002</v>
          </cell>
          <cell r="D90">
            <v>3</v>
          </cell>
          <cell r="E90">
            <v>132.19999999999999</v>
          </cell>
          <cell r="F90">
            <v>61.317</v>
          </cell>
          <cell r="G90">
            <v>3234</v>
          </cell>
          <cell r="H90">
            <v>-4.5199999999999996</v>
          </cell>
        </row>
        <row r="91">
          <cell r="A91">
            <v>27</v>
          </cell>
          <cell r="B91" t="str">
            <v>strawberry</v>
          </cell>
          <cell r="C91">
            <v>4.66</v>
          </cell>
          <cell r="D91">
            <v>3</v>
          </cell>
          <cell r="E91">
            <v>132.19999999999999</v>
          </cell>
          <cell r="F91">
            <v>61.313000000000002</v>
          </cell>
          <cell r="G91">
            <v>3229</v>
          </cell>
          <cell r="H91">
            <v>-4.4560000000000004</v>
          </cell>
        </row>
        <row r="92">
          <cell r="A92">
            <v>28</v>
          </cell>
          <cell r="B92" t="str">
            <v>sausage</v>
          </cell>
          <cell r="C92">
            <v>2.4460000000000002</v>
          </cell>
          <cell r="D92">
            <v>3</v>
          </cell>
          <cell r="E92">
            <v>132.1</v>
          </cell>
          <cell r="F92">
            <v>61.094999999999999</v>
          </cell>
          <cell r="G92">
            <v>3224</v>
          </cell>
          <cell r="H92">
            <v>-4.5149999999999997</v>
          </cell>
        </row>
        <row r="93">
          <cell r="A93">
            <v>29</v>
          </cell>
          <cell r="B93" t="str">
            <v>seaweed</v>
          </cell>
          <cell r="C93">
            <v>3.7480000000000002</v>
          </cell>
          <cell r="D93">
            <v>3</v>
          </cell>
          <cell r="E93">
            <v>132.19999999999999</v>
          </cell>
          <cell r="F93">
            <v>61.209000000000003</v>
          </cell>
          <cell r="G93">
            <v>3228</v>
          </cell>
          <cell r="H93">
            <v>-4.4509999999999996</v>
          </cell>
        </row>
        <row r="94">
          <cell r="A94">
            <v>30</v>
          </cell>
          <cell r="B94" t="str">
            <v>whole wheat flour</v>
          </cell>
          <cell r="C94">
            <v>3.19</v>
          </cell>
          <cell r="D94">
            <v>3</v>
          </cell>
          <cell r="E94">
            <v>132.19999999999999</v>
          </cell>
          <cell r="F94">
            <v>61.192</v>
          </cell>
          <cell r="G94">
            <v>3228</v>
          </cell>
          <cell r="H94">
            <v>-4.4939999999999998</v>
          </cell>
        </row>
        <row r="95">
          <cell r="A95">
            <v>31</v>
          </cell>
          <cell r="B95" t="str">
            <v>UT729</v>
          </cell>
          <cell r="C95">
            <v>1.212</v>
          </cell>
          <cell r="D95">
            <v>3</v>
          </cell>
          <cell r="E95">
            <v>132.19999999999999</v>
          </cell>
          <cell r="F95">
            <v>61.145000000000003</v>
          </cell>
          <cell r="G95">
            <v>3224</v>
          </cell>
          <cell r="H95">
            <v>-4.5289999999999999</v>
          </cell>
        </row>
        <row r="96">
          <cell r="A96">
            <v>32</v>
          </cell>
          <cell r="B96" t="str">
            <v>acetCost</v>
          </cell>
          <cell r="C96">
            <v>1.452</v>
          </cell>
          <cell r="D96">
            <v>3</v>
          </cell>
          <cell r="E96">
            <v>132.1</v>
          </cell>
          <cell r="F96">
            <v>61.179000000000002</v>
          </cell>
          <cell r="G96">
            <v>3226</v>
          </cell>
          <cell r="H96">
            <v>-4.5110000000000001</v>
          </cell>
        </row>
        <row r="97">
          <cell r="A97">
            <v>33</v>
          </cell>
          <cell r="B97" t="str">
            <v>L-Glu4510</v>
          </cell>
          <cell r="C97">
            <v>0.38</v>
          </cell>
          <cell r="D97">
            <v>3</v>
          </cell>
          <cell r="E97">
            <v>132.1</v>
          </cell>
          <cell r="F97">
            <v>61.179000000000002</v>
          </cell>
          <cell r="G97">
            <v>3229</v>
          </cell>
          <cell r="H97">
            <v>-4.5220000000000002</v>
          </cell>
        </row>
        <row r="98">
          <cell r="A98">
            <v>2</v>
          </cell>
          <cell r="B98" t="str">
            <v>UT729</v>
          </cell>
          <cell r="C98">
            <v>0.61</v>
          </cell>
          <cell r="D98">
            <v>4</v>
          </cell>
          <cell r="E98">
            <v>206.9</v>
          </cell>
          <cell r="F98">
            <v>48.915999999999997</v>
          </cell>
          <cell r="G98">
            <v>2166</v>
          </cell>
          <cell r="H98">
            <v>-4.0679999999999996</v>
          </cell>
        </row>
        <row r="99">
          <cell r="A99">
            <v>3</v>
          </cell>
          <cell r="B99" t="str">
            <v>UT729</v>
          </cell>
          <cell r="C99">
            <v>0.39600000000000002</v>
          </cell>
          <cell r="D99">
            <v>4</v>
          </cell>
          <cell r="E99">
            <v>208.9</v>
          </cell>
          <cell r="F99">
            <v>31.125</v>
          </cell>
          <cell r="G99">
            <v>1383</v>
          </cell>
          <cell r="H99">
            <v>-4.218</v>
          </cell>
        </row>
        <row r="100">
          <cell r="A100">
            <v>4</v>
          </cell>
          <cell r="B100" t="str">
            <v>acetCost</v>
          </cell>
          <cell r="C100">
            <v>0.79400000000000004</v>
          </cell>
          <cell r="D100">
            <v>4</v>
          </cell>
          <cell r="E100">
            <v>211.2</v>
          </cell>
          <cell r="F100">
            <v>70.272000000000006</v>
          </cell>
          <cell r="G100">
            <v>3328</v>
          </cell>
          <cell r="H100">
            <v>-0.96899999999999997</v>
          </cell>
        </row>
        <row r="101">
          <cell r="A101">
            <v>5</v>
          </cell>
          <cell r="B101" t="str">
            <v>L-Glu4510</v>
          </cell>
          <cell r="C101">
            <v>1.6719999999999999</v>
          </cell>
          <cell r="D101">
            <v>4</v>
          </cell>
          <cell r="E101">
            <v>208.8</v>
          </cell>
          <cell r="F101">
            <v>141.864</v>
          </cell>
          <cell r="G101">
            <v>6726</v>
          </cell>
          <cell r="H101">
            <v>45.146000000000001</v>
          </cell>
        </row>
        <row r="102">
          <cell r="A102">
            <v>6</v>
          </cell>
          <cell r="B102" t="str">
            <v>quinoa</v>
          </cell>
          <cell r="C102">
            <v>0.91</v>
          </cell>
          <cell r="D102">
            <v>4</v>
          </cell>
          <cell r="E102">
            <v>209.6</v>
          </cell>
          <cell r="F102">
            <v>47.71</v>
          </cell>
          <cell r="G102">
            <v>2110</v>
          </cell>
          <cell r="H102">
            <v>5.5910000000000002</v>
          </cell>
        </row>
        <row r="103">
          <cell r="A103">
            <v>7</v>
          </cell>
          <cell r="B103" t="str">
            <v>oats</v>
          </cell>
          <cell r="C103">
            <v>1.8859999999999999</v>
          </cell>
          <cell r="D103">
            <v>4</v>
          </cell>
          <cell r="E103">
            <v>210.9</v>
          </cell>
          <cell r="F103">
            <v>37.247</v>
          </cell>
          <cell r="G103">
            <v>1698</v>
          </cell>
          <cell r="H103">
            <v>2.9039999999999999</v>
          </cell>
        </row>
        <row r="104">
          <cell r="A104">
            <v>8</v>
          </cell>
          <cell r="B104" t="str">
            <v>tilapia</v>
          </cell>
          <cell r="C104">
            <v>2.1280000000000001</v>
          </cell>
          <cell r="D104">
            <v>4</v>
          </cell>
          <cell r="E104">
            <v>208.3</v>
          </cell>
          <cell r="F104">
            <v>253.09100000000001</v>
          </cell>
          <cell r="G104">
            <v>11793</v>
          </cell>
          <cell r="H104">
            <v>6.8979999999999997</v>
          </cell>
        </row>
        <row r="105">
          <cell r="A105">
            <v>9</v>
          </cell>
          <cell r="B105" t="str">
            <v>bread</v>
          </cell>
          <cell r="C105">
            <v>0.98799999999999999</v>
          </cell>
          <cell r="D105">
            <v>4</v>
          </cell>
          <cell r="E105">
            <v>212.8</v>
          </cell>
          <cell r="F105">
            <v>6.2869999999999999</v>
          </cell>
          <cell r="G105">
            <v>242</v>
          </cell>
          <cell r="H105">
            <v>1.351</v>
          </cell>
        </row>
        <row r="106">
          <cell r="A106">
            <v>10</v>
          </cell>
          <cell r="B106" t="str">
            <v>Chex Mix</v>
          </cell>
          <cell r="C106">
            <v>0.94599999999999995</v>
          </cell>
          <cell r="D106">
            <v>4</v>
          </cell>
          <cell r="E106">
            <v>213.1</v>
          </cell>
          <cell r="F106">
            <v>8.6509999999999998</v>
          </cell>
          <cell r="G106">
            <v>348</v>
          </cell>
          <cell r="H106">
            <v>1.73</v>
          </cell>
        </row>
        <row r="107">
          <cell r="A107">
            <v>11</v>
          </cell>
          <cell r="B107" t="str">
            <v>corn</v>
          </cell>
          <cell r="C107">
            <v>3.952</v>
          </cell>
          <cell r="D107">
            <v>4</v>
          </cell>
          <cell r="E107">
            <v>211.4</v>
          </cell>
          <cell r="F107">
            <v>49.238999999999997</v>
          </cell>
          <cell r="G107">
            <v>2370</v>
          </cell>
          <cell r="H107">
            <v>-1.276</v>
          </cell>
        </row>
        <row r="108">
          <cell r="A108">
            <v>12</v>
          </cell>
          <cell r="B108" t="str">
            <v>black bean</v>
          </cell>
          <cell r="C108">
            <v>2.698</v>
          </cell>
          <cell r="D108">
            <v>4</v>
          </cell>
          <cell r="E108">
            <v>209.7</v>
          </cell>
          <cell r="F108">
            <v>92.376999999999995</v>
          </cell>
          <cell r="G108">
            <v>4374</v>
          </cell>
          <cell r="H108">
            <v>-0.51</v>
          </cell>
        </row>
        <row r="109">
          <cell r="A109">
            <v>13</v>
          </cell>
          <cell r="B109" t="str">
            <v>kidney bean</v>
          </cell>
          <cell r="C109">
            <v>1.8520000000000001</v>
          </cell>
          <cell r="D109">
            <v>4</v>
          </cell>
          <cell r="E109">
            <v>209.9</v>
          </cell>
          <cell r="F109">
            <v>69.204999999999998</v>
          </cell>
          <cell r="G109">
            <v>3215</v>
          </cell>
          <cell r="H109">
            <v>1.286</v>
          </cell>
        </row>
        <row r="110">
          <cell r="A110">
            <v>14</v>
          </cell>
          <cell r="B110" t="str">
            <v>bread</v>
          </cell>
          <cell r="C110">
            <v>2.0219999999999998</v>
          </cell>
          <cell r="D110">
            <v>4</v>
          </cell>
          <cell r="E110">
            <v>211.2</v>
          </cell>
          <cell r="F110">
            <v>37.432000000000002</v>
          </cell>
          <cell r="G110">
            <v>1730</v>
          </cell>
          <cell r="H110">
            <v>2.306</v>
          </cell>
        </row>
        <row r="111">
          <cell r="A111">
            <v>15</v>
          </cell>
          <cell r="B111" t="str">
            <v>red cabbage</v>
          </cell>
          <cell r="C111">
            <v>2.44</v>
          </cell>
          <cell r="D111">
            <v>4</v>
          </cell>
          <cell r="E111">
            <v>212</v>
          </cell>
          <cell r="F111">
            <v>22.645</v>
          </cell>
          <cell r="G111">
            <v>1024</v>
          </cell>
          <cell r="H111">
            <v>3.4769999999999999</v>
          </cell>
        </row>
        <row r="112">
          <cell r="A112">
            <v>16</v>
          </cell>
          <cell r="B112" t="str">
            <v>carrot</v>
          </cell>
          <cell r="C112">
            <v>2.17</v>
          </cell>
          <cell r="D112">
            <v>4</v>
          </cell>
          <cell r="E112">
            <v>211.8</v>
          </cell>
          <cell r="F112">
            <v>16.954999999999998</v>
          </cell>
          <cell r="G112">
            <v>754</v>
          </cell>
          <cell r="H112">
            <v>5.3689999999999998</v>
          </cell>
        </row>
        <row r="113">
          <cell r="A113">
            <v>17</v>
          </cell>
          <cell r="B113" t="str">
            <v>corn</v>
          </cell>
          <cell r="C113">
            <v>6.1539999999999999</v>
          </cell>
          <cell r="D113">
            <v>4</v>
          </cell>
          <cell r="E113">
            <v>211.1</v>
          </cell>
          <cell r="F113">
            <v>113</v>
          </cell>
          <cell r="G113">
            <v>5976</v>
          </cell>
          <cell r="H113">
            <v>-1.5960000000000001</v>
          </cell>
        </row>
        <row r="114">
          <cell r="A114">
            <v>18</v>
          </cell>
          <cell r="B114" t="str">
            <v>UT729</v>
          </cell>
          <cell r="C114">
            <v>0.81399999999999995</v>
          </cell>
          <cell r="D114">
            <v>4</v>
          </cell>
          <cell r="E114">
            <v>208.6</v>
          </cell>
          <cell r="F114">
            <v>65.167000000000002</v>
          </cell>
          <cell r="G114">
            <v>2942</v>
          </cell>
          <cell r="H114">
            <v>-3.823</v>
          </cell>
        </row>
        <row r="115">
          <cell r="A115">
            <v>19</v>
          </cell>
          <cell r="B115" t="str">
            <v>acetCost</v>
          </cell>
          <cell r="C115">
            <v>0.32200000000000001</v>
          </cell>
          <cell r="D115">
            <v>4</v>
          </cell>
          <cell r="E115">
            <v>209.8</v>
          </cell>
          <cell r="F115">
            <v>28.132000000000001</v>
          </cell>
          <cell r="G115">
            <v>1252</v>
          </cell>
          <cell r="H115">
            <v>-1.3420000000000001</v>
          </cell>
        </row>
        <row r="116">
          <cell r="A116">
            <v>20</v>
          </cell>
          <cell r="B116" t="str">
            <v>L-Glu4510</v>
          </cell>
          <cell r="C116">
            <v>0.92800000000000005</v>
          </cell>
          <cell r="D116">
            <v>4</v>
          </cell>
          <cell r="E116">
            <v>208.7</v>
          </cell>
          <cell r="F116">
            <v>77.597999999999999</v>
          </cell>
          <cell r="G116">
            <v>3507</v>
          </cell>
          <cell r="H116">
            <v>44.618000000000002</v>
          </cell>
        </row>
        <row r="117">
          <cell r="A117">
            <v>21</v>
          </cell>
          <cell r="B117" t="str">
            <v>brie cheese</v>
          </cell>
          <cell r="C117">
            <v>2.274</v>
          </cell>
          <cell r="D117">
            <v>4</v>
          </cell>
          <cell r="E117">
            <v>209.8</v>
          </cell>
          <cell r="F117">
            <v>46.695</v>
          </cell>
          <cell r="G117">
            <v>2247</v>
          </cell>
          <cell r="H117">
            <v>6.0540000000000003</v>
          </cell>
        </row>
        <row r="118">
          <cell r="A118">
            <v>22</v>
          </cell>
          <cell r="B118" t="str">
            <v>chicken</v>
          </cell>
          <cell r="C118">
            <v>2.0539999999999998</v>
          </cell>
          <cell r="D118">
            <v>4</v>
          </cell>
          <cell r="E118">
            <v>208.3</v>
          </cell>
          <cell r="F118">
            <v>241.96700000000001</v>
          </cell>
          <cell r="G118">
            <v>11526</v>
          </cell>
          <cell r="H118">
            <v>2.3069999999999999</v>
          </cell>
        </row>
        <row r="119">
          <cell r="A119">
            <v>23</v>
          </cell>
          <cell r="B119" t="str">
            <v>green pea</v>
          </cell>
          <cell r="C119">
            <v>3.6659999999999999</v>
          </cell>
          <cell r="D119">
            <v>4</v>
          </cell>
          <cell r="E119">
            <v>209.6</v>
          </cell>
          <cell r="F119">
            <v>125.423</v>
          </cell>
          <cell r="G119">
            <v>6171</v>
          </cell>
          <cell r="H119">
            <v>0.55600000000000005</v>
          </cell>
        </row>
        <row r="120">
          <cell r="A120">
            <v>24</v>
          </cell>
          <cell r="B120" t="str">
            <v>potato</v>
          </cell>
          <cell r="C120">
            <v>5.7080000000000002</v>
          </cell>
          <cell r="D120">
            <v>4</v>
          </cell>
          <cell r="E120">
            <v>211.6</v>
          </cell>
          <cell r="F120">
            <v>17.75</v>
          </cell>
          <cell r="G120">
            <v>791</v>
          </cell>
          <cell r="H120">
            <v>4.9109999999999996</v>
          </cell>
        </row>
        <row r="121">
          <cell r="A121">
            <v>25</v>
          </cell>
          <cell r="B121" t="str">
            <v>raspberry</v>
          </cell>
          <cell r="C121">
            <v>4.0039999999999996</v>
          </cell>
          <cell r="D121">
            <v>4</v>
          </cell>
          <cell r="E121">
            <v>212</v>
          </cell>
          <cell r="F121">
            <v>34.725000000000001</v>
          </cell>
          <cell r="G121">
            <v>1672</v>
          </cell>
          <cell r="H121">
            <v>-0.01</v>
          </cell>
        </row>
        <row r="122">
          <cell r="A122">
            <v>26</v>
          </cell>
          <cell r="B122" t="str">
            <v>rice</v>
          </cell>
          <cell r="C122">
            <v>5.7640000000000002</v>
          </cell>
          <cell r="D122">
            <v>4</v>
          </cell>
          <cell r="E122">
            <v>210.4</v>
          </cell>
          <cell r="F122">
            <v>78.489999999999995</v>
          </cell>
          <cell r="G122">
            <v>3943</v>
          </cell>
          <cell r="H122">
            <v>8.5649999999999995</v>
          </cell>
        </row>
        <row r="123">
          <cell r="A123">
            <v>27</v>
          </cell>
          <cell r="B123" t="str">
            <v>strawberry</v>
          </cell>
          <cell r="C123">
            <v>4.66</v>
          </cell>
          <cell r="D123">
            <v>4</v>
          </cell>
          <cell r="E123">
            <v>212.2</v>
          </cell>
          <cell r="F123">
            <v>35.594000000000001</v>
          </cell>
          <cell r="G123">
            <v>1715</v>
          </cell>
          <cell r="H123">
            <v>-1.946</v>
          </cell>
        </row>
        <row r="124">
          <cell r="A124">
            <v>28</v>
          </cell>
          <cell r="B124" t="str">
            <v>sausage</v>
          </cell>
          <cell r="C124">
            <v>2.4460000000000002</v>
          </cell>
          <cell r="D124">
            <v>4</v>
          </cell>
          <cell r="E124">
            <v>208.8</v>
          </cell>
          <cell r="F124">
            <v>158.749</v>
          </cell>
          <cell r="G124">
            <v>7691</v>
          </cell>
          <cell r="H124">
            <v>4.9260000000000002</v>
          </cell>
        </row>
        <row r="125">
          <cell r="A125">
            <v>29</v>
          </cell>
          <cell r="B125" t="str">
            <v>seaweed</v>
          </cell>
          <cell r="C125">
            <v>3.7480000000000002</v>
          </cell>
          <cell r="D125">
            <v>4</v>
          </cell>
          <cell r="E125">
            <v>212.6</v>
          </cell>
          <cell r="F125">
            <v>23.332000000000001</v>
          </cell>
          <cell r="G125">
            <v>1102</v>
          </cell>
          <cell r="H125">
            <v>3.157</v>
          </cell>
        </row>
        <row r="126">
          <cell r="A126">
            <v>30</v>
          </cell>
          <cell r="B126" t="str">
            <v>whole wheat flour</v>
          </cell>
          <cell r="C126">
            <v>3.19</v>
          </cell>
          <cell r="D126">
            <v>4</v>
          </cell>
          <cell r="E126">
            <v>210.5</v>
          </cell>
          <cell r="F126">
            <v>56.707000000000001</v>
          </cell>
          <cell r="G126">
            <v>2704</v>
          </cell>
          <cell r="H126">
            <v>4.2140000000000004</v>
          </cell>
        </row>
        <row r="127">
          <cell r="A127">
            <v>31</v>
          </cell>
          <cell r="B127" t="str">
            <v>UT729</v>
          </cell>
          <cell r="C127">
            <v>1.212</v>
          </cell>
          <cell r="D127">
            <v>4</v>
          </cell>
          <cell r="E127">
            <v>209</v>
          </cell>
          <cell r="F127">
            <v>96.643000000000001</v>
          </cell>
          <cell r="G127">
            <v>4475</v>
          </cell>
          <cell r="H127">
            <v>-3.6150000000000002</v>
          </cell>
        </row>
        <row r="128">
          <cell r="A128">
            <v>32</v>
          </cell>
          <cell r="B128" t="str">
            <v>acetCost</v>
          </cell>
          <cell r="C128">
            <v>1.452</v>
          </cell>
          <cell r="D128">
            <v>4</v>
          </cell>
          <cell r="E128">
            <v>208.4</v>
          </cell>
          <cell r="F128">
            <v>126.848</v>
          </cell>
          <cell r="G128">
            <v>5992</v>
          </cell>
          <cell r="H128">
            <v>-0.70099999999999996</v>
          </cell>
        </row>
        <row r="129">
          <cell r="A129">
            <v>33</v>
          </cell>
          <cell r="B129" t="str">
            <v>L-Glu4510</v>
          </cell>
          <cell r="C129">
            <v>0.38</v>
          </cell>
          <cell r="D129">
            <v>4</v>
          </cell>
          <cell r="E129">
            <v>209.5</v>
          </cell>
          <cell r="F129">
            <v>31.242999999999999</v>
          </cell>
          <cell r="G129">
            <v>1384</v>
          </cell>
          <cell r="H129">
            <v>43.988</v>
          </cell>
        </row>
        <row r="130">
          <cell r="A130">
            <v>2</v>
          </cell>
          <cell r="B130" t="str">
            <v>UT729</v>
          </cell>
          <cell r="C130">
            <v>0.61</v>
          </cell>
          <cell r="D130">
            <v>5</v>
          </cell>
          <cell r="E130">
            <v>381.5</v>
          </cell>
          <cell r="F130">
            <v>37.238</v>
          </cell>
          <cell r="I130">
            <v>1411</v>
          </cell>
          <cell r="J130">
            <v>-13.101000000000001</v>
          </cell>
        </row>
        <row r="131">
          <cell r="A131">
            <v>3</v>
          </cell>
          <cell r="B131" t="str">
            <v>UT729</v>
          </cell>
          <cell r="C131">
            <v>0.39600000000000002</v>
          </cell>
          <cell r="D131">
            <v>5</v>
          </cell>
          <cell r="E131">
            <v>383.6</v>
          </cell>
          <cell r="F131">
            <v>23.773</v>
          </cell>
          <cell r="I131">
            <v>921</v>
          </cell>
          <cell r="J131">
            <v>-13.012</v>
          </cell>
        </row>
        <row r="132">
          <cell r="A132">
            <v>4</v>
          </cell>
          <cell r="B132" t="str">
            <v>acetCost</v>
          </cell>
          <cell r="C132">
            <v>0.79400000000000004</v>
          </cell>
          <cell r="D132">
            <v>5</v>
          </cell>
          <cell r="E132">
            <v>383.4</v>
          </cell>
          <cell r="F132">
            <v>85.983000000000004</v>
          </cell>
          <cell r="I132">
            <v>3182</v>
          </cell>
          <cell r="J132">
            <v>-33.731000000000002</v>
          </cell>
        </row>
        <row r="133">
          <cell r="A133">
            <v>5</v>
          </cell>
          <cell r="B133" t="str">
            <v>L-Glu4510</v>
          </cell>
          <cell r="C133">
            <v>1.6719999999999999</v>
          </cell>
          <cell r="D133">
            <v>5</v>
          </cell>
          <cell r="E133">
            <v>381.3</v>
          </cell>
          <cell r="F133">
            <v>108.11</v>
          </cell>
          <cell r="I133">
            <v>3892</v>
          </cell>
          <cell r="J133">
            <v>-9.8469999999999995</v>
          </cell>
        </row>
        <row r="134">
          <cell r="A134">
            <v>6</v>
          </cell>
          <cell r="B134" t="str">
            <v>quinoa</v>
          </cell>
          <cell r="C134">
            <v>0.91</v>
          </cell>
          <cell r="D134">
            <v>5</v>
          </cell>
          <cell r="E134">
            <v>382.5</v>
          </cell>
          <cell r="F134">
            <v>76.84</v>
          </cell>
          <cell r="I134">
            <v>2795</v>
          </cell>
          <cell r="J134">
            <v>-27.709</v>
          </cell>
        </row>
        <row r="135">
          <cell r="A135">
            <v>7</v>
          </cell>
          <cell r="B135" t="str">
            <v>oats</v>
          </cell>
          <cell r="C135">
            <v>1.8859999999999999</v>
          </cell>
          <cell r="D135">
            <v>5</v>
          </cell>
          <cell r="E135">
            <v>381.8</v>
          </cell>
          <cell r="F135">
            <v>125.735</v>
          </cell>
          <cell r="I135">
            <v>4370</v>
          </cell>
          <cell r="J135">
            <v>-27.015000000000001</v>
          </cell>
        </row>
        <row r="136">
          <cell r="A136">
            <v>8</v>
          </cell>
          <cell r="B136" t="str">
            <v>tilapia</v>
          </cell>
          <cell r="C136">
            <v>2.1280000000000001</v>
          </cell>
          <cell r="D136">
            <v>5</v>
          </cell>
          <cell r="E136">
            <v>380.6</v>
          </cell>
          <cell r="F136">
            <v>152.739</v>
          </cell>
          <cell r="I136">
            <v>5095</v>
          </cell>
          <cell r="J136">
            <v>-19.533999999999999</v>
          </cell>
        </row>
        <row r="137">
          <cell r="A137">
            <v>9</v>
          </cell>
          <cell r="B137" t="str">
            <v>bread</v>
          </cell>
          <cell r="C137">
            <v>0.98799999999999999</v>
          </cell>
          <cell r="D137">
            <v>5</v>
          </cell>
          <cell r="E137">
            <v>383.3</v>
          </cell>
          <cell r="F137">
            <v>60.234999999999999</v>
          </cell>
          <cell r="I137">
            <v>2203</v>
          </cell>
          <cell r="J137">
            <v>-23.584</v>
          </cell>
        </row>
        <row r="138">
          <cell r="A138">
            <v>10</v>
          </cell>
          <cell r="B138" t="str">
            <v>Chex Mix</v>
          </cell>
          <cell r="C138">
            <v>0.94599999999999995</v>
          </cell>
          <cell r="D138">
            <v>5</v>
          </cell>
          <cell r="E138">
            <v>384.3</v>
          </cell>
          <cell r="F138">
            <v>71.656000000000006</v>
          </cell>
          <cell r="I138">
            <v>2592</v>
          </cell>
          <cell r="J138">
            <v>-13.425000000000001</v>
          </cell>
        </row>
        <row r="139">
          <cell r="A139">
            <v>11</v>
          </cell>
          <cell r="B139" t="str">
            <v>corn</v>
          </cell>
          <cell r="C139">
            <v>3.952</v>
          </cell>
          <cell r="D139">
            <v>5</v>
          </cell>
          <cell r="E139">
            <v>377.1</v>
          </cell>
          <cell r="F139">
            <v>252.84800000000001</v>
          </cell>
          <cell r="I139">
            <v>7489</v>
          </cell>
          <cell r="J139">
            <v>-13.993</v>
          </cell>
        </row>
        <row r="140">
          <cell r="A140">
            <v>12</v>
          </cell>
          <cell r="B140" t="str">
            <v>black bean</v>
          </cell>
          <cell r="C140">
            <v>2.698</v>
          </cell>
          <cell r="D140">
            <v>5</v>
          </cell>
          <cell r="E140">
            <v>380.6</v>
          </cell>
          <cell r="F140">
            <v>172.73599999999999</v>
          </cell>
          <cell r="I140">
            <v>5675</v>
          </cell>
          <cell r="J140">
            <v>-31.901</v>
          </cell>
        </row>
        <row r="141">
          <cell r="A141">
            <v>13</v>
          </cell>
          <cell r="B141" t="str">
            <v>kidney bean</v>
          </cell>
          <cell r="C141">
            <v>1.8520000000000001</v>
          </cell>
          <cell r="D141">
            <v>5</v>
          </cell>
          <cell r="E141">
            <v>382.2</v>
          </cell>
          <cell r="F141">
            <v>116.943</v>
          </cell>
          <cell r="I141">
            <v>4142</v>
          </cell>
          <cell r="J141">
            <v>-23.190999999999999</v>
          </cell>
        </row>
        <row r="142">
          <cell r="A142">
            <v>14</v>
          </cell>
          <cell r="B142" t="str">
            <v>bread</v>
          </cell>
          <cell r="C142">
            <v>2.0219999999999998</v>
          </cell>
          <cell r="D142">
            <v>5</v>
          </cell>
          <cell r="E142">
            <v>382.3</v>
          </cell>
          <cell r="F142">
            <v>128.553</v>
          </cell>
          <cell r="I142">
            <v>4495</v>
          </cell>
          <cell r="J142">
            <v>-25.797999999999998</v>
          </cell>
        </row>
        <row r="143">
          <cell r="A143">
            <v>15</v>
          </cell>
          <cell r="B143" t="str">
            <v>red cabbage</v>
          </cell>
          <cell r="C143">
            <v>2.44</v>
          </cell>
          <cell r="D143">
            <v>5</v>
          </cell>
          <cell r="E143">
            <v>381.4</v>
          </cell>
          <cell r="F143">
            <v>133.23400000000001</v>
          </cell>
          <cell r="I143">
            <v>4637</v>
          </cell>
          <cell r="J143">
            <v>-25.99</v>
          </cell>
        </row>
        <row r="144">
          <cell r="A144">
            <v>16</v>
          </cell>
          <cell r="B144" t="str">
            <v>carrot</v>
          </cell>
          <cell r="C144">
            <v>2.17</v>
          </cell>
          <cell r="D144">
            <v>5</v>
          </cell>
          <cell r="E144">
            <v>381.6</v>
          </cell>
          <cell r="F144">
            <v>121.94199999999999</v>
          </cell>
          <cell r="I144">
            <v>4297</v>
          </cell>
          <cell r="J144">
            <v>-28.15</v>
          </cell>
        </row>
        <row r="145">
          <cell r="A145">
            <v>17</v>
          </cell>
          <cell r="B145" t="str">
            <v>corn</v>
          </cell>
          <cell r="C145">
            <v>6.1539999999999999</v>
          </cell>
          <cell r="D145">
            <v>5</v>
          </cell>
          <cell r="E145">
            <v>369.3</v>
          </cell>
          <cell r="F145">
            <v>395.17099999999999</v>
          </cell>
          <cell r="I145">
            <v>10237</v>
          </cell>
          <cell r="J145">
            <v>-15.670999999999999</v>
          </cell>
        </row>
        <row r="146">
          <cell r="A146">
            <v>18</v>
          </cell>
          <cell r="B146" t="str">
            <v>UT729</v>
          </cell>
          <cell r="C146">
            <v>0.81399999999999995</v>
          </cell>
          <cell r="D146">
            <v>5</v>
          </cell>
          <cell r="E146">
            <v>382.4</v>
          </cell>
          <cell r="F146">
            <v>49.505000000000003</v>
          </cell>
          <cell r="I146">
            <v>1881</v>
          </cell>
          <cell r="J146">
            <v>-12.897</v>
          </cell>
        </row>
        <row r="147">
          <cell r="A147">
            <v>19</v>
          </cell>
          <cell r="B147" t="str">
            <v>acetCost</v>
          </cell>
          <cell r="C147">
            <v>0.32200000000000001</v>
          </cell>
          <cell r="D147">
            <v>5</v>
          </cell>
          <cell r="E147">
            <v>384</v>
          </cell>
          <cell r="F147">
            <v>34.109000000000002</v>
          </cell>
          <cell r="I147">
            <v>1317</v>
          </cell>
          <cell r="J147">
            <v>-33.622</v>
          </cell>
        </row>
        <row r="148">
          <cell r="A148">
            <v>20</v>
          </cell>
          <cell r="B148" t="str">
            <v>L-Glu4510</v>
          </cell>
          <cell r="C148">
            <v>0.92800000000000005</v>
          </cell>
          <cell r="D148">
            <v>5</v>
          </cell>
          <cell r="E148">
            <v>382</v>
          </cell>
          <cell r="F148">
            <v>58.956000000000003</v>
          </cell>
          <cell r="I148">
            <v>2223</v>
          </cell>
          <cell r="J148">
            <v>-9.734</v>
          </cell>
        </row>
        <row r="149">
          <cell r="A149">
            <v>21</v>
          </cell>
          <cell r="B149" t="str">
            <v>brie cheese</v>
          </cell>
          <cell r="C149">
            <v>2.274</v>
          </cell>
          <cell r="D149">
            <v>5</v>
          </cell>
          <cell r="E149">
            <v>376.2</v>
          </cell>
          <cell r="F149">
            <v>224.45500000000001</v>
          </cell>
          <cell r="I149">
            <v>6906</v>
          </cell>
          <cell r="J149">
            <v>-18.663</v>
          </cell>
        </row>
        <row r="150">
          <cell r="A150">
            <v>22</v>
          </cell>
          <cell r="B150" t="str">
            <v>chicken</v>
          </cell>
          <cell r="C150">
            <v>2.0539999999999998</v>
          </cell>
          <cell r="D150">
            <v>5</v>
          </cell>
          <cell r="E150">
            <v>380.8</v>
          </cell>
          <cell r="F150">
            <v>148.03100000000001</v>
          </cell>
          <cell r="I150">
            <v>5040</v>
          </cell>
          <cell r="J150">
            <v>-18.885999999999999</v>
          </cell>
        </row>
        <row r="151">
          <cell r="A151">
            <v>23</v>
          </cell>
          <cell r="B151" t="str">
            <v>green pea</v>
          </cell>
          <cell r="C151">
            <v>3.6659999999999999</v>
          </cell>
          <cell r="D151">
            <v>5</v>
          </cell>
          <cell r="E151">
            <v>377.1</v>
          </cell>
          <cell r="F151">
            <v>226.42699999999999</v>
          </cell>
          <cell r="I151">
            <v>6972</v>
          </cell>
          <cell r="J151">
            <v>-28.277000000000001</v>
          </cell>
        </row>
        <row r="152">
          <cell r="A152">
            <v>24</v>
          </cell>
          <cell r="B152" t="str">
            <v>potato</v>
          </cell>
          <cell r="C152">
            <v>5.7080000000000002</v>
          </cell>
          <cell r="D152">
            <v>5</v>
          </cell>
          <cell r="E152">
            <v>380.8</v>
          </cell>
          <cell r="F152">
            <v>147.12</v>
          </cell>
          <cell r="I152">
            <v>5032</v>
          </cell>
          <cell r="J152">
            <v>-26.524999999999999</v>
          </cell>
        </row>
        <row r="153">
          <cell r="A153">
            <v>25</v>
          </cell>
          <cell r="B153" t="str">
            <v>raspberry</v>
          </cell>
          <cell r="C153">
            <v>4.0039999999999996</v>
          </cell>
          <cell r="D153">
            <v>5</v>
          </cell>
          <cell r="E153">
            <v>376.6</v>
          </cell>
          <cell r="F153">
            <v>235.55799999999999</v>
          </cell>
          <cell r="I153">
            <v>7181</v>
          </cell>
          <cell r="J153">
            <v>-23.643999999999998</v>
          </cell>
        </row>
        <row r="154">
          <cell r="A154">
            <v>26</v>
          </cell>
          <cell r="B154" t="str">
            <v>rice</v>
          </cell>
          <cell r="C154">
            <v>5.7640000000000002</v>
          </cell>
          <cell r="D154">
            <v>5</v>
          </cell>
          <cell r="E154">
            <v>369.9</v>
          </cell>
          <cell r="F154">
            <v>366.78899999999999</v>
          </cell>
          <cell r="I154">
            <v>9723</v>
          </cell>
          <cell r="J154">
            <v>-29.004000000000001</v>
          </cell>
        </row>
        <row r="155">
          <cell r="A155">
            <v>27</v>
          </cell>
          <cell r="B155" t="str">
            <v>strawberry</v>
          </cell>
          <cell r="C155">
            <v>4.66</v>
          </cell>
          <cell r="D155">
            <v>5</v>
          </cell>
          <cell r="E155">
            <v>375.6</v>
          </cell>
          <cell r="F155">
            <v>267.32299999999998</v>
          </cell>
          <cell r="I155">
            <v>7813</v>
          </cell>
          <cell r="J155">
            <v>-24.681999999999999</v>
          </cell>
        </row>
        <row r="156">
          <cell r="A156">
            <v>28</v>
          </cell>
          <cell r="B156" t="str">
            <v>sausage</v>
          </cell>
          <cell r="C156">
            <v>2.4460000000000002</v>
          </cell>
          <cell r="D156">
            <v>5</v>
          </cell>
          <cell r="E156">
            <v>377.9</v>
          </cell>
          <cell r="F156">
            <v>203.31100000000001</v>
          </cell>
          <cell r="I156">
            <v>6413</v>
          </cell>
          <cell r="J156">
            <v>-16.251999999999999</v>
          </cell>
        </row>
        <row r="157">
          <cell r="A157">
            <v>29</v>
          </cell>
          <cell r="B157" t="str">
            <v>seaweed</v>
          </cell>
          <cell r="C157">
            <v>3.7480000000000002</v>
          </cell>
          <cell r="D157">
            <v>5</v>
          </cell>
          <cell r="E157">
            <v>378.5</v>
          </cell>
          <cell r="F157">
            <v>200.95500000000001</v>
          </cell>
          <cell r="I157">
            <v>6409</v>
          </cell>
          <cell r="J157">
            <v>-15.108000000000001</v>
          </cell>
        </row>
        <row r="158">
          <cell r="A158">
            <v>30</v>
          </cell>
          <cell r="B158" t="str">
            <v>whole wheat flour</v>
          </cell>
          <cell r="C158">
            <v>3.19</v>
          </cell>
          <cell r="D158">
            <v>5</v>
          </cell>
          <cell r="E158">
            <v>378.7</v>
          </cell>
          <cell r="F158">
            <v>198.35</v>
          </cell>
          <cell r="I158">
            <v>6304</v>
          </cell>
          <cell r="J158">
            <v>-25.385999999999999</v>
          </cell>
        </row>
        <row r="159">
          <cell r="A159">
            <v>31</v>
          </cell>
          <cell r="B159" t="str">
            <v>UT729</v>
          </cell>
          <cell r="C159">
            <v>1.212</v>
          </cell>
          <cell r="D159">
            <v>5</v>
          </cell>
          <cell r="E159">
            <v>382.7</v>
          </cell>
          <cell r="F159">
            <v>73.739000000000004</v>
          </cell>
          <cell r="I159">
            <v>2756</v>
          </cell>
          <cell r="J159">
            <v>-12.901</v>
          </cell>
        </row>
        <row r="160">
          <cell r="A160">
            <v>32</v>
          </cell>
          <cell r="B160" t="str">
            <v>acetCost</v>
          </cell>
          <cell r="C160">
            <v>1.452</v>
          </cell>
          <cell r="D160">
            <v>5</v>
          </cell>
          <cell r="E160">
            <v>379.2</v>
          </cell>
          <cell r="F160">
            <v>155.50899999999999</v>
          </cell>
          <cell r="I160">
            <v>5239</v>
          </cell>
          <cell r="J160">
            <v>-33.573999999999998</v>
          </cell>
        </row>
        <row r="161">
          <cell r="A161">
            <v>33</v>
          </cell>
          <cell r="B161" t="str">
            <v>L-Glu4510</v>
          </cell>
          <cell r="C161">
            <v>0.38</v>
          </cell>
          <cell r="D161">
            <v>5</v>
          </cell>
          <cell r="E161">
            <v>384.1</v>
          </cell>
          <cell r="F161">
            <v>23.64</v>
          </cell>
          <cell r="I161">
            <v>922</v>
          </cell>
          <cell r="J161">
            <v>-9.73</v>
          </cell>
        </row>
        <row r="162">
          <cell r="A162">
            <v>2</v>
          </cell>
          <cell r="B162" t="str">
            <v>UT729</v>
          </cell>
          <cell r="C162">
            <v>0.61</v>
          </cell>
          <cell r="D162">
            <v>6</v>
          </cell>
          <cell r="E162">
            <v>522.20000000000005</v>
          </cell>
          <cell r="F162">
            <v>48.491999999999997</v>
          </cell>
          <cell r="I162">
            <v>2526</v>
          </cell>
          <cell r="J162">
            <v>-14.065</v>
          </cell>
        </row>
        <row r="163">
          <cell r="A163">
            <v>3</v>
          </cell>
          <cell r="B163" t="str">
            <v>UT729</v>
          </cell>
          <cell r="C163">
            <v>0.39600000000000002</v>
          </cell>
          <cell r="D163">
            <v>6</v>
          </cell>
          <cell r="E163">
            <v>522.20000000000005</v>
          </cell>
          <cell r="F163">
            <v>48.460999999999999</v>
          </cell>
          <cell r="I163">
            <v>2526</v>
          </cell>
          <cell r="J163">
            <v>-14.086</v>
          </cell>
        </row>
        <row r="164">
          <cell r="A164">
            <v>4</v>
          </cell>
          <cell r="B164" t="str">
            <v>acetCost</v>
          </cell>
          <cell r="C164">
            <v>0.79400000000000004</v>
          </cell>
          <cell r="D164">
            <v>6</v>
          </cell>
          <cell r="E164">
            <v>522.29999999999995</v>
          </cell>
          <cell r="F164">
            <v>48.509</v>
          </cell>
          <cell r="I164">
            <v>2525</v>
          </cell>
          <cell r="J164">
            <v>-14.12</v>
          </cell>
        </row>
        <row r="165">
          <cell r="A165">
            <v>5</v>
          </cell>
          <cell r="B165" t="str">
            <v>L-Glu4510</v>
          </cell>
          <cell r="C165">
            <v>1.6719999999999999</v>
          </cell>
          <cell r="D165">
            <v>6</v>
          </cell>
          <cell r="E165">
            <v>522.1</v>
          </cell>
          <cell r="F165">
            <v>48.527000000000001</v>
          </cell>
          <cell r="I165">
            <v>2525</v>
          </cell>
          <cell r="J165">
            <v>-14.067</v>
          </cell>
        </row>
        <row r="166">
          <cell r="A166">
            <v>6</v>
          </cell>
          <cell r="B166" t="str">
            <v>quinoa</v>
          </cell>
          <cell r="C166">
            <v>0.91</v>
          </cell>
          <cell r="D166">
            <v>6</v>
          </cell>
          <cell r="E166">
            <v>522.1</v>
          </cell>
          <cell r="F166">
            <v>48.457999999999998</v>
          </cell>
          <cell r="I166">
            <v>2523</v>
          </cell>
          <cell r="J166">
            <v>-14.04</v>
          </cell>
        </row>
        <row r="167">
          <cell r="A167">
            <v>7</v>
          </cell>
          <cell r="B167" t="str">
            <v>oats</v>
          </cell>
          <cell r="C167">
            <v>1.8859999999999999</v>
          </cell>
          <cell r="D167">
            <v>6</v>
          </cell>
          <cell r="E167">
            <v>522.20000000000005</v>
          </cell>
          <cell r="F167">
            <v>48.633000000000003</v>
          </cell>
          <cell r="I167">
            <v>2525</v>
          </cell>
          <cell r="J167">
            <v>-14.085000000000001</v>
          </cell>
        </row>
        <row r="168">
          <cell r="A168">
            <v>8</v>
          </cell>
          <cell r="B168" t="str">
            <v>tilapia</v>
          </cell>
          <cell r="C168">
            <v>2.1280000000000001</v>
          </cell>
          <cell r="D168">
            <v>6</v>
          </cell>
          <cell r="E168">
            <v>522.20000000000005</v>
          </cell>
          <cell r="F168">
            <v>48.438000000000002</v>
          </cell>
          <cell r="I168">
            <v>2522</v>
          </cell>
          <cell r="J168">
            <v>-14.093999999999999</v>
          </cell>
        </row>
        <row r="169">
          <cell r="A169">
            <v>9</v>
          </cell>
          <cell r="B169" t="str">
            <v>bread</v>
          </cell>
          <cell r="C169">
            <v>0.98799999999999999</v>
          </cell>
          <cell r="D169">
            <v>6</v>
          </cell>
          <cell r="E169">
            <v>522.20000000000005</v>
          </cell>
          <cell r="F169">
            <v>48.234999999999999</v>
          </cell>
          <cell r="I169">
            <v>2521</v>
          </cell>
          <cell r="J169">
            <v>-14.058</v>
          </cell>
        </row>
        <row r="170">
          <cell r="A170">
            <v>10</v>
          </cell>
          <cell r="B170" t="str">
            <v>Chex Mix</v>
          </cell>
          <cell r="C170">
            <v>0.94599999999999995</v>
          </cell>
          <cell r="D170">
            <v>6</v>
          </cell>
          <cell r="E170">
            <v>522.4</v>
          </cell>
          <cell r="F170">
            <v>48.238</v>
          </cell>
          <cell r="I170">
            <v>2521</v>
          </cell>
          <cell r="J170">
            <v>-14.103</v>
          </cell>
        </row>
        <row r="171">
          <cell r="A171">
            <v>11</v>
          </cell>
          <cell r="B171" t="str">
            <v>corn</v>
          </cell>
          <cell r="C171">
            <v>3.952</v>
          </cell>
          <cell r="D171">
            <v>6</v>
          </cell>
          <cell r="E171">
            <v>522.29999999999995</v>
          </cell>
          <cell r="F171">
            <v>48.43</v>
          </cell>
          <cell r="I171">
            <v>2519</v>
          </cell>
          <cell r="J171">
            <v>-14.076000000000001</v>
          </cell>
        </row>
        <row r="172">
          <cell r="A172">
            <v>12</v>
          </cell>
          <cell r="B172" t="str">
            <v>black bean</v>
          </cell>
          <cell r="C172">
            <v>2.698</v>
          </cell>
          <cell r="D172">
            <v>6</v>
          </cell>
          <cell r="E172">
            <v>522.29999999999995</v>
          </cell>
          <cell r="F172">
            <v>48.418999999999997</v>
          </cell>
          <cell r="I172">
            <v>2520</v>
          </cell>
          <cell r="J172">
            <v>-14.093999999999999</v>
          </cell>
        </row>
        <row r="173">
          <cell r="A173">
            <v>13</v>
          </cell>
          <cell r="B173" t="str">
            <v>kidney bean</v>
          </cell>
          <cell r="C173">
            <v>1.8520000000000001</v>
          </cell>
          <cell r="D173">
            <v>6</v>
          </cell>
          <cell r="E173">
            <v>522.20000000000005</v>
          </cell>
          <cell r="F173">
            <v>48.34</v>
          </cell>
          <cell r="I173">
            <v>2517</v>
          </cell>
          <cell r="J173">
            <v>-14.097</v>
          </cell>
        </row>
        <row r="174">
          <cell r="A174">
            <v>14</v>
          </cell>
          <cell r="B174" t="str">
            <v>bread</v>
          </cell>
          <cell r="C174">
            <v>2.0219999999999998</v>
          </cell>
          <cell r="D174">
            <v>6</v>
          </cell>
          <cell r="E174">
            <v>522.20000000000005</v>
          </cell>
          <cell r="F174">
            <v>48.332000000000001</v>
          </cell>
          <cell r="I174">
            <v>2516</v>
          </cell>
          <cell r="J174">
            <v>-14.051</v>
          </cell>
        </row>
        <row r="175">
          <cell r="A175">
            <v>15</v>
          </cell>
          <cell r="B175" t="str">
            <v>red cabbage</v>
          </cell>
          <cell r="C175">
            <v>2.44</v>
          </cell>
          <cell r="D175">
            <v>6</v>
          </cell>
          <cell r="E175">
            <v>522.4</v>
          </cell>
          <cell r="F175">
            <v>48.337000000000003</v>
          </cell>
          <cell r="I175">
            <v>2512</v>
          </cell>
          <cell r="J175">
            <v>-14.138</v>
          </cell>
        </row>
        <row r="176">
          <cell r="A176">
            <v>16</v>
          </cell>
          <cell r="B176" t="str">
            <v>carrot</v>
          </cell>
          <cell r="C176">
            <v>2.17</v>
          </cell>
          <cell r="D176">
            <v>6</v>
          </cell>
          <cell r="E176">
            <v>522.29999999999995</v>
          </cell>
          <cell r="F176">
            <v>48.298000000000002</v>
          </cell>
          <cell r="I176">
            <v>2511</v>
          </cell>
          <cell r="J176">
            <v>-14.077999999999999</v>
          </cell>
        </row>
        <row r="177">
          <cell r="A177">
            <v>17</v>
          </cell>
          <cell r="B177" t="str">
            <v>corn</v>
          </cell>
          <cell r="C177">
            <v>6.1539999999999999</v>
          </cell>
          <cell r="D177">
            <v>6</v>
          </cell>
          <cell r="E177">
            <v>522.1</v>
          </cell>
          <cell r="F177">
            <v>48.3</v>
          </cell>
          <cell r="I177">
            <v>2514</v>
          </cell>
          <cell r="J177">
            <v>-14.09</v>
          </cell>
        </row>
        <row r="178">
          <cell r="A178">
            <v>18</v>
          </cell>
          <cell r="B178" t="str">
            <v>UT729</v>
          </cell>
          <cell r="C178">
            <v>0.81399999999999995</v>
          </cell>
          <cell r="D178">
            <v>6</v>
          </cell>
          <cell r="E178">
            <v>522.20000000000005</v>
          </cell>
          <cell r="F178">
            <v>48.183999999999997</v>
          </cell>
          <cell r="I178">
            <v>2511</v>
          </cell>
          <cell r="J178">
            <v>-14.023</v>
          </cell>
        </row>
        <row r="179">
          <cell r="A179">
            <v>19</v>
          </cell>
          <cell r="B179" t="str">
            <v>acetCost</v>
          </cell>
          <cell r="C179">
            <v>0.32200000000000001</v>
          </cell>
          <cell r="D179">
            <v>6</v>
          </cell>
          <cell r="E179">
            <v>522.20000000000005</v>
          </cell>
          <cell r="F179">
            <v>48.189</v>
          </cell>
          <cell r="I179">
            <v>2509</v>
          </cell>
          <cell r="J179">
            <v>-14.009</v>
          </cell>
        </row>
        <row r="180">
          <cell r="A180">
            <v>20</v>
          </cell>
          <cell r="B180" t="str">
            <v>L-Glu4510</v>
          </cell>
          <cell r="C180">
            <v>0.92800000000000005</v>
          </cell>
          <cell r="D180">
            <v>6</v>
          </cell>
          <cell r="E180">
            <v>522.5</v>
          </cell>
          <cell r="F180">
            <v>48.033000000000001</v>
          </cell>
          <cell r="I180">
            <v>2503</v>
          </cell>
          <cell r="J180">
            <v>-14.086</v>
          </cell>
        </row>
        <row r="181">
          <cell r="A181">
            <v>21</v>
          </cell>
          <cell r="B181" t="str">
            <v>brie cheese</v>
          </cell>
          <cell r="C181">
            <v>2.274</v>
          </cell>
          <cell r="D181">
            <v>6</v>
          </cell>
          <cell r="E181">
            <v>522.29999999999995</v>
          </cell>
          <cell r="F181">
            <v>48.116999999999997</v>
          </cell>
          <cell r="I181">
            <v>2504</v>
          </cell>
          <cell r="J181">
            <v>-14.08</v>
          </cell>
        </row>
        <row r="182">
          <cell r="A182">
            <v>22</v>
          </cell>
          <cell r="B182" t="str">
            <v>chicken</v>
          </cell>
          <cell r="C182">
            <v>2.0539999999999998</v>
          </cell>
          <cell r="D182">
            <v>6</v>
          </cell>
          <cell r="E182">
            <v>522.20000000000005</v>
          </cell>
          <cell r="F182">
            <v>48.085000000000001</v>
          </cell>
          <cell r="I182">
            <v>2501</v>
          </cell>
          <cell r="J182">
            <v>-14.055999999999999</v>
          </cell>
        </row>
        <row r="183">
          <cell r="A183">
            <v>23</v>
          </cell>
          <cell r="B183" t="str">
            <v>green pea</v>
          </cell>
          <cell r="C183">
            <v>3.6659999999999999</v>
          </cell>
          <cell r="D183">
            <v>6</v>
          </cell>
          <cell r="E183">
            <v>522.29999999999995</v>
          </cell>
          <cell r="F183">
            <v>47.991</v>
          </cell>
          <cell r="I183">
            <v>2496</v>
          </cell>
          <cell r="J183">
            <v>-14.035</v>
          </cell>
        </row>
        <row r="184">
          <cell r="A184">
            <v>24</v>
          </cell>
          <cell r="B184" t="str">
            <v>potato</v>
          </cell>
          <cell r="C184">
            <v>5.7080000000000002</v>
          </cell>
          <cell r="D184">
            <v>6</v>
          </cell>
          <cell r="E184">
            <v>522.20000000000005</v>
          </cell>
          <cell r="F184">
            <v>47.936999999999998</v>
          </cell>
          <cell r="I184">
            <v>2492</v>
          </cell>
          <cell r="J184">
            <v>-14.057</v>
          </cell>
        </row>
        <row r="185">
          <cell r="A185">
            <v>25</v>
          </cell>
          <cell r="B185" t="str">
            <v>raspberry</v>
          </cell>
          <cell r="C185">
            <v>4.0039999999999996</v>
          </cell>
          <cell r="D185">
            <v>6</v>
          </cell>
          <cell r="E185">
            <v>522.20000000000005</v>
          </cell>
          <cell r="F185">
            <v>47.851999999999997</v>
          </cell>
          <cell r="I185">
            <v>2489</v>
          </cell>
          <cell r="J185">
            <v>-14.012</v>
          </cell>
        </row>
        <row r="186">
          <cell r="A186">
            <v>26</v>
          </cell>
          <cell r="B186" t="str">
            <v>rice</v>
          </cell>
          <cell r="C186">
            <v>5.7640000000000002</v>
          </cell>
          <cell r="D186">
            <v>6</v>
          </cell>
          <cell r="E186">
            <v>522.29999999999995</v>
          </cell>
          <cell r="F186">
            <v>47.835999999999999</v>
          </cell>
          <cell r="I186">
            <v>2487</v>
          </cell>
          <cell r="J186">
            <v>-14.066000000000001</v>
          </cell>
        </row>
        <row r="187">
          <cell r="A187">
            <v>27</v>
          </cell>
          <cell r="B187" t="str">
            <v>strawberry</v>
          </cell>
          <cell r="C187">
            <v>4.66</v>
          </cell>
          <cell r="D187">
            <v>6</v>
          </cell>
          <cell r="E187">
            <v>522.29999999999995</v>
          </cell>
          <cell r="F187">
            <v>47.780999999999999</v>
          </cell>
          <cell r="I187">
            <v>2487</v>
          </cell>
          <cell r="J187">
            <v>-14.032999999999999</v>
          </cell>
        </row>
        <row r="188">
          <cell r="A188">
            <v>28</v>
          </cell>
          <cell r="B188" t="str">
            <v>sausage</v>
          </cell>
          <cell r="C188">
            <v>2.4460000000000002</v>
          </cell>
          <cell r="D188">
            <v>6</v>
          </cell>
          <cell r="E188">
            <v>522.20000000000005</v>
          </cell>
          <cell r="F188">
            <v>47.716999999999999</v>
          </cell>
          <cell r="I188">
            <v>2482</v>
          </cell>
          <cell r="J188">
            <v>-14.101000000000001</v>
          </cell>
        </row>
        <row r="189">
          <cell r="A189">
            <v>29</v>
          </cell>
          <cell r="B189" t="str">
            <v>seaweed</v>
          </cell>
          <cell r="C189">
            <v>3.7480000000000002</v>
          </cell>
          <cell r="D189">
            <v>6</v>
          </cell>
          <cell r="E189">
            <v>522.29999999999995</v>
          </cell>
          <cell r="F189">
            <v>47.698</v>
          </cell>
          <cell r="I189">
            <v>2482</v>
          </cell>
          <cell r="J189">
            <v>-14.084</v>
          </cell>
        </row>
        <row r="190">
          <cell r="A190">
            <v>30</v>
          </cell>
          <cell r="B190" t="str">
            <v>whole wheat flour</v>
          </cell>
          <cell r="C190">
            <v>3.19</v>
          </cell>
          <cell r="D190">
            <v>6</v>
          </cell>
          <cell r="E190">
            <v>522.20000000000005</v>
          </cell>
          <cell r="F190">
            <v>47.665999999999997</v>
          </cell>
          <cell r="I190">
            <v>2479</v>
          </cell>
          <cell r="J190">
            <v>-14.045999999999999</v>
          </cell>
        </row>
        <row r="191">
          <cell r="A191">
            <v>31</v>
          </cell>
          <cell r="B191" t="str">
            <v>UT729</v>
          </cell>
          <cell r="C191">
            <v>1.212</v>
          </cell>
          <cell r="D191">
            <v>6</v>
          </cell>
          <cell r="E191">
            <v>522.29999999999995</v>
          </cell>
          <cell r="F191">
            <v>47.616999999999997</v>
          </cell>
          <cell r="I191">
            <v>2478</v>
          </cell>
          <cell r="J191">
            <v>-14.041</v>
          </cell>
        </row>
        <row r="192">
          <cell r="A192">
            <v>32</v>
          </cell>
          <cell r="B192" t="str">
            <v>acetCost</v>
          </cell>
          <cell r="C192">
            <v>1.452</v>
          </cell>
          <cell r="D192">
            <v>6</v>
          </cell>
          <cell r="E192">
            <v>522.20000000000005</v>
          </cell>
          <cell r="F192">
            <v>47.908999999999999</v>
          </cell>
          <cell r="I192">
            <v>2482</v>
          </cell>
          <cell r="J192">
            <v>-14.09</v>
          </cell>
        </row>
        <row r="193">
          <cell r="A193">
            <v>33</v>
          </cell>
          <cell r="B193" t="str">
            <v>L-Glu4510</v>
          </cell>
          <cell r="C193">
            <v>0.38</v>
          </cell>
          <cell r="D193">
            <v>6</v>
          </cell>
          <cell r="E193">
            <v>522.20000000000005</v>
          </cell>
          <cell r="F193">
            <v>47.692999999999998</v>
          </cell>
          <cell r="I193">
            <v>2482</v>
          </cell>
          <cell r="J193">
            <v>-14.069000000000001</v>
          </cell>
        </row>
        <row r="194">
          <cell r="A194">
            <v>2</v>
          </cell>
          <cell r="B194" t="str">
            <v>UT729</v>
          </cell>
          <cell r="C194">
            <v>0.61</v>
          </cell>
          <cell r="D194">
            <v>7</v>
          </cell>
          <cell r="E194">
            <v>572.20000000000005</v>
          </cell>
          <cell r="F194">
            <v>48.595999999999997</v>
          </cell>
          <cell r="I194">
            <v>2530</v>
          </cell>
          <cell r="J194">
            <v>-14.1</v>
          </cell>
        </row>
        <row r="195">
          <cell r="A195">
            <v>3</v>
          </cell>
          <cell r="B195" t="str">
            <v>UT729</v>
          </cell>
          <cell r="C195">
            <v>0.39600000000000002</v>
          </cell>
          <cell r="D195">
            <v>7</v>
          </cell>
          <cell r="E195">
            <v>572.20000000000005</v>
          </cell>
          <cell r="F195">
            <v>48.640999999999998</v>
          </cell>
          <cell r="I195">
            <v>2528</v>
          </cell>
          <cell r="J195">
            <v>-14.1</v>
          </cell>
        </row>
        <row r="196">
          <cell r="A196">
            <v>4</v>
          </cell>
          <cell r="B196" t="str">
            <v>acetCost</v>
          </cell>
          <cell r="C196">
            <v>0.79400000000000004</v>
          </cell>
          <cell r="D196">
            <v>7</v>
          </cell>
          <cell r="E196">
            <v>572.20000000000005</v>
          </cell>
          <cell r="F196">
            <v>48.593000000000004</v>
          </cell>
          <cell r="I196">
            <v>2526</v>
          </cell>
          <cell r="J196">
            <v>-14.1</v>
          </cell>
        </row>
        <row r="197">
          <cell r="A197">
            <v>5</v>
          </cell>
          <cell r="B197" t="str">
            <v>L-Glu4510</v>
          </cell>
          <cell r="C197">
            <v>1.6719999999999999</v>
          </cell>
          <cell r="D197">
            <v>7</v>
          </cell>
          <cell r="E197">
            <v>572.1</v>
          </cell>
          <cell r="F197">
            <v>48.55</v>
          </cell>
          <cell r="I197">
            <v>2526</v>
          </cell>
          <cell r="J197">
            <v>-14.1</v>
          </cell>
        </row>
        <row r="198">
          <cell r="A198">
            <v>6</v>
          </cell>
          <cell r="B198" t="str">
            <v>quinoa</v>
          </cell>
          <cell r="C198">
            <v>0.91</v>
          </cell>
          <cell r="D198">
            <v>7</v>
          </cell>
          <cell r="E198">
            <v>572.1</v>
          </cell>
          <cell r="F198">
            <v>48.552</v>
          </cell>
          <cell r="I198">
            <v>2526</v>
          </cell>
          <cell r="J198">
            <v>-14.1</v>
          </cell>
        </row>
        <row r="199">
          <cell r="A199">
            <v>7</v>
          </cell>
          <cell r="B199" t="str">
            <v>oats</v>
          </cell>
          <cell r="C199">
            <v>1.8859999999999999</v>
          </cell>
          <cell r="D199">
            <v>7</v>
          </cell>
          <cell r="E199">
            <v>572.20000000000005</v>
          </cell>
          <cell r="F199">
            <v>48.475000000000001</v>
          </cell>
          <cell r="I199">
            <v>2526</v>
          </cell>
          <cell r="J199">
            <v>-14.1</v>
          </cell>
        </row>
        <row r="200">
          <cell r="A200">
            <v>8</v>
          </cell>
          <cell r="B200" t="str">
            <v>tilapia</v>
          </cell>
          <cell r="C200">
            <v>2.1280000000000001</v>
          </cell>
          <cell r="D200">
            <v>7</v>
          </cell>
          <cell r="E200">
            <v>572.1</v>
          </cell>
          <cell r="F200">
            <v>48.476999999999997</v>
          </cell>
          <cell r="I200">
            <v>2522</v>
          </cell>
          <cell r="J200">
            <v>-14.1</v>
          </cell>
        </row>
        <row r="201">
          <cell r="A201">
            <v>9</v>
          </cell>
          <cell r="B201" t="str">
            <v>bread</v>
          </cell>
          <cell r="C201">
            <v>0.98799999999999999</v>
          </cell>
          <cell r="D201">
            <v>7</v>
          </cell>
          <cell r="E201">
            <v>572.20000000000005</v>
          </cell>
          <cell r="F201">
            <v>48.48</v>
          </cell>
          <cell r="I201">
            <v>2520</v>
          </cell>
          <cell r="J201">
            <v>-14.1</v>
          </cell>
        </row>
        <row r="202">
          <cell r="A202">
            <v>10</v>
          </cell>
          <cell r="B202" t="str">
            <v>Chex Mix</v>
          </cell>
          <cell r="C202">
            <v>0.94599999999999995</v>
          </cell>
          <cell r="D202">
            <v>7</v>
          </cell>
          <cell r="E202">
            <v>572.1</v>
          </cell>
          <cell r="F202">
            <v>48.494</v>
          </cell>
          <cell r="I202">
            <v>2523</v>
          </cell>
          <cell r="J202">
            <v>-14.1</v>
          </cell>
        </row>
        <row r="203">
          <cell r="A203">
            <v>11</v>
          </cell>
          <cell r="B203" t="str">
            <v>corn</v>
          </cell>
          <cell r="C203">
            <v>3.952</v>
          </cell>
          <cell r="D203">
            <v>7</v>
          </cell>
          <cell r="E203">
            <v>572.20000000000005</v>
          </cell>
          <cell r="F203">
            <v>48.473999999999997</v>
          </cell>
          <cell r="I203">
            <v>2520</v>
          </cell>
          <cell r="J203">
            <v>-14.1</v>
          </cell>
        </row>
        <row r="204">
          <cell r="A204">
            <v>12</v>
          </cell>
          <cell r="B204" t="str">
            <v>black bean</v>
          </cell>
          <cell r="C204">
            <v>2.698</v>
          </cell>
          <cell r="D204">
            <v>7</v>
          </cell>
          <cell r="E204">
            <v>572.20000000000005</v>
          </cell>
          <cell r="F204">
            <v>48.45</v>
          </cell>
          <cell r="I204">
            <v>2522</v>
          </cell>
          <cell r="J204">
            <v>-14.1</v>
          </cell>
        </row>
        <row r="205">
          <cell r="A205">
            <v>13</v>
          </cell>
          <cell r="B205" t="str">
            <v>kidney bean</v>
          </cell>
          <cell r="C205">
            <v>1.8520000000000001</v>
          </cell>
          <cell r="D205">
            <v>7</v>
          </cell>
          <cell r="E205">
            <v>572.1</v>
          </cell>
          <cell r="F205">
            <v>48.423999999999999</v>
          </cell>
          <cell r="I205">
            <v>2518</v>
          </cell>
          <cell r="J205">
            <v>-14.1</v>
          </cell>
        </row>
        <row r="206">
          <cell r="A206">
            <v>14</v>
          </cell>
          <cell r="B206" t="str">
            <v>bread</v>
          </cell>
          <cell r="C206">
            <v>2.0219999999999998</v>
          </cell>
          <cell r="D206">
            <v>7</v>
          </cell>
          <cell r="E206">
            <v>572.1</v>
          </cell>
          <cell r="F206">
            <v>48.414000000000001</v>
          </cell>
          <cell r="I206">
            <v>2517</v>
          </cell>
          <cell r="J206">
            <v>-14.1</v>
          </cell>
        </row>
        <row r="207">
          <cell r="A207">
            <v>15</v>
          </cell>
          <cell r="B207" t="str">
            <v>red cabbage</v>
          </cell>
          <cell r="C207">
            <v>2.44</v>
          </cell>
          <cell r="D207">
            <v>7</v>
          </cell>
          <cell r="E207">
            <v>572.29999999999995</v>
          </cell>
          <cell r="F207">
            <v>48.381</v>
          </cell>
          <cell r="I207">
            <v>2516</v>
          </cell>
          <cell r="J207">
            <v>-14.1</v>
          </cell>
        </row>
        <row r="208">
          <cell r="A208">
            <v>16</v>
          </cell>
          <cell r="B208" t="str">
            <v>carrot</v>
          </cell>
          <cell r="C208">
            <v>2.17</v>
          </cell>
          <cell r="D208">
            <v>7</v>
          </cell>
          <cell r="E208">
            <v>572.20000000000005</v>
          </cell>
          <cell r="F208">
            <v>48.368000000000002</v>
          </cell>
          <cell r="I208">
            <v>2517</v>
          </cell>
          <cell r="J208">
            <v>-14.1</v>
          </cell>
        </row>
        <row r="209">
          <cell r="A209">
            <v>17</v>
          </cell>
          <cell r="B209" t="str">
            <v>corn</v>
          </cell>
          <cell r="C209">
            <v>6.1539999999999999</v>
          </cell>
          <cell r="D209">
            <v>7</v>
          </cell>
          <cell r="E209">
            <v>572.29999999999995</v>
          </cell>
          <cell r="F209">
            <v>48.594000000000001</v>
          </cell>
          <cell r="I209">
            <v>2512</v>
          </cell>
          <cell r="J209">
            <v>-14.1</v>
          </cell>
        </row>
        <row r="210">
          <cell r="A210">
            <v>18</v>
          </cell>
          <cell r="B210" t="str">
            <v>UT729</v>
          </cell>
          <cell r="C210">
            <v>0.81399999999999995</v>
          </cell>
          <cell r="D210">
            <v>7</v>
          </cell>
          <cell r="E210">
            <v>572.4</v>
          </cell>
          <cell r="F210">
            <v>48.29</v>
          </cell>
          <cell r="I210">
            <v>2510</v>
          </cell>
          <cell r="J210">
            <v>-14.1</v>
          </cell>
        </row>
        <row r="211">
          <cell r="A211">
            <v>19</v>
          </cell>
          <cell r="B211" t="str">
            <v>acetCost</v>
          </cell>
          <cell r="C211">
            <v>0.32200000000000001</v>
          </cell>
          <cell r="D211">
            <v>7</v>
          </cell>
          <cell r="E211">
            <v>572.20000000000005</v>
          </cell>
          <cell r="F211">
            <v>48.228999999999999</v>
          </cell>
          <cell r="I211">
            <v>2507</v>
          </cell>
          <cell r="J211">
            <v>-14.1</v>
          </cell>
        </row>
        <row r="212">
          <cell r="A212">
            <v>20</v>
          </cell>
          <cell r="B212" t="str">
            <v>L-Glu4510</v>
          </cell>
          <cell r="C212">
            <v>0.92800000000000005</v>
          </cell>
          <cell r="D212">
            <v>7</v>
          </cell>
          <cell r="E212">
            <v>572.4</v>
          </cell>
          <cell r="F212">
            <v>48.164000000000001</v>
          </cell>
          <cell r="I212">
            <v>2506</v>
          </cell>
          <cell r="J212">
            <v>-14.1</v>
          </cell>
        </row>
        <row r="213">
          <cell r="A213">
            <v>21</v>
          </cell>
          <cell r="B213" t="str">
            <v>brie cheese</v>
          </cell>
          <cell r="C213">
            <v>2.274</v>
          </cell>
          <cell r="D213">
            <v>7</v>
          </cell>
          <cell r="E213">
            <v>572.20000000000005</v>
          </cell>
          <cell r="F213">
            <v>48.186</v>
          </cell>
          <cell r="I213">
            <v>2506</v>
          </cell>
          <cell r="J213">
            <v>-14.1</v>
          </cell>
        </row>
        <row r="214">
          <cell r="A214">
            <v>22</v>
          </cell>
          <cell r="B214" t="str">
            <v>chicken</v>
          </cell>
          <cell r="C214">
            <v>2.0539999999999998</v>
          </cell>
          <cell r="D214">
            <v>7</v>
          </cell>
          <cell r="E214">
            <v>572.1</v>
          </cell>
          <cell r="F214">
            <v>48.162999999999997</v>
          </cell>
          <cell r="I214">
            <v>2502</v>
          </cell>
          <cell r="J214">
            <v>-14.1</v>
          </cell>
        </row>
        <row r="215">
          <cell r="A215">
            <v>23</v>
          </cell>
          <cell r="B215" t="str">
            <v>green pea</v>
          </cell>
          <cell r="C215">
            <v>3.6659999999999999</v>
          </cell>
          <cell r="D215">
            <v>7</v>
          </cell>
          <cell r="E215">
            <v>572.29999999999995</v>
          </cell>
          <cell r="F215">
            <v>48.024999999999999</v>
          </cell>
          <cell r="I215">
            <v>2495</v>
          </cell>
          <cell r="J215">
            <v>-14.1</v>
          </cell>
        </row>
        <row r="216">
          <cell r="A216">
            <v>24</v>
          </cell>
          <cell r="B216" t="str">
            <v>potato</v>
          </cell>
          <cell r="C216">
            <v>5.7080000000000002</v>
          </cell>
          <cell r="D216">
            <v>7</v>
          </cell>
          <cell r="E216">
            <v>572.4</v>
          </cell>
          <cell r="F216">
            <v>47.965000000000003</v>
          </cell>
          <cell r="I216">
            <v>2493</v>
          </cell>
          <cell r="J216">
            <v>-14.1</v>
          </cell>
        </row>
        <row r="217">
          <cell r="A217">
            <v>25</v>
          </cell>
          <cell r="B217" t="str">
            <v>raspberry</v>
          </cell>
          <cell r="C217">
            <v>4.0039999999999996</v>
          </cell>
          <cell r="D217">
            <v>7</v>
          </cell>
          <cell r="E217">
            <v>572.20000000000005</v>
          </cell>
          <cell r="F217">
            <v>47.904000000000003</v>
          </cell>
          <cell r="I217">
            <v>2489</v>
          </cell>
          <cell r="J217">
            <v>-14.1</v>
          </cell>
        </row>
        <row r="218">
          <cell r="A218">
            <v>26</v>
          </cell>
          <cell r="B218" t="str">
            <v>rice</v>
          </cell>
          <cell r="C218">
            <v>5.7640000000000002</v>
          </cell>
          <cell r="D218">
            <v>7</v>
          </cell>
          <cell r="E218">
            <v>572.20000000000005</v>
          </cell>
          <cell r="F218">
            <v>47.853999999999999</v>
          </cell>
          <cell r="I218">
            <v>2488</v>
          </cell>
          <cell r="J218">
            <v>-14.1</v>
          </cell>
        </row>
        <row r="219">
          <cell r="A219">
            <v>27</v>
          </cell>
          <cell r="B219" t="str">
            <v>strawberry</v>
          </cell>
          <cell r="C219">
            <v>4.66</v>
          </cell>
          <cell r="D219">
            <v>7</v>
          </cell>
          <cell r="E219">
            <v>572.29999999999995</v>
          </cell>
          <cell r="F219">
            <v>47.78</v>
          </cell>
          <cell r="I219">
            <v>2482</v>
          </cell>
          <cell r="J219">
            <v>-14.1</v>
          </cell>
        </row>
        <row r="220">
          <cell r="A220">
            <v>28</v>
          </cell>
          <cell r="B220" t="str">
            <v>sausage</v>
          </cell>
          <cell r="C220">
            <v>2.4460000000000002</v>
          </cell>
          <cell r="D220">
            <v>7</v>
          </cell>
          <cell r="E220">
            <v>572.4</v>
          </cell>
          <cell r="F220">
            <v>47.661999999999999</v>
          </cell>
          <cell r="I220">
            <v>2483</v>
          </cell>
          <cell r="J220">
            <v>-14.1</v>
          </cell>
        </row>
        <row r="221">
          <cell r="A221">
            <v>29</v>
          </cell>
          <cell r="B221" t="str">
            <v>seaweed</v>
          </cell>
          <cell r="C221">
            <v>3.7480000000000002</v>
          </cell>
          <cell r="D221">
            <v>7</v>
          </cell>
          <cell r="E221">
            <v>572.29999999999995</v>
          </cell>
          <cell r="F221">
            <v>47.720999999999997</v>
          </cell>
          <cell r="I221">
            <v>2481</v>
          </cell>
          <cell r="J221">
            <v>-14.1</v>
          </cell>
        </row>
        <row r="222">
          <cell r="A222">
            <v>30</v>
          </cell>
          <cell r="B222" t="str">
            <v>whole wheat flour</v>
          </cell>
          <cell r="C222">
            <v>3.19</v>
          </cell>
          <cell r="D222">
            <v>7</v>
          </cell>
          <cell r="E222">
            <v>572.20000000000005</v>
          </cell>
          <cell r="F222">
            <v>47.762</v>
          </cell>
          <cell r="I222">
            <v>2481</v>
          </cell>
          <cell r="J222">
            <v>-14.1</v>
          </cell>
        </row>
        <row r="223">
          <cell r="A223">
            <v>31</v>
          </cell>
          <cell r="B223" t="str">
            <v>UT729</v>
          </cell>
          <cell r="C223">
            <v>1.212</v>
          </cell>
          <cell r="D223">
            <v>7</v>
          </cell>
          <cell r="E223">
            <v>572.29999999999995</v>
          </cell>
          <cell r="F223">
            <v>47.704000000000001</v>
          </cell>
          <cell r="I223">
            <v>2478</v>
          </cell>
          <cell r="J223">
            <v>-14.1</v>
          </cell>
        </row>
        <row r="224">
          <cell r="A224">
            <v>32</v>
          </cell>
          <cell r="B224" t="str">
            <v>acetCost</v>
          </cell>
          <cell r="C224">
            <v>1.452</v>
          </cell>
          <cell r="D224">
            <v>7</v>
          </cell>
          <cell r="E224">
            <v>572.1</v>
          </cell>
          <cell r="F224">
            <v>47.738</v>
          </cell>
          <cell r="I224">
            <v>2480</v>
          </cell>
          <cell r="J224">
            <v>-14.1</v>
          </cell>
        </row>
        <row r="225">
          <cell r="A225">
            <v>33</v>
          </cell>
          <cell r="B225" t="str">
            <v>L-Glu4510</v>
          </cell>
          <cell r="C225">
            <v>0.38</v>
          </cell>
          <cell r="D225">
            <v>7</v>
          </cell>
          <cell r="E225">
            <v>572.20000000000005</v>
          </cell>
          <cell r="F225">
            <v>47.716999999999999</v>
          </cell>
          <cell r="I225">
            <v>2479</v>
          </cell>
          <cell r="J225">
            <v>-14.1</v>
          </cell>
        </row>
        <row r="226">
          <cell r="A226">
            <v>2</v>
          </cell>
          <cell r="B226" t="str">
            <v>UT729</v>
          </cell>
          <cell r="C226">
            <v>0.61</v>
          </cell>
          <cell r="D226">
            <v>8</v>
          </cell>
          <cell r="E226">
            <v>622.20000000000005</v>
          </cell>
          <cell r="F226">
            <v>48.593000000000004</v>
          </cell>
          <cell r="I226">
            <v>2530</v>
          </cell>
          <cell r="J226">
            <v>-14.071999999999999</v>
          </cell>
        </row>
        <row r="227">
          <cell r="A227">
            <v>3</v>
          </cell>
          <cell r="B227" t="str">
            <v>UT729</v>
          </cell>
          <cell r="C227">
            <v>0.39600000000000002</v>
          </cell>
          <cell r="D227">
            <v>8</v>
          </cell>
          <cell r="E227">
            <v>622.20000000000005</v>
          </cell>
          <cell r="F227">
            <v>48.63</v>
          </cell>
          <cell r="I227">
            <v>2527</v>
          </cell>
          <cell r="J227">
            <v>-14.087999999999999</v>
          </cell>
        </row>
        <row r="228">
          <cell r="A228">
            <v>4</v>
          </cell>
          <cell r="B228" t="str">
            <v>acetCost</v>
          </cell>
          <cell r="C228">
            <v>0.79400000000000004</v>
          </cell>
          <cell r="D228">
            <v>8</v>
          </cell>
          <cell r="E228">
            <v>622.20000000000005</v>
          </cell>
          <cell r="F228">
            <v>48.597999999999999</v>
          </cell>
          <cell r="I228">
            <v>2527</v>
          </cell>
          <cell r="J228">
            <v>-14.109</v>
          </cell>
        </row>
        <row r="229">
          <cell r="A229">
            <v>5</v>
          </cell>
          <cell r="B229" t="str">
            <v>L-Glu4510</v>
          </cell>
          <cell r="C229">
            <v>1.6719999999999999</v>
          </cell>
          <cell r="D229">
            <v>8</v>
          </cell>
          <cell r="E229">
            <v>622</v>
          </cell>
          <cell r="F229">
            <v>48.607999999999997</v>
          </cell>
          <cell r="I229">
            <v>2527</v>
          </cell>
          <cell r="J229">
            <v>-14.086</v>
          </cell>
        </row>
        <row r="230">
          <cell r="A230">
            <v>6</v>
          </cell>
          <cell r="B230" t="str">
            <v>quinoa</v>
          </cell>
          <cell r="C230">
            <v>0.91</v>
          </cell>
          <cell r="D230">
            <v>8</v>
          </cell>
          <cell r="E230">
            <v>622.29999999999995</v>
          </cell>
          <cell r="F230">
            <v>48.6</v>
          </cell>
          <cell r="I230">
            <v>2522</v>
          </cell>
          <cell r="J230">
            <v>-14.069000000000001</v>
          </cell>
        </row>
        <row r="231">
          <cell r="A231">
            <v>7</v>
          </cell>
          <cell r="B231" t="str">
            <v>oats</v>
          </cell>
          <cell r="C231">
            <v>1.8859999999999999</v>
          </cell>
          <cell r="D231">
            <v>8</v>
          </cell>
          <cell r="E231">
            <v>622.1</v>
          </cell>
          <cell r="F231">
            <v>48.762999999999998</v>
          </cell>
          <cell r="I231">
            <v>2524</v>
          </cell>
          <cell r="J231">
            <v>-14.074</v>
          </cell>
        </row>
        <row r="232">
          <cell r="A232">
            <v>8</v>
          </cell>
          <cell r="B232" t="str">
            <v>tilapia</v>
          </cell>
          <cell r="C232">
            <v>2.1280000000000001</v>
          </cell>
          <cell r="D232">
            <v>8</v>
          </cell>
          <cell r="E232">
            <v>622.1</v>
          </cell>
          <cell r="F232">
            <v>48.482999999999997</v>
          </cell>
          <cell r="I232">
            <v>2522</v>
          </cell>
          <cell r="J232">
            <v>-14.119</v>
          </cell>
        </row>
        <row r="233">
          <cell r="A233">
            <v>9</v>
          </cell>
          <cell r="B233" t="str">
            <v>bread</v>
          </cell>
          <cell r="C233">
            <v>0.98799999999999999</v>
          </cell>
          <cell r="D233">
            <v>8</v>
          </cell>
          <cell r="E233">
            <v>622.1</v>
          </cell>
          <cell r="F233">
            <v>48.567999999999998</v>
          </cell>
          <cell r="I233">
            <v>2522</v>
          </cell>
          <cell r="J233">
            <v>-14.095000000000001</v>
          </cell>
        </row>
        <row r="234">
          <cell r="A234">
            <v>10</v>
          </cell>
          <cell r="B234" t="str">
            <v>Chex Mix</v>
          </cell>
          <cell r="C234">
            <v>0.94599999999999995</v>
          </cell>
          <cell r="D234">
            <v>8</v>
          </cell>
          <cell r="E234">
            <v>622.29999999999995</v>
          </cell>
          <cell r="F234">
            <v>48.439</v>
          </cell>
          <cell r="I234">
            <v>2524</v>
          </cell>
          <cell r="J234">
            <v>-14.106</v>
          </cell>
        </row>
        <row r="235">
          <cell r="A235">
            <v>11</v>
          </cell>
          <cell r="B235" t="str">
            <v>corn</v>
          </cell>
          <cell r="C235">
            <v>3.952</v>
          </cell>
          <cell r="D235">
            <v>8</v>
          </cell>
          <cell r="E235">
            <v>622.4</v>
          </cell>
          <cell r="F235">
            <v>48.473999999999997</v>
          </cell>
          <cell r="I235">
            <v>2522</v>
          </cell>
          <cell r="J235">
            <v>-14.093</v>
          </cell>
        </row>
        <row r="236">
          <cell r="A236">
            <v>12</v>
          </cell>
          <cell r="B236" t="str">
            <v>black bean</v>
          </cell>
          <cell r="C236">
            <v>2.698</v>
          </cell>
          <cell r="D236">
            <v>8</v>
          </cell>
          <cell r="E236">
            <v>622.1</v>
          </cell>
          <cell r="F236">
            <v>48.5</v>
          </cell>
          <cell r="I236">
            <v>2521</v>
          </cell>
          <cell r="J236">
            <v>-14.105</v>
          </cell>
        </row>
        <row r="237">
          <cell r="A237">
            <v>13</v>
          </cell>
          <cell r="B237" t="str">
            <v>kidney bean</v>
          </cell>
          <cell r="C237">
            <v>1.8520000000000001</v>
          </cell>
          <cell r="D237">
            <v>8</v>
          </cell>
          <cell r="E237">
            <v>622.29999999999995</v>
          </cell>
          <cell r="F237">
            <v>48.41</v>
          </cell>
          <cell r="I237">
            <v>2519</v>
          </cell>
          <cell r="J237">
            <v>-14.122</v>
          </cell>
        </row>
        <row r="238">
          <cell r="A238">
            <v>14</v>
          </cell>
          <cell r="B238" t="str">
            <v>bread</v>
          </cell>
          <cell r="C238">
            <v>2.0219999999999998</v>
          </cell>
          <cell r="D238">
            <v>8</v>
          </cell>
          <cell r="E238">
            <v>622.1</v>
          </cell>
          <cell r="F238">
            <v>48.384999999999998</v>
          </cell>
          <cell r="I238">
            <v>2516</v>
          </cell>
          <cell r="J238">
            <v>-14.069000000000001</v>
          </cell>
        </row>
        <row r="239">
          <cell r="A239">
            <v>15</v>
          </cell>
          <cell r="B239" t="str">
            <v>red cabbage</v>
          </cell>
          <cell r="C239">
            <v>2.44</v>
          </cell>
          <cell r="D239">
            <v>8</v>
          </cell>
          <cell r="E239">
            <v>622.29999999999995</v>
          </cell>
          <cell r="F239">
            <v>48.406999999999996</v>
          </cell>
          <cell r="I239">
            <v>2516</v>
          </cell>
          <cell r="J239">
            <v>-14.127000000000001</v>
          </cell>
        </row>
        <row r="240">
          <cell r="A240">
            <v>16</v>
          </cell>
          <cell r="B240" t="str">
            <v>carrot</v>
          </cell>
          <cell r="C240">
            <v>2.17</v>
          </cell>
          <cell r="D240">
            <v>8</v>
          </cell>
          <cell r="E240">
            <v>622.20000000000005</v>
          </cell>
          <cell r="F240">
            <v>48.37</v>
          </cell>
          <cell r="I240">
            <v>2515</v>
          </cell>
          <cell r="J240">
            <v>-14.055999999999999</v>
          </cell>
        </row>
        <row r="241">
          <cell r="A241">
            <v>17</v>
          </cell>
          <cell r="B241" t="str">
            <v>corn</v>
          </cell>
          <cell r="C241">
            <v>6.1539999999999999</v>
          </cell>
          <cell r="D241">
            <v>8</v>
          </cell>
          <cell r="E241">
            <v>622.20000000000005</v>
          </cell>
          <cell r="F241">
            <v>48.323999999999998</v>
          </cell>
          <cell r="I241">
            <v>2512</v>
          </cell>
          <cell r="J241">
            <v>-14.145</v>
          </cell>
        </row>
        <row r="242">
          <cell r="A242">
            <v>18</v>
          </cell>
          <cell r="B242" t="str">
            <v>UT729</v>
          </cell>
          <cell r="C242">
            <v>0.81399999999999995</v>
          </cell>
          <cell r="D242">
            <v>8</v>
          </cell>
          <cell r="E242">
            <v>622.4</v>
          </cell>
          <cell r="F242">
            <v>48.344000000000001</v>
          </cell>
          <cell r="I242">
            <v>2509</v>
          </cell>
          <cell r="J242">
            <v>-14.144</v>
          </cell>
        </row>
        <row r="243">
          <cell r="A243">
            <v>19</v>
          </cell>
          <cell r="B243" t="str">
            <v>acetCost</v>
          </cell>
          <cell r="C243">
            <v>0.32200000000000001</v>
          </cell>
          <cell r="D243">
            <v>8</v>
          </cell>
          <cell r="E243">
            <v>622.20000000000005</v>
          </cell>
          <cell r="F243">
            <v>48.231999999999999</v>
          </cell>
          <cell r="I243">
            <v>2509</v>
          </cell>
          <cell r="J243">
            <v>-14.086</v>
          </cell>
        </row>
        <row r="244">
          <cell r="A244">
            <v>20</v>
          </cell>
          <cell r="B244" t="str">
            <v>L-Glu4510</v>
          </cell>
          <cell r="C244">
            <v>0.92800000000000005</v>
          </cell>
          <cell r="D244">
            <v>8</v>
          </cell>
          <cell r="E244">
            <v>622.4</v>
          </cell>
          <cell r="F244">
            <v>48.207999999999998</v>
          </cell>
          <cell r="I244">
            <v>2505</v>
          </cell>
          <cell r="J244">
            <v>-14.084</v>
          </cell>
        </row>
        <row r="245">
          <cell r="A245">
            <v>21</v>
          </cell>
          <cell r="B245" t="str">
            <v>brie cheese</v>
          </cell>
          <cell r="C245">
            <v>2.274</v>
          </cell>
          <cell r="D245">
            <v>8</v>
          </cell>
          <cell r="E245">
            <v>622.20000000000005</v>
          </cell>
          <cell r="F245">
            <v>48.198999999999998</v>
          </cell>
          <cell r="I245">
            <v>2504</v>
          </cell>
          <cell r="J245">
            <v>-14.137</v>
          </cell>
        </row>
        <row r="246">
          <cell r="A246">
            <v>22</v>
          </cell>
          <cell r="B246" t="str">
            <v>chicken</v>
          </cell>
          <cell r="C246">
            <v>2.0539999999999998</v>
          </cell>
          <cell r="D246">
            <v>8</v>
          </cell>
          <cell r="E246">
            <v>622.29999999999995</v>
          </cell>
          <cell r="F246">
            <v>48.073</v>
          </cell>
          <cell r="I246">
            <v>2502</v>
          </cell>
          <cell r="J246">
            <v>-14.087999999999999</v>
          </cell>
        </row>
        <row r="247">
          <cell r="A247">
            <v>23</v>
          </cell>
          <cell r="B247" t="str">
            <v>green pea</v>
          </cell>
          <cell r="C247">
            <v>3.6659999999999999</v>
          </cell>
          <cell r="D247">
            <v>8</v>
          </cell>
          <cell r="E247">
            <v>622.20000000000005</v>
          </cell>
          <cell r="F247">
            <v>48.033000000000001</v>
          </cell>
          <cell r="I247">
            <v>2497</v>
          </cell>
          <cell r="J247">
            <v>-14.1</v>
          </cell>
        </row>
        <row r="248">
          <cell r="A248">
            <v>24</v>
          </cell>
          <cell r="B248" t="str">
            <v>potato</v>
          </cell>
          <cell r="C248">
            <v>5.7080000000000002</v>
          </cell>
          <cell r="D248">
            <v>8</v>
          </cell>
          <cell r="E248">
            <v>622.29999999999995</v>
          </cell>
          <cell r="F248">
            <v>47.911999999999999</v>
          </cell>
          <cell r="I248">
            <v>2493</v>
          </cell>
          <cell r="J248">
            <v>-14.077</v>
          </cell>
        </row>
        <row r="249">
          <cell r="A249">
            <v>25</v>
          </cell>
          <cell r="B249" t="str">
            <v>raspberry</v>
          </cell>
          <cell r="C249">
            <v>4.0039999999999996</v>
          </cell>
          <cell r="D249">
            <v>8</v>
          </cell>
          <cell r="E249">
            <v>622.1</v>
          </cell>
          <cell r="F249">
            <v>47.939</v>
          </cell>
          <cell r="I249">
            <v>2491</v>
          </cell>
          <cell r="J249">
            <v>-14.085000000000001</v>
          </cell>
        </row>
        <row r="250">
          <cell r="A250">
            <v>26</v>
          </cell>
          <cell r="B250" t="str">
            <v>rice</v>
          </cell>
          <cell r="C250">
            <v>5.7640000000000002</v>
          </cell>
          <cell r="D250">
            <v>8</v>
          </cell>
          <cell r="E250">
            <v>622.1</v>
          </cell>
          <cell r="F250">
            <v>47.866</v>
          </cell>
          <cell r="I250">
            <v>2486</v>
          </cell>
          <cell r="J250">
            <v>-14.07</v>
          </cell>
        </row>
        <row r="251">
          <cell r="A251">
            <v>27</v>
          </cell>
          <cell r="B251" t="str">
            <v>strawberry</v>
          </cell>
          <cell r="C251">
            <v>4.66</v>
          </cell>
          <cell r="D251">
            <v>8</v>
          </cell>
          <cell r="E251">
            <v>622.20000000000005</v>
          </cell>
          <cell r="F251">
            <v>47.774000000000001</v>
          </cell>
          <cell r="I251">
            <v>2484</v>
          </cell>
          <cell r="J251">
            <v>-14.086</v>
          </cell>
        </row>
        <row r="252">
          <cell r="A252">
            <v>28</v>
          </cell>
          <cell r="B252" t="str">
            <v>sausage</v>
          </cell>
          <cell r="C252">
            <v>2.4460000000000002</v>
          </cell>
          <cell r="D252">
            <v>8</v>
          </cell>
          <cell r="E252">
            <v>622.29999999999995</v>
          </cell>
          <cell r="F252">
            <v>47.814</v>
          </cell>
          <cell r="I252">
            <v>2480</v>
          </cell>
          <cell r="J252">
            <v>-14.129</v>
          </cell>
        </row>
        <row r="253">
          <cell r="A253">
            <v>29</v>
          </cell>
          <cell r="B253" t="str">
            <v>seaweed</v>
          </cell>
          <cell r="C253">
            <v>3.7480000000000002</v>
          </cell>
          <cell r="D253">
            <v>8</v>
          </cell>
          <cell r="E253">
            <v>622.20000000000005</v>
          </cell>
          <cell r="F253">
            <v>47.777000000000001</v>
          </cell>
          <cell r="I253">
            <v>2483</v>
          </cell>
          <cell r="J253">
            <v>-14.116</v>
          </cell>
        </row>
        <row r="254">
          <cell r="A254">
            <v>30</v>
          </cell>
          <cell r="B254" t="str">
            <v>whole wheat flour</v>
          </cell>
          <cell r="C254">
            <v>3.19</v>
          </cell>
          <cell r="D254">
            <v>8</v>
          </cell>
          <cell r="E254">
            <v>622.1</v>
          </cell>
          <cell r="F254">
            <v>47.76</v>
          </cell>
          <cell r="I254">
            <v>2481</v>
          </cell>
          <cell r="J254">
            <v>-14.115</v>
          </cell>
        </row>
        <row r="255">
          <cell r="A255">
            <v>31</v>
          </cell>
          <cell r="B255" t="str">
            <v>UT729</v>
          </cell>
          <cell r="C255">
            <v>1.212</v>
          </cell>
          <cell r="D255">
            <v>8</v>
          </cell>
          <cell r="E255">
            <v>622.20000000000005</v>
          </cell>
          <cell r="F255">
            <v>47.704000000000001</v>
          </cell>
          <cell r="I255">
            <v>2480</v>
          </cell>
          <cell r="J255">
            <v>-14.071</v>
          </cell>
        </row>
        <row r="256">
          <cell r="A256">
            <v>32</v>
          </cell>
          <cell r="B256" t="str">
            <v>acetCost</v>
          </cell>
          <cell r="C256">
            <v>1.452</v>
          </cell>
          <cell r="D256">
            <v>8</v>
          </cell>
          <cell r="E256">
            <v>622.29999999999995</v>
          </cell>
          <cell r="F256">
            <v>47.767000000000003</v>
          </cell>
          <cell r="I256">
            <v>2481</v>
          </cell>
          <cell r="J256">
            <v>-14.134</v>
          </cell>
        </row>
        <row r="257">
          <cell r="A257">
            <v>33</v>
          </cell>
          <cell r="B257" t="str">
            <v>L-Glu4510</v>
          </cell>
          <cell r="C257">
            <v>0.38</v>
          </cell>
          <cell r="D257">
            <v>8</v>
          </cell>
          <cell r="E257">
            <v>622.20000000000005</v>
          </cell>
          <cell r="F257">
            <v>47.773000000000003</v>
          </cell>
          <cell r="I257">
            <v>2481</v>
          </cell>
          <cell r="J257">
            <v>-14.124000000000001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A220A-EBA9-934B-868E-706041A252B6}">
  <dimension ref="A1:K51"/>
  <sheetViews>
    <sheetView tabSelected="1" zoomScale="132" workbookViewId="0">
      <selection activeCell="G16" sqref="G16"/>
    </sheetView>
  </sheetViews>
  <sheetFormatPr baseColWidth="10" defaultRowHeight="13"/>
  <cols>
    <col min="1" max="1" width="14" style="2" bestFit="1" customWidth="1"/>
    <col min="6" max="6" width="9.3984375" style="2" bestFit="1" customWidth="1"/>
    <col min="7" max="7" width="8" style="2" bestFit="1" customWidth="1"/>
    <col min="8" max="8" width="9" style="2" bestFit="1" customWidth="1"/>
    <col min="9" max="10" width="9.3984375" style="2" bestFit="1" customWidth="1"/>
  </cols>
  <sheetData>
    <row r="1" spans="1:11" s="38" customFormat="1" ht="16">
      <c r="A1" s="38" t="s">
        <v>127</v>
      </c>
      <c r="F1" s="39"/>
      <c r="G1" s="39"/>
      <c r="H1" s="39"/>
      <c r="I1" s="39"/>
      <c r="J1" s="39"/>
    </row>
    <row r="2" spans="1:11" s="38" customFormat="1" ht="16">
      <c r="F2" s="39"/>
      <c r="G2" s="39"/>
      <c r="H2" s="39"/>
      <c r="I2" s="39"/>
      <c r="J2" s="39"/>
    </row>
    <row r="3" spans="1:11">
      <c r="A3" s="1" t="s">
        <v>1</v>
      </c>
      <c r="B3" t="s">
        <v>98</v>
      </c>
      <c r="C3" t="s">
        <v>99</v>
      </c>
      <c r="D3" t="s">
        <v>104</v>
      </c>
      <c r="E3" t="s">
        <v>100</v>
      </c>
      <c r="F3" s="1" t="s">
        <v>23</v>
      </c>
      <c r="G3" s="3" t="s">
        <v>48</v>
      </c>
      <c r="H3" s="4" t="s">
        <v>110</v>
      </c>
      <c r="I3" s="3" t="s">
        <v>51</v>
      </c>
      <c r="J3" s="4" t="s">
        <v>111</v>
      </c>
      <c r="K3" s="29" t="s">
        <v>112</v>
      </c>
    </row>
    <row r="4" spans="1:11">
      <c r="A4" s="16" t="s">
        <v>74</v>
      </c>
      <c r="B4" t="s">
        <v>101</v>
      </c>
      <c r="C4" t="s">
        <v>103</v>
      </c>
      <c r="D4" t="s">
        <v>109</v>
      </c>
      <c r="E4">
        <v>1</v>
      </c>
      <c r="F4" s="16">
        <v>39.96</v>
      </c>
      <c r="G4" s="17">
        <v>4.6239999999999997</v>
      </c>
      <c r="H4" s="21">
        <v>8.1570000000000004E-2</v>
      </c>
      <c r="I4" s="17">
        <v>-22.638999999999999</v>
      </c>
      <c r="J4" s="18">
        <v>0.67420000000000002</v>
      </c>
      <c r="K4">
        <f>J4/H4</f>
        <v>8.2652936128478611</v>
      </c>
    </row>
    <row r="5" spans="1:11">
      <c r="A5" s="16" t="s">
        <v>75</v>
      </c>
      <c r="B5" t="s">
        <v>101</v>
      </c>
      <c r="C5" t="s">
        <v>103</v>
      </c>
      <c r="D5" t="s">
        <v>109</v>
      </c>
      <c r="E5">
        <v>2</v>
      </c>
      <c r="F5" s="16">
        <v>40.020000000000003</v>
      </c>
      <c r="G5" s="17">
        <v>5.0599999999999996</v>
      </c>
      <c r="H5" s="21">
        <v>8.1979999999999997E-2</v>
      </c>
      <c r="I5" s="17">
        <v>-22.713999999999999</v>
      </c>
      <c r="J5" s="18">
        <v>0.67479999999999996</v>
      </c>
      <c r="K5">
        <f t="shared" ref="K5:K51" si="0">J5/H5</f>
        <v>8.23127592095633</v>
      </c>
    </row>
    <row r="6" spans="1:11">
      <c r="A6" s="16" t="s">
        <v>76</v>
      </c>
      <c r="B6" t="s">
        <v>101</v>
      </c>
      <c r="C6" t="s">
        <v>103</v>
      </c>
      <c r="D6" t="s">
        <v>109</v>
      </c>
      <c r="E6">
        <v>3</v>
      </c>
      <c r="F6" s="16">
        <v>39.99</v>
      </c>
      <c r="G6" s="17">
        <v>4.9930000000000003</v>
      </c>
      <c r="H6" s="21">
        <v>8.6050000000000001E-2</v>
      </c>
      <c r="I6" s="17">
        <v>-22.234999999999999</v>
      </c>
      <c r="J6" s="18">
        <v>0.73080000000000001</v>
      </c>
      <c r="K6">
        <f t="shared" si="0"/>
        <v>8.4927367809413123</v>
      </c>
    </row>
    <row r="7" spans="1:11">
      <c r="A7" s="16" t="s">
        <v>77</v>
      </c>
      <c r="B7" t="s">
        <v>101</v>
      </c>
      <c r="C7" t="s">
        <v>103</v>
      </c>
      <c r="D7" t="s">
        <v>108</v>
      </c>
      <c r="E7">
        <v>1</v>
      </c>
      <c r="F7" s="16">
        <v>39.97</v>
      </c>
      <c r="G7" s="17">
        <v>5.165</v>
      </c>
      <c r="H7" s="21">
        <v>8.3059999999999995E-2</v>
      </c>
      <c r="I7" s="17">
        <v>-22.484999999999999</v>
      </c>
      <c r="J7" s="18">
        <v>0.69040000000000001</v>
      </c>
      <c r="K7">
        <f t="shared" si="0"/>
        <v>8.312063568504696</v>
      </c>
    </row>
    <row r="8" spans="1:11">
      <c r="A8" s="16" t="s">
        <v>78</v>
      </c>
      <c r="B8" t="s">
        <v>101</v>
      </c>
      <c r="C8" t="s">
        <v>103</v>
      </c>
      <c r="D8" t="s">
        <v>108</v>
      </c>
      <c r="E8">
        <v>2</v>
      </c>
      <c r="F8" s="16">
        <v>40.04</v>
      </c>
      <c r="G8" s="17">
        <v>5.2549999999999999</v>
      </c>
      <c r="H8" s="21">
        <v>8.3390000000000006E-2</v>
      </c>
      <c r="I8" s="17">
        <v>-22.84</v>
      </c>
      <c r="J8" s="18">
        <v>0.72670000000000001</v>
      </c>
      <c r="K8">
        <f t="shared" si="0"/>
        <v>8.7144741575728499</v>
      </c>
    </row>
    <row r="9" spans="1:11">
      <c r="A9" s="16" t="s">
        <v>79</v>
      </c>
      <c r="B9" t="s">
        <v>101</v>
      </c>
      <c r="C9" t="s">
        <v>103</v>
      </c>
      <c r="D9" t="s">
        <v>108</v>
      </c>
      <c r="E9">
        <v>3</v>
      </c>
      <c r="F9" s="16">
        <v>39.950000000000003</v>
      </c>
      <c r="G9" s="17">
        <v>4.923</v>
      </c>
      <c r="H9" s="21">
        <v>8.7999999999999995E-2</v>
      </c>
      <c r="I9" s="17">
        <v>-22.65</v>
      </c>
      <c r="J9" s="18">
        <v>0.73519999999999996</v>
      </c>
      <c r="K9">
        <f t="shared" si="0"/>
        <v>8.3545454545454554</v>
      </c>
    </row>
    <row r="10" spans="1:11">
      <c r="A10" s="16" t="s">
        <v>80</v>
      </c>
      <c r="B10" t="s">
        <v>101</v>
      </c>
      <c r="C10" t="s">
        <v>105</v>
      </c>
      <c r="D10" t="s">
        <v>109</v>
      </c>
      <c r="E10">
        <v>1</v>
      </c>
      <c r="F10" s="16">
        <v>40.01</v>
      </c>
      <c r="G10" s="17">
        <v>5.3040000000000003</v>
      </c>
      <c r="H10" s="21">
        <v>7.8289999999999998E-2</v>
      </c>
      <c r="I10" s="17">
        <v>-22.587</v>
      </c>
      <c r="J10" s="18">
        <v>0.62860000000000005</v>
      </c>
      <c r="K10">
        <f t="shared" si="0"/>
        <v>8.0291224932941638</v>
      </c>
    </row>
    <row r="11" spans="1:11">
      <c r="A11" s="16" t="s">
        <v>81</v>
      </c>
      <c r="B11" t="s">
        <v>101</v>
      </c>
      <c r="C11" t="s">
        <v>105</v>
      </c>
      <c r="D11" t="s">
        <v>109</v>
      </c>
      <c r="E11">
        <v>2</v>
      </c>
      <c r="F11" s="16">
        <v>40</v>
      </c>
      <c r="G11" s="17">
        <v>5.5190000000000001</v>
      </c>
      <c r="H11" s="21">
        <v>7.9240000000000005E-2</v>
      </c>
      <c r="I11" s="17">
        <v>-22.614000000000001</v>
      </c>
      <c r="J11" s="18">
        <v>0.64390000000000003</v>
      </c>
      <c r="K11">
        <f t="shared" si="0"/>
        <v>8.1259464916708737</v>
      </c>
    </row>
    <row r="12" spans="1:11">
      <c r="A12" s="16" t="s">
        <v>82</v>
      </c>
      <c r="B12" t="s">
        <v>101</v>
      </c>
      <c r="C12" t="s">
        <v>105</v>
      </c>
      <c r="D12" t="s">
        <v>109</v>
      </c>
      <c r="E12">
        <v>3</v>
      </c>
      <c r="F12" s="16">
        <v>39.950000000000003</v>
      </c>
      <c r="G12" s="17">
        <v>5.1120000000000001</v>
      </c>
      <c r="H12" s="21">
        <v>8.609E-2</v>
      </c>
      <c r="I12" s="17">
        <v>-22.579000000000001</v>
      </c>
      <c r="J12" s="18">
        <v>0.6825</v>
      </c>
      <c r="K12">
        <f t="shared" si="0"/>
        <v>7.9277500290393776</v>
      </c>
    </row>
    <row r="13" spans="1:11">
      <c r="A13" s="16" t="s">
        <v>83</v>
      </c>
      <c r="B13" t="s">
        <v>101</v>
      </c>
      <c r="C13" t="s">
        <v>105</v>
      </c>
      <c r="D13" t="s">
        <v>108</v>
      </c>
      <c r="E13">
        <v>1</v>
      </c>
      <c r="F13" s="16">
        <v>39.950000000000003</v>
      </c>
      <c r="G13" s="17">
        <v>5.7060000000000004</v>
      </c>
      <c r="H13" s="21">
        <v>8.0710000000000004E-2</v>
      </c>
      <c r="I13" s="17">
        <v>-22.385999999999999</v>
      </c>
      <c r="J13" s="18">
        <v>0.66949999999999998</v>
      </c>
      <c r="K13">
        <f t="shared" si="0"/>
        <v>8.2951307149052163</v>
      </c>
    </row>
    <row r="14" spans="1:11">
      <c r="A14" s="16" t="s">
        <v>84</v>
      </c>
      <c r="B14" t="s">
        <v>101</v>
      </c>
      <c r="C14" t="s">
        <v>105</v>
      </c>
      <c r="D14" t="s">
        <v>108</v>
      </c>
      <c r="E14">
        <v>2</v>
      </c>
      <c r="F14" s="16">
        <v>39.97</v>
      </c>
      <c r="G14" s="17">
        <v>5.3419999999999996</v>
      </c>
      <c r="H14" s="21">
        <v>8.405E-2</v>
      </c>
      <c r="I14" s="17">
        <v>-22.491</v>
      </c>
      <c r="J14" s="18">
        <v>0.66390000000000005</v>
      </c>
      <c r="K14">
        <f t="shared" si="0"/>
        <v>7.8988697204045213</v>
      </c>
    </row>
    <row r="15" spans="1:11">
      <c r="A15" s="16" t="s">
        <v>85</v>
      </c>
      <c r="B15" t="s">
        <v>101</v>
      </c>
      <c r="C15" t="s">
        <v>105</v>
      </c>
      <c r="D15" t="s">
        <v>108</v>
      </c>
      <c r="E15">
        <v>3</v>
      </c>
      <c r="F15" s="16">
        <v>39.96</v>
      </c>
      <c r="G15" s="17">
        <v>4.9119999999999999</v>
      </c>
      <c r="H15" s="21">
        <v>8.7230000000000002E-2</v>
      </c>
      <c r="I15" s="17">
        <v>-22.658999999999999</v>
      </c>
      <c r="J15" s="18">
        <v>0.71360000000000001</v>
      </c>
      <c r="K15">
        <f t="shared" si="0"/>
        <v>8.1806717872291639</v>
      </c>
    </row>
    <row r="16" spans="1:11">
      <c r="A16" s="16" t="s">
        <v>86</v>
      </c>
      <c r="B16" t="s">
        <v>101</v>
      </c>
      <c r="C16" t="s">
        <v>106</v>
      </c>
      <c r="D16" t="s">
        <v>109</v>
      </c>
      <c r="E16">
        <v>1</v>
      </c>
      <c r="F16" s="16">
        <v>40.020000000000003</v>
      </c>
      <c r="G16" s="17">
        <v>5.2089999999999996</v>
      </c>
      <c r="H16" s="21">
        <v>8.8429999999999995E-2</v>
      </c>
      <c r="I16" s="17">
        <v>-23.358000000000001</v>
      </c>
      <c r="J16" s="18">
        <v>0.751</v>
      </c>
      <c r="K16">
        <f t="shared" si="0"/>
        <v>8.4925930114214641</v>
      </c>
    </row>
    <row r="17" spans="1:11">
      <c r="A17" s="16" t="s">
        <v>87</v>
      </c>
      <c r="B17" t="s">
        <v>101</v>
      </c>
      <c r="C17" t="s">
        <v>106</v>
      </c>
      <c r="D17" t="s">
        <v>109</v>
      </c>
      <c r="E17">
        <v>2</v>
      </c>
      <c r="F17" s="16">
        <v>39.97</v>
      </c>
      <c r="G17" s="17">
        <v>5.6139999999999999</v>
      </c>
      <c r="H17" s="21">
        <v>8.831E-2</v>
      </c>
      <c r="I17" s="17">
        <v>-22.652000000000001</v>
      </c>
      <c r="J17" s="18">
        <v>0.68330000000000002</v>
      </c>
      <c r="K17">
        <f t="shared" si="0"/>
        <v>7.737515570150606</v>
      </c>
    </row>
    <row r="18" spans="1:11">
      <c r="A18" s="16" t="s">
        <v>88</v>
      </c>
      <c r="B18" t="s">
        <v>101</v>
      </c>
      <c r="C18" t="s">
        <v>106</v>
      </c>
      <c r="D18" t="s">
        <v>109</v>
      </c>
      <c r="E18">
        <v>3</v>
      </c>
      <c r="F18" s="16">
        <v>40.020000000000003</v>
      </c>
      <c r="G18" s="17">
        <v>5.9669999999999996</v>
      </c>
      <c r="H18" s="21">
        <v>8.4129999999999996E-2</v>
      </c>
      <c r="I18" s="17">
        <v>-22.332999999999998</v>
      </c>
      <c r="J18" s="18">
        <v>0.71779999999999999</v>
      </c>
      <c r="K18">
        <f t="shared" si="0"/>
        <v>8.5320337572804004</v>
      </c>
    </row>
    <row r="19" spans="1:11">
      <c r="A19" s="16" t="s">
        <v>89</v>
      </c>
      <c r="B19" t="s">
        <v>101</v>
      </c>
      <c r="C19" t="s">
        <v>106</v>
      </c>
      <c r="D19" t="s">
        <v>108</v>
      </c>
      <c r="E19">
        <v>1</v>
      </c>
      <c r="F19" s="16">
        <v>39.950000000000003</v>
      </c>
      <c r="G19" s="17">
        <v>6.4039999999999999</v>
      </c>
      <c r="H19" s="21">
        <v>8.5800000000000001E-2</v>
      </c>
      <c r="I19" s="17">
        <v>-22.434999999999999</v>
      </c>
      <c r="J19" s="18">
        <v>0.69640000000000002</v>
      </c>
      <c r="K19">
        <f t="shared" si="0"/>
        <v>8.1165501165501173</v>
      </c>
    </row>
    <row r="20" spans="1:11">
      <c r="A20" s="16" t="s">
        <v>90</v>
      </c>
      <c r="B20" t="s">
        <v>101</v>
      </c>
      <c r="C20" t="s">
        <v>106</v>
      </c>
      <c r="D20" t="s">
        <v>108</v>
      </c>
      <c r="E20">
        <v>2</v>
      </c>
      <c r="F20" s="16">
        <v>40.01</v>
      </c>
      <c r="G20" s="17">
        <v>6.5940000000000003</v>
      </c>
      <c r="H20" s="21">
        <v>8.2769999999999996E-2</v>
      </c>
      <c r="I20" s="17">
        <v>-22.625</v>
      </c>
      <c r="J20" s="18">
        <v>0.70720000000000005</v>
      </c>
      <c r="K20">
        <f t="shared" si="0"/>
        <v>8.5441585115379972</v>
      </c>
    </row>
    <row r="21" spans="1:11">
      <c r="A21" s="16" t="s">
        <v>91</v>
      </c>
      <c r="B21" t="s">
        <v>101</v>
      </c>
      <c r="C21" t="s">
        <v>106</v>
      </c>
      <c r="D21" t="s">
        <v>108</v>
      </c>
      <c r="E21">
        <v>3</v>
      </c>
      <c r="F21" s="16">
        <v>40.049999999999997</v>
      </c>
      <c r="G21" s="17">
        <v>6.7560000000000002</v>
      </c>
      <c r="H21" s="21">
        <v>8.6970000000000006E-2</v>
      </c>
      <c r="I21" s="17">
        <v>-22.196999999999999</v>
      </c>
      <c r="J21" s="18">
        <v>0.70440000000000003</v>
      </c>
      <c r="K21">
        <f t="shared" si="0"/>
        <v>8.0993446015867541</v>
      </c>
    </row>
    <row r="22" spans="1:11">
      <c r="A22" s="16" t="s">
        <v>92</v>
      </c>
      <c r="B22" t="s">
        <v>101</v>
      </c>
      <c r="C22" t="s">
        <v>107</v>
      </c>
      <c r="D22" t="s">
        <v>109</v>
      </c>
      <c r="E22">
        <v>1</v>
      </c>
      <c r="F22" s="16">
        <v>40.03</v>
      </c>
      <c r="G22" s="17">
        <v>7.3259999999999996</v>
      </c>
      <c r="H22" s="21">
        <v>7.3770000000000002E-2</v>
      </c>
      <c r="I22" s="17">
        <v>-22.733000000000001</v>
      </c>
      <c r="J22" s="18">
        <v>0.65159999999999996</v>
      </c>
      <c r="K22">
        <f t="shared" si="0"/>
        <v>8.8328588857259032</v>
      </c>
    </row>
    <row r="23" spans="1:11">
      <c r="A23" s="16" t="s">
        <v>93</v>
      </c>
      <c r="B23" t="s">
        <v>101</v>
      </c>
      <c r="C23" t="s">
        <v>107</v>
      </c>
      <c r="D23" t="s">
        <v>109</v>
      </c>
      <c r="E23">
        <v>2</v>
      </c>
      <c r="F23" s="16">
        <v>40</v>
      </c>
      <c r="G23" s="17">
        <v>7.15</v>
      </c>
      <c r="H23" s="21">
        <v>8.1920000000000007E-2</v>
      </c>
      <c r="I23" s="17">
        <v>-22.63</v>
      </c>
      <c r="J23" s="18">
        <v>0.70469999999999999</v>
      </c>
      <c r="K23">
        <f t="shared" si="0"/>
        <v>8.602294921875</v>
      </c>
    </row>
    <row r="24" spans="1:11">
      <c r="A24" s="16" t="s">
        <v>94</v>
      </c>
      <c r="B24" t="s">
        <v>101</v>
      </c>
      <c r="C24" t="s">
        <v>107</v>
      </c>
      <c r="D24" t="s">
        <v>109</v>
      </c>
      <c r="E24">
        <v>3</v>
      </c>
      <c r="F24" s="16">
        <v>40.04</v>
      </c>
      <c r="G24" s="17">
        <v>7.8639999999999999</v>
      </c>
      <c r="H24" s="21">
        <v>8.1490000000000007E-2</v>
      </c>
      <c r="I24" s="17">
        <v>-22.701000000000001</v>
      </c>
      <c r="J24" s="18">
        <v>0.73980000000000001</v>
      </c>
      <c r="K24">
        <f t="shared" si="0"/>
        <v>9.0784145293901091</v>
      </c>
    </row>
    <row r="25" spans="1:11">
      <c r="A25" s="16" t="s">
        <v>95</v>
      </c>
      <c r="B25" t="s">
        <v>101</v>
      </c>
      <c r="C25" t="s">
        <v>107</v>
      </c>
      <c r="D25" t="s">
        <v>108</v>
      </c>
      <c r="E25">
        <v>1</v>
      </c>
      <c r="F25" s="16">
        <v>39.950000000000003</v>
      </c>
      <c r="G25" s="17">
        <v>7.5940000000000003</v>
      </c>
      <c r="H25" s="21">
        <v>7.9680000000000001E-2</v>
      </c>
      <c r="I25" s="17">
        <v>-22.864999999999998</v>
      </c>
      <c r="J25" s="18">
        <v>0.69140000000000001</v>
      </c>
      <c r="K25">
        <f t="shared" si="0"/>
        <v>8.6772088353413661</v>
      </c>
    </row>
    <row r="26" spans="1:11">
      <c r="A26" s="16" t="s">
        <v>96</v>
      </c>
      <c r="B26" t="s">
        <v>101</v>
      </c>
      <c r="C26" t="s">
        <v>107</v>
      </c>
      <c r="D26" t="s">
        <v>108</v>
      </c>
      <c r="E26">
        <v>2</v>
      </c>
      <c r="F26" s="16">
        <v>39.950000000000003</v>
      </c>
      <c r="G26" s="17">
        <v>7.7190000000000003</v>
      </c>
      <c r="H26" s="21">
        <v>8.5239999999999996E-2</v>
      </c>
      <c r="I26" s="17">
        <v>-22.843</v>
      </c>
      <c r="J26" s="18">
        <v>0.78649999999999998</v>
      </c>
      <c r="K26">
        <f t="shared" si="0"/>
        <v>9.2268887846081658</v>
      </c>
    </row>
    <row r="27" spans="1:11">
      <c r="A27" s="16" t="s">
        <v>33</v>
      </c>
      <c r="B27" t="s">
        <v>101</v>
      </c>
      <c r="C27" t="s">
        <v>107</v>
      </c>
      <c r="D27" t="s">
        <v>108</v>
      </c>
      <c r="E27">
        <v>3</v>
      </c>
      <c r="F27" s="16">
        <v>39.99</v>
      </c>
      <c r="G27" s="17">
        <v>2.996</v>
      </c>
      <c r="H27" s="21">
        <v>7.8570000000000001E-2</v>
      </c>
      <c r="I27" s="17">
        <v>-22.666</v>
      </c>
      <c r="J27" s="18">
        <v>0.69669999999999999</v>
      </c>
      <c r="K27">
        <f t="shared" si="0"/>
        <v>8.8672521318569419</v>
      </c>
    </row>
    <row r="28" spans="1:11">
      <c r="A28" s="16" t="s">
        <v>38</v>
      </c>
      <c r="B28" t="s">
        <v>102</v>
      </c>
      <c r="C28" t="s">
        <v>103</v>
      </c>
      <c r="D28" t="s">
        <v>109</v>
      </c>
      <c r="E28">
        <v>1</v>
      </c>
      <c r="F28" s="16">
        <v>40.01</v>
      </c>
      <c r="G28" s="17">
        <v>4.4870000000000001</v>
      </c>
      <c r="H28" s="21">
        <v>0.12032</v>
      </c>
      <c r="I28" s="17">
        <v>-26.076000000000001</v>
      </c>
      <c r="J28" s="18">
        <v>1.1213</v>
      </c>
      <c r="K28">
        <f t="shared" si="0"/>
        <v>9.3193151595744688</v>
      </c>
    </row>
    <row r="29" spans="1:11">
      <c r="A29" s="16" t="s">
        <v>39</v>
      </c>
      <c r="B29" t="s">
        <v>102</v>
      </c>
      <c r="C29" t="s">
        <v>103</v>
      </c>
      <c r="D29" t="s">
        <v>109</v>
      </c>
      <c r="E29">
        <v>2</v>
      </c>
      <c r="F29" s="16">
        <v>40.01</v>
      </c>
      <c r="G29" s="17">
        <v>4.2110000000000003</v>
      </c>
      <c r="H29" s="21">
        <v>0.12088</v>
      </c>
      <c r="I29" s="17">
        <v>-26.31</v>
      </c>
      <c r="J29" s="18">
        <v>1.1108</v>
      </c>
      <c r="K29">
        <f t="shared" si="0"/>
        <v>9.1892786234281925</v>
      </c>
    </row>
    <row r="30" spans="1:11">
      <c r="A30" s="16" t="s">
        <v>41</v>
      </c>
      <c r="B30" t="s">
        <v>102</v>
      </c>
      <c r="C30" t="s">
        <v>103</v>
      </c>
      <c r="D30" t="s">
        <v>109</v>
      </c>
      <c r="E30">
        <v>3</v>
      </c>
      <c r="F30" s="16">
        <v>40.01</v>
      </c>
      <c r="G30" s="17">
        <v>6.2649999999999997</v>
      </c>
      <c r="H30" s="21">
        <v>0.11915000000000001</v>
      </c>
      <c r="I30" s="17">
        <v>-26.263000000000002</v>
      </c>
      <c r="J30" s="18">
        <v>1.093</v>
      </c>
      <c r="K30">
        <f t="shared" si="0"/>
        <v>9.1733109525807794</v>
      </c>
    </row>
    <row r="31" spans="1:11">
      <c r="A31" s="16" t="s">
        <v>43</v>
      </c>
      <c r="B31" t="s">
        <v>102</v>
      </c>
      <c r="C31" t="s">
        <v>103</v>
      </c>
      <c r="D31" t="s">
        <v>108</v>
      </c>
      <c r="E31">
        <v>1</v>
      </c>
      <c r="F31" s="16">
        <v>39.950000000000003</v>
      </c>
      <c r="G31" s="17">
        <v>6.42</v>
      </c>
      <c r="H31" s="21">
        <v>0.12013</v>
      </c>
      <c r="I31" s="17">
        <v>-26.18</v>
      </c>
      <c r="J31" s="18">
        <v>1.1262000000000001</v>
      </c>
      <c r="K31">
        <f t="shared" si="0"/>
        <v>9.374843919087656</v>
      </c>
    </row>
    <row r="32" spans="1:11">
      <c r="A32" s="16" t="s">
        <v>44</v>
      </c>
      <c r="B32" t="s">
        <v>102</v>
      </c>
      <c r="C32" t="s">
        <v>103</v>
      </c>
      <c r="D32" t="s">
        <v>108</v>
      </c>
      <c r="E32">
        <v>2</v>
      </c>
      <c r="F32" s="16">
        <v>40.020000000000003</v>
      </c>
      <c r="G32" s="17">
        <v>6.016</v>
      </c>
      <c r="H32" s="21">
        <v>0.12014</v>
      </c>
      <c r="I32" s="17">
        <v>-26.369</v>
      </c>
      <c r="J32" s="18">
        <v>1.1359999999999999</v>
      </c>
      <c r="K32">
        <f t="shared" si="0"/>
        <v>9.4556350923922086</v>
      </c>
    </row>
    <row r="33" spans="1:11">
      <c r="A33" s="16" t="s">
        <v>45</v>
      </c>
      <c r="B33" t="s">
        <v>102</v>
      </c>
      <c r="C33" t="s">
        <v>103</v>
      </c>
      <c r="D33" t="s">
        <v>108</v>
      </c>
      <c r="E33">
        <v>3</v>
      </c>
      <c r="F33" s="16">
        <v>40.049999999999997</v>
      </c>
      <c r="G33" s="17">
        <v>6.2380000000000004</v>
      </c>
      <c r="H33" s="21">
        <v>0.11570999999999999</v>
      </c>
      <c r="I33" s="17">
        <v>-26.14</v>
      </c>
      <c r="J33" s="18">
        <v>1.0847</v>
      </c>
      <c r="K33">
        <f t="shared" si="0"/>
        <v>9.3742978134992665</v>
      </c>
    </row>
    <row r="34" spans="1:11">
      <c r="A34" s="16" t="s">
        <v>47</v>
      </c>
      <c r="B34" t="s">
        <v>102</v>
      </c>
      <c r="C34" t="s">
        <v>105</v>
      </c>
      <c r="D34" t="s">
        <v>109</v>
      </c>
      <c r="E34">
        <v>1</v>
      </c>
      <c r="F34" s="16">
        <v>40.01</v>
      </c>
      <c r="G34" s="17">
        <v>5.8860000000000001</v>
      </c>
      <c r="H34" s="21">
        <v>0.12058000000000001</v>
      </c>
      <c r="I34" s="17">
        <v>-26.483000000000001</v>
      </c>
      <c r="J34" s="18">
        <v>1.1627000000000001</v>
      </c>
      <c r="K34">
        <f t="shared" si="0"/>
        <v>9.6425609553823186</v>
      </c>
    </row>
    <row r="35" spans="1:11">
      <c r="A35" s="16" t="s">
        <v>50</v>
      </c>
      <c r="B35" t="s">
        <v>102</v>
      </c>
      <c r="C35" t="s">
        <v>105</v>
      </c>
      <c r="D35" t="s">
        <v>109</v>
      </c>
      <c r="E35">
        <v>2</v>
      </c>
      <c r="F35" s="16">
        <v>39.950000000000003</v>
      </c>
      <c r="G35" s="17">
        <v>5.766</v>
      </c>
      <c r="H35" s="21">
        <v>0.11849999999999999</v>
      </c>
      <c r="I35" s="17">
        <v>-26.263999999999999</v>
      </c>
      <c r="J35" s="18">
        <v>1.1335</v>
      </c>
      <c r="K35">
        <f t="shared" si="0"/>
        <v>9.5654008438818572</v>
      </c>
    </row>
    <row r="36" spans="1:11">
      <c r="A36" s="16" t="s">
        <v>53</v>
      </c>
      <c r="B36" t="s">
        <v>102</v>
      </c>
      <c r="C36" t="s">
        <v>105</v>
      </c>
      <c r="D36" t="s">
        <v>109</v>
      </c>
      <c r="E36">
        <v>3</v>
      </c>
      <c r="F36" s="16">
        <v>40.020000000000003</v>
      </c>
      <c r="G36" s="17">
        <v>0.93500000000000005</v>
      </c>
      <c r="H36" s="21">
        <v>0.12005</v>
      </c>
      <c r="I36" s="17">
        <v>-26.442</v>
      </c>
      <c r="J36" s="18">
        <v>1.1234999999999999</v>
      </c>
      <c r="K36">
        <f t="shared" si="0"/>
        <v>9.3586005830903787</v>
      </c>
    </row>
    <row r="37" spans="1:11">
      <c r="A37" s="16" t="s">
        <v>54</v>
      </c>
      <c r="B37" t="s">
        <v>102</v>
      </c>
      <c r="C37" t="s">
        <v>105</v>
      </c>
      <c r="D37" t="s">
        <v>108</v>
      </c>
      <c r="E37">
        <v>1</v>
      </c>
      <c r="F37" s="16">
        <v>40</v>
      </c>
      <c r="G37" s="17">
        <v>1.6180000000000001</v>
      </c>
      <c r="H37" s="21">
        <v>0.11761000000000001</v>
      </c>
      <c r="I37" s="17">
        <v>-26.224</v>
      </c>
      <c r="J37" s="18">
        <v>1.1025</v>
      </c>
      <c r="K37">
        <f t="shared" si="0"/>
        <v>9.3742028739052792</v>
      </c>
    </row>
    <row r="38" spans="1:11">
      <c r="A38" s="16" t="s">
        <v>55</v>
      </c>
      <c r="B38" t="s">
        <v>102</v>
      </c>
      <c r="C38" t="s">
        <v>105</v>
      </c>
      <c r="D38" t="s">
        <v>108</v>
      </c>
      <c r="E38">
        <v>2</v>
      </c>
      <c r="F38" s="16">
        <v>40.020000000000003</v>
      </c>
      <c r="G38" s="17">
        <v>5.1760000000000002</v>
      </c>
      <c r="H38" s="21">
        <v>0.11788</v>
      </c>
      <c r="I38" s="17">
        <v>-26.327999999999999</v>
      </c>
      <c r="J38" s="18">
        <v>1.1052999999999999</v>
      </c>
      <c r="K38">
        <f t="shared" si="0"/>
        <v>9.3764845605700717</v>
      </c>
    </row>
    <row r="39" spans="1:11">
      <c r="A39" s="16" t="s">
        <v>56</v>
      </c>
      <c r="B39" t="s">
        <v>102</v>
      </c>
      <c r="C39" t="s">
        <v>105</v>
      </c>
      <c r="D39" t="s">
        <v>108</v>
      </c>
      <c r="E39">
        <v>3</v>
      </c>
      <c r="F39" s="16">
        <v>39.97</v>
      </c>
      <c r="G39" s="17">
        <v>5.1859999999999999</v>
      </c>
      <c r="H39" s="21">
        <v>0.12114999999999999</v>
      </c>
      <c r="I39" s="17">
        <v>-26.234999999999999</v>
      </c>
      <c r="J39" s="18">
        <v>1.1413</v>
      </c>
      <c r="K39">
        <f t="shared" si="0"/>
        <v>9.4205530334296324</v>
      </c>
    </row>
    <row r="40" spans="1:11">
      <c r="A40" s="16" t="s">
        <v>57</v>
      </c>
      <c r="B40" t="s">
        <v>102</v>
      </c>
      <c r="C40" t="s">
        <v>106</v>
      </c>
      <c r="D40" t="s">
        <v>109</v>
      </c>
      <c r="E40">
        <v>1</v>
      </c>
      <c r="F40" s="16">
        <v>39.950000000000003</v>
      </c>
      <c r="G40" s="17">
        <v>5.3949999999999996</v>
      </c>
      <c r="H40" s="21">
        <v>0.1258</v>
      </c>
      <c r="I40" s="17">
        <v>-25.227</v>
      </c>
      <c r="J40" s="18">
        <v>1.2064999999999999</v>
      </c>
      <c r="K40">
        <f t="shared" si="0"/>
        <v>9.5906200317965027</v>
      </c>
    </row>
    <row r="41" spans="1:11">
      <c r="A41" s="16" t="s">
        <v>58</v>
      </c>
      <c r="B41" t="s">
        <v>102</v>
      </c>
      <c r="C41" t="s">
        <v>106</v>
      </c>
      <c r="D41" t="s">
        <v>109</v>
      </c>
      <c r="E41">
        <v>2</v>
      </c>
      <c r="F41" s="16">
        <v>40</v>
      </c>
      <c r="G41" s="17">
        <v>5.0750000000000002</v>
      </c>
      <c r="H41" s="21">
        <v>0.12622</v>
      </c>
      <c r="I41" s="17">
        <v>-26.286000000000001</v>
      </c>
      <c r="J41" s="18">
        <v>1.1736</v>
      </c>
      <c r="K41">
        <f t="shared" si="0"/>
        <v>9.2980510220250352</v>
      </c>
    </row>
    <row r="42" spans="1:11">
      <c r="A42" s="16" t="s">
        <v>59</v>
      </c>
      <c r="B42" t="s">
        <v>102</v>
      </c>
      <c r="C42" t="s">
        <v>106</v>
      </c>
      <c r="D42" t="s">
        <v>109</v>
      </c>
      <c r="E42">
        <v>3</v>
      </c>
      <c r="F42" s="16">
        <v>39.950000000000003</v>
      </c>
      <c r="G42" s="17">
        <v>5.3540000000000001</v>
      </c>
      <c r="H42" s="21">
        <v>0.13854</v>
      </c>
      <c r="I42" s="17">
        <v>-26.221</v>
      </c>
      <c r="J42" s="18">
        <v>1.2778</v>
      </c>
      <c r="K42">
        <f t="shared" si="0"/>
        <v>9.2233290024541663</v>
      </c>
    </row>
    <row r="43" spans="1:11">
      <c r="A43" s="16" t="s">
        <v>60</v>
      </c>
      <c r="B43" t="s">
        <v>102</v>
      </c>
      <c r="C43" t="s">
        <v>106</v>
      </c>
      <c r="D43" t="s">
        <v>108</v>
      </c>
      <c r="E43">
        <v>1</v>
      </c>
      <c r="F43" s="16">
        <v>39.96</v>
      </c>
      <c r="G43" s="17">
        <v>5.4880000000000004</v>
      </c>
      <c r="H43" s="21">
        <v>0.12005</v>
      </c>
      <c r="I43" s="17">
        <v>-26.13</v>
      </c>
      <c r="J43" s="18">
        <v>1.1653</v>
      </c>
      <c r="K43">
        <f t="shared" si="0"/>
        <v>9.7067888379841722</v>
      </c>
    </row>
    <row r="44" spans="1:11">
      <c r="A44" s="16" t="s">
        <v>61</v>
      </c>
      <c r="B44" t="s">
        <v>102</v>
      </c>
      <c r="C44" t="s">
        <v>106</v>
      </c>
      <c r="D44" t="s">
        <v>108</v>
      </c>
      <c r="E44">
        <v>2</v>
      </c>
      <c r="F44" s="16">
        <v>39.99</v>
      </c>
      <c r="G44" s="17">
        <v>7.8689999999999998</v>
      </c>
      <c r="H44" s="21">
        <v>0.11984</v>
      </c>
      <c r="I44" s="17">
        <v>-26.076000000000001</v>
      </c>
      <c r="J44" s="18">
        <v>1.1094999999999999</v>
      </c>
      <c r="K44">
        <f t="shared" si="0"/>
        <v>9.2581775700934568</v>
      </c>
    </row>
    <row r="45" spans="1:11">
      <c r="A45" s="16" t="s">
        <v>62</v>
      </c>
      <c r="B45" t="s">
        <v>102</v>
      </c>
      <c r="C45" t="s">
        <v>106</v>
      </c>
      <c r="D45" t="s">
        <v>108</v>
      </c>
      <c r="E45">
        <v>3</v>
      </c>
      <c r="F45" s="16">
        <v>40.01</v>
      </c>
      <c r="G45" s="17">
        <v>5.093</v>
      </c>
      <c r="H45" s="21">
        <v>0.12256</v>
      </c>
      <c r="I45" s="17">
        <v>-26.190999999999999</v>
      </c>
      <c r="J45" s="18">
        <v>1.1217999999999999</v>
      </c>
      <c r="K45">
        <f t="shared" si="0"/>
        <v>9.1530678851174923</v>
      </c>
    </row>
    <row r="46" spans="1:11">
      <c r="A46" s="16" t="s">
        <v>63</v>
      </c>
      <c r="B46" t="s">
        <v>102</v>
      </c>
      <c r="C46" t="s">
        <v>107</v>
      </c>
      <c r="D46" t="s">
        <v>109</v>
      </c>
      <c r="E46">
        <v>1</v>
      </c>
      <c r="F46" s="16">
        <v>40.049999999999997</v>
      </c>
      <c r="G46" s="17">
        <v>5.2039999999999997</v>
      </c>
      <c r="H46" s="21">
        <v>0.11301</v>
      </c>
      <c r="I46" s="17">
        <v>-26.184999999999999</v>
      </c>
      <c r="J46" s="18">
        <v>1.1126</v>
      </c>
      <c r="K46">
        <f t="shared" si="0"/>
        <v>9.8451464472170613</v>
      </c>
    </row>
    <row r="47" spans="1:11">
      <c r="A47" s="16" t="s">
        <v>64</v>
      </c>
      <c r="B47" t="s">
        <v>102</v>
      </c>
      <c r="C47" t="s">
        <v>107</v>
      </c>
      <c r="D47" t="s">
        <v>109</v>
      </c>
      <c r="E47">
        <v>2</v>
      </c>
      <c r="F47" s="16">
        <v>40.020000000000003</v>
      </c>
      <c r="G47" s="17">
        <v>5.1130000000000004</v>
      </c>
      <c r="H47" s="21">
        <v>0.11498999999999999</v>
      </c>
      <c r="I47" s="17">
        <v>-26.146999999999998</v>
      </c>
      <c r="J47" s="18">
        <v>1.0851</v>
      </c>
      <c r="K47">
        <f t="shared" si="0"/>
        <v>9.4364727367597183</v>
      </c>
    </row>
    <row r="48" spans="1:11">
      <c r="A48" s="16" t="s">
        <v>65</v>
      </c>
      <c r="B48" t="s">
        <v>102</v>
      </c>
      <c r="C48" t="s">
        <v>107</v>
      </c>
      <c r="D48" t="s">
        <v>109</v>
      </c>
      <c r="E48">
        <v>3</v>
      </c>
      <c r="F48" s="16">
        <v>39.99</v>
      </c>
      <c r="G48" s="17">
        <v>2.8940000000000001</v>
      </c>
      <c r="H48" s="21">
        <v>0.109</v>
      </c>
      <c r="I48" s="17">
        <v>-26.245999999999999</v>
      </c>
      <c r="J48" s="18">
        <v>1.0712999999999999</v>
      </c>
      <c r="K48">
        <f t="shared" si="0"/>
        <v>9.828440366972476</v>
      </c>
    </row>
    <row r="49" spans="1:11">
      <c r="A49" s="16" t="s">
        <v>66</v>
      </c>
      <c r="B49" t="s">
        <v>102</v>
      </c>
      <c r="C49" t="s">
        <v>107</v>
      </c>
      <c r="D49" t="s">
        <v>108</v>
      </c>
      <c r="E49">
        <v>1</v>
      </c>
      <c r="F49" s="16">
        <v>39.99</v>
      </c>
      <c r="G49" s="17">
        <v>0.97</v>
      </c>
      <c r="H49" s="21">
        <v>0.10872</v>
      </c>
      <c r="I49" s="17">
        <v>-26.298999999999999</v>
      </c>
      <c r="J49" s="18">
        <v>1.1140000000000001</v>
      </c>
      <c r="K49">
        <f t="shared" si="0"/>
        <v>10.246504782928625</v>
      </c>
    </row>
    <row r="50" spans="1:11">
      <c r="A50" s="16" t="s">
        <v>67</v>
      </c>
      <c r="B50" t="s">
        <v>102</v>
      </c>
      <c r="C50" t="s">
        <v>107</v>
      </c>
      <c r="D50" t="s">
        <v>108</v>
      </c>
      <c r="E50">
        <v>2</v>
      </c>
      <c r="F50" s="16">
        <v>39.96</v>
      </c>
      <c r="G50" s="17">
        <v>5.0369999999999999</v>
      </c>
      <c r="H50" s="21">
        <v>0.11151999999999999</v>
      </c>
      <c r="I50" s="17">
        <v>-25.957999999999998</v>
      </c>
      <c r="J50" s="18">
        <v>1.1377999999999999</v>
      </c>
      <c r="K50">
        <f t="shared" si="0"/>
        <v>10.202654232424678</v>
      </c>
    </row>
    <row r="51" spans="1:11">
      <c r="A51" s="16" t="s">
        <v>68</v>
      </c>
      <c r="B51" t="s">
        <v>102</v>
      </c>
      <c r="C51" t="s">
        <v>107</v>
      </c>
      <c r="D51" t="s">
        <v>108</v>
      </c>
      <c r="E51">
        <v>3</v>
      </c>
      <c r="F51" s="16">
        <v>40.020000000000003</v>
      </c>
      <c r="G51" s="17">
        <v>4.7309999999999999</v>
      </c>
      <c r="H51" s="21">
        <v>0.11149000000000001</v>
      </c>
      <c r="I51" s="17">
        <v>-26.140999999999998</v>
      </c>
      <c r="J51" s="18">
        <v>1.0844</v>
      </c>
      <c r="K51">
        <f t="shared" si="0"/>
        <v>9.7264328639339848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F76E4-EB89-794B-A657-01C24E232A0D}">
  <dimension ref="A1:K9"/>
  <sheetViews>
    <sheetView zoomScale="150" workbookViewId="0">
      <selection activeCell="N12" sqref="N12"/>
    </sheetView>
  </sheetViews>
  <sheetFormatPr baseColWidth="10" defaultRowHeight="13"/>
  <cols>
    <col min="2" max="2" width="12.796875" bestFit="1" customWidth="1"/>
  </cols>
  <sheetData>
    <row r="1" spans="1:11" ht="16">
      <c r="A1" s="38" t="s">
        <v>127</v>
      </c>
    </row>
    <row r="2" spans="1:11" ht="16">
      <c r="A2" s="38"/>
      <c r="G2" t="s">
        <v>125</v>
      </c>
      <c r="H2" t="s">
        <v>125</v>
      </c>
      <c r="I2" t="s">
        <v>125</v>
      </c>
      <c r="J2" t="s">
        <v>125</v>
      </c>
      <c r="K2" t="s">
        <v>125</v>
      </c>
    </row>
    <row r="3" spans="1:11">
      <c r="C3" s="3" t="s">
        <v>3</v>
      </c>
      <c r="D3" s="4" t="s">
        <v>4</v>
      </c>
      <c r="E3" s="3" t="s">
        <v>7</v>
      </c>
      <c r="F3" s="4" t="s">
        <v>8</v>
      </c>
      <c r="G3" s="3" t="s">
        <v>3</v>
      </c>
      <c r="H3" s="4" t="s">
        <v>4</v>
      </c>
      <c r="I3" s="3" t="s">
        <v>7</v>
      </c>
      <c r="J3" s="4" t="s">
        <v>8</v>
      </c>
      <c r="K3" s="30" t="s">
        <v>97</v>
      </c>
    </row>
    <row r="4" spans="1:11">
      <c r="A4" t="s">
        <v>102</v>
      </c>
      <c r="B4" s="16" t="s">
        <v>69</v>
      </c>
      <c r="C4" s="17">
        <v>5.016</v>
      </c>
      <c r="D4" s="21">
        <v>0.11008999999999999</v>
      </c>
      <c r="E4" s="17">
        <v>-26.257999999999999</v>
      </c>
      <c r="F4" s="18">
        <v>1.1153999999999999</v>
      </c>
      <c r="G4" s="28">
        <f>AVERAGE(C4:C6)</f>
        <v>5.1596666666666664</v>
      </c>
      <c r="H4" s="28">
        <f>AVERAGE(D4:D6)</f>
        <v>0.11484999999999999</v>
      </c>
      <c r="I4" s="28">
        <f>AVERAGE(E4:E6)</f>
        <v>-26.203999999999997</v>
      </c>
      <c r="J4" s="28">
        <f>AVERAGE(F4:F6)</f>
        <v>1.2278666666666667</v>
      </c>
      <c r="K4" s="31">
        <f>J4/H4</f>
        <v>10.691046292265273</v>
      </c>
    </row>
    <row r="5" spans="1:11">
      <c r="A5" t="s">
        <v>102</v>
      </c>
      <c r="B5" s="16" t="s">
        <v>70</v>
      </c>
      <c r="C5" s="17">
        <v>5.1609999999999996</v>
      </c>
      <c r="D5" s="21">
        <v>0.11563</v>
      </c>
      <c r="E5" s="17">
        <v>-26.282</v>
      </c>
      <c r="F5" s="18">
        <v>1.2363</v>
      </c>
      <c r="K5" s="31"/>
    </row>
    <row r="6" spans="1:11">
      <c r="A6" t="s">
        <v>102</v>
      </c>
      <c r="B6" s="16" t="s">
        <v>71</v>
      </c>
      <c r="C6" s="17">
        <v>5.3019999999999996</v>
      </c>
      <c r="D6" s="21">
        <v>0.11883000000000001</v>
      </c>
      <c r="E6" s="17">
        <v>-26.071999999999999</v>
      </c>
      <c r="F6" s="18">
        <v>1.3319000000000001</v>
      </c>
      <c r="K6" s="31"/>
    </row>
    <row r="7" spans="1:11">
      <c r="A7" t="s">
        <v>101</v>
      </c>
      <c r="B7" s="16" t="s">
        <v>34</v>
      </c>
      <c r="C7" s="17">
        <v>3.427</v>
      </c>
      <c r="D7" s="21">
        <v>7.8829999999999997E-2</v>
      </c>
      <c r="E7" s="17">
        <v>-22.640999999999998</v>
      </c>
      <c r="F7" s="18">
        <v>0.74250000000000005</v>
      </c>
      <c r="G7" s="28">
        <f>AVERAGE(C7:C9)</f>
        <v>5.8090000000000002</v>
      </c>
      <c r="H7" s="28">
        <f>AVERAGE(D7:D9)</f>
        <v>7.9156666666666667E-2</v>
      </c>
      <c r="I7" s="28">
        <f>AVERAGE(E7:E9)</f>
        <v>-22.646333333333331</v>
      </c>
      <c r="J7" s="28">
        <f>AVERAGE(F7:F9)</f>
        <v>0.74616666666666676</v>
      </c>
      <c r="K7" s="31">
        <f>J7/H7</f>
        <v>9.4264538678569938</v>
      </c>
    </row>
    <row r="8" spans="1:11">
      <c r="A8" t="s">
        <v>101</v>
      </c>
      <c r="B8" s="16" t="s">
        <v>35</v>
      </c>
      <c r="C8" s="17">
        <v>6.5380000000000003</v>
      </c>
      <c r="D8" s="21">
        <v>7.8340000000000007E-2</v>
      </c>
      <c r="E8" s="17">
        <v>-22.689</v>
      </c>
      <c r="F8" s="18">
        <v>0.73740000000000006</v>
      </c>
    </row>
    <row r="9" spans="1:11">
      <c r="A9" t="s">
        <v>101</v>
      </c>
      <c r="B9" s="16" t="s">
        <v>36</v>
      </c>
      <c r="C9" s="17">
        <v>7.4619999999999997</v>
      </c>
      <c r="D9" s="21">
        <v>8.0299999999999996E-2</v>
      </c>
      <c r="E9" s="17">
        <v>-22.609000000000002</v>
      </c>
      <c r="F9" s="18">
        <v>0.75860000000000005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3015B-09B7-064D-A231-CCE86FAC1643}">
  <dimension ref="A1:M57"/>
  <sheetViews>
    <sheetView workbookViewId="0">
      <selection activeCell="L20" sqref="L20"/>
    </sheetView>
  </sheetViews>
  <sheetFormatPr baseColWidth="10" defaultRowHeight="13"/>
  <cols>
    <col min="1" max="1" width="14" style="2" bestFit="1" customWidth="1"/>
    <col min="2" max="2" width="9.3984375" style="2" bestFit="1" customWidth="1"/>
    <col min="3" max="3" width="8" style="2" bestFit="1" customWidth="1"/>
    <col min="4" max="4" width="9" style="2" bestFit="1" customWidth="1"/>
    <col min="5" max="6" width="9.3984375" style="2" bestFit="1" customWidth="1"/>
    <col min="11" max="11" width="11" style="31"/>
  </cols>
  <sheetData>
    <row r="1" spans="1:13">
      <c r="G1" t="s">
        <v>125</v>
      </c>
      <c r="H1" t="s">
        <v>125</v>
      </c>
      <c r="I1" t="s">
        <v>125</v>
      </c>
      <c r="J1" t="s">
        <v>125</v>
      </c>
      <c r="K1" t="s">
        <v>125</v>
      </c>
    </row>
    <row r="2" spans="1:13">
      <c r="A2" s="1" t="s">
        <v>1</v>
      </c>
      <c r="B2" s="1" t="s">
        <v>23</v>
      </c>
      <c r="C2" s="3" t="s">
        <v>3</v>
      </c>
      <c r="D2" s="4" t="s">
        <v>4</v>
      </c>
      <c r="E2" s="3" t="s">
        <v>7</v>
      </c>
      <c r="F2" s="4" t="s">
        <v>8</v>
      </c>
      <c r="G2" s="3" t="s">
        <v>3</v>
      </c>
      <c r="H2" s="4" t="s">
        <v>4</v>
      </c>
      <c r="I2" s="3" t="s">
        <v>7</v>
      </c>
      <c r="J2" s="4" t="s">
        <v>8</v>
      </c>
      <c r="K2" s="30" t="s">
        <v>97</v>
      </c>
    </row>
    <row r="3" spans="1:13">
      <c r="A3" s="16" t="s">
        <v>74</v>
      </c>
      <c r="B3" s="16">
        <v>39.96</v>
      </c>
      <c r="C3" s="17">
        <v>4.6239999999999997</v>
      </c>
      <c r="D3" s="21">
        <v>8.1570000000000004E-2</v>
      </c>
      <c r="E3" s="17">
        <v>-22.638999999999999</v>
      </c>
      <c r="F3" s="18">
        <v>0.67420000000000002</v>
      </c>
      <c r="G3" s="28">
        <f>AVERAGE(C3:C5)</f>
        <v>4.8923333333333332</v>
      </c>
      <c r="H3" s="28">
        <f>AVERAGE(D3:D5)</f>
        <v>8.3199999999999996E-2</v>
      </c>
      <c r="I3" s="28">
        <f>AVERAGE(E3:E5)</f>
        <v>-22.52933333333333</v>
      </c>
      <c r="J3" s="28">
        <f>AVERAGE(F3:F5)</f>
        <v>0.6932666666666667</v>
      </c>
      <c r="K3" s="31">
        <f>J3/H3</f>
        <v>8.3325320512820529</v>
      </c>
      <c r="L3" s="28"/>
      <c r="M3" s="28"/>
    </row>
    <row r="4" spans="1:13">
      <c r="A4" s="16" t="s">
        <v>75</v>
      </c>
      <c r="B4" s="16">
        <v>40.020000000000003</v>
      </c>
      <c r="C4" s="17">
        <v>5.0599999999999996</v>
      </c>
      <c r="D4" s="21">
        <v>8.1979999999999997E-2</v>
      </c>
      <c r="E4" s="17">
        <v>-22.713999999999999</v>
      </c>
      <c r="F4" s="18">
        <v>0.67479999999999996</v>
      </c>
      <c r="L4" s="28"/>
    </row>
    <row r="5" spans="1:13">
      <c r="A5" s="16" t="s">
        <v>76</v>
      </c>
      <c r="B5" s="16">
        <v>39.99</v>
      </c>
      <c r="C5" s="17">
        <v>4.9930000000000003</v>
      </c>
      <c r="D5" s="21">
        <v>8.6050000000000001E-2</v>
      </c>
      <c r="E5" s="17">
        <v>-22.234999999999999</v>
      </c>
      <c r="F5" s="18">
        <v>0.73080000000000001</v>
      </c>
      <c r="L5" s="28"/>
    </row>
    <row r="6" spans="1:13">
      <c r="A6" s="16" t="s">
        <v>77</v>
      </c>
      <c r="B6" s="16">
        <v>39.97</v>
      </c>
      <c r="C6" s="17">
        <v>5.165</v>
      </c>
      <c r="D6" s="21">
        <v>8.3059999999999995E-2</v>
      </c>
      <c r="E6" s="17">
        <v>-22.484999999999999</v>
      </c>
      <c r="F6" s="18">
        <v>0.69040000000000001</v>
      </c>
      <c r="G6" s="28">
        <f>AVERAGE(C6:C8)</f>
        <v>5.1143333333333336</v>
      </c>
      <c r="H6" s="28">
        <f>AVERAGE(D6:D8)</f>
        <v>8.4816666666666651E-2</v>
      </c>
      <c r="I6" s="28">
        <f>AVERAGE(E6:E8)</f>
        <v>-22.658333333333331</v>
      </c>
      <c r="J6" s="28">
        <f>AVERAGE(F6:F8)</f>
        <v>0.71743333333333326</v>
      </c>
      <c r="K6" s="31">
        <f>J6/H6</f>
        <v>8.4586362743171559</v>
      </c>
    </row>
    <row r="7" spans="1:13">
      <c r="A7" s="16" t="s">
        <v>78</v>
      </c>
      <c r="B7" s="16">
        <v>40.04</v>
      </c>
      <c r="C7" s="17">
        <v>5.2549999999999999</v>
      </c>
      <c r="D7" s="21">
        <v>8.3390000000000006E-2</v>
      </c>
      <c r="E7" s="17">
        <v>-22.84</v>
      </c>
      <c r="F7" s="18">
        <v>0.72670000000000001</v>
      </c>
    </row>
    <row r="8" spans="1:13">
      <c r="A8" s="16" t="s">
        <v>79</v>
      </c>
      <c r="B8" s="16">
        <v>39.950000000000003</v>
      </c>
      <c r="C8" s="17">
        <v>4.923</v>
      </c>
      <c r="D8" s="21">
        <v>8.7999999999999995E-2</v>
      </c>
      <c r="E8" s="17">
        <v>-22.65</v>
      </c>
      <c r="F8" s="18">
        <v>0.73519999999999996</v>
      </c>
    </row>
    <row r="9" spans="1:13">
      <c r="A9" s="16" t="s">
        <v>80</v>
      </c>
      <c r="B9" s="16">
        <v>40.01</v>
      </c>
      <c r="C9" s="17">
        <v>5.3040000000000003</v>
      </c>
      <c r="D9" s="21">
        <v>7.8289999999999998E-2</v>
      </c>
      <c r="E9" s="17">
        <v>-22.587</v>
      </c>
      <c r="F9" s="18">
        <v>0.62860000000000005</v>
      </c>
      <c r="G9" s="28">
        <f>AVERAGE(C9:C11)</f>
        <v>5.3116666666666665</v>
      </c>
      <c r="H9" s="28">
        <f>AVERAGE(D9:D11)</f>
        <v>8.1206666666666663E-2</v>
      </c>
      <c r="I9" s="28">
        <f>AVERAGE(E9:E11)</f>
        <v>-22.593333333333334</v>
      </c>
      <c r="J9" s="28">
        <f>AVERAGE(F9:F11)</f>
        <v>0.65166666666666673</v>
      </c>
      <c r="K9" s="31">
        <f>J9/H9</f>
        <v>8.0247927099581329</v>
      </c>
    </row>
    <row r="10" spans="1:13">
      <c r="A10" s="16" t="s">
        <v>81</v>
      </c>
      <c r="B10" s="16">
        <v>40</v>
      </c>
      <c r="C10" s="17">
        <v>5.5190000000000001</v>
      </c>
      <c r="D10" s="21">
        <v>7.9240000000000005E-2</v>
      </c>
      <c r="E10" s="17">
        <v>-22.614000000000001</v>
      </c>
      <c r="F10" s="18">
        <v>0.64390000000000003</v>
      </c>
    </row>
    <row r="11" spans="1:13">
      <c r="A11" s="16" t="s">
        <v>82</v>
      </c>
      <c r="B11" s="16">
        <v>39.950000000000003</v>
      </c>
      <c r="C11" s="17">
        <v>5.1120000000000001</v>
      </c>
      <c r="D11" s="21">
        <v>8.609E-2</v>
      </c>
      <c r="E11" s="17">
        <v>-22.579000000000001</v>
      </c>
      <c r="F11" s="18">
        <v>0.6825</v>
      </c>
    </row>
    <row r="12" spans="1:13">
      <c r="A12" s="16" t="s">
        <v>83</v>
      </c>
      <c r="B12" s="16">
        <v>39.950000000000003</v>
      </c>
      <c r="C12" s="17">
        <v>5.7060000000000004</v>
      </c>
      <c r="D12" s="21">
        <v>8.0710000000000004E-2</v>
      </c>
      <c r="E12" s="17">
        <v>-22.385999999999999</v>
      </c>
      <c r="F12" s="18">
        <v>0.66949999999999998</v>
      </c>
      <c r="G12" s="28">
        <f>AVERAGE(C12:C14)</f>
        <v>5.32</v>
      </c>
      <c r="H12" s="28">
        <f>AVERAGE(D12:D14)</f>
        <v>8.3996666666666678E-2</v>
      </c>
      <c r="I12" s="28">
        <f>AVERAGE(E12:E14)</f>
        <v>-22.512</v>
      </c>
      <c r="J12" s="28">
        <f>AVERAGE(F12:F14)</f>
        <v>0.68233333333333335</v>
      </c>
      <c r="K12" s="31">
        <f>J12/H12</f>
        <v>8.123338227707448</v>
      </c>
    </row>
    <row r="13" spans="1:13">
      <c r="A13" s="16" t="s">
        <v>84</v>
      </c>
      <c r="B13" s="16">
        <v>39.97</v>
      </c>
      <c r="C13" s="17">
        <v>5.3419999999999996</v>
      </c>
      <c r="D13" s="21">
        <v>8.405E-2</v>
      </c>
      <c r="E13" s="17">
        <v>-22.491</v>
      </c>
      <c r="F13" s="18">
        <v>0.66390000000000005</v>
      </c>
    </row>
    <row r="14" spans="1:13">
      <c r="A14" s="16" t="s">
        <v>85</v>
      </c>
      <c r="B14" s="16">
        <v>39.96</v>
      </c>
      <c r="C14" s="17">
        <v>4.9119999999999999</v>
      </c>
      <c r="D14" s="21">
        <v>8.7230000000000002E-2</v>
      </c>
      <c r="E14" s="17">
        <v>-22.658999999999999</v>
      </c>
      <c r="F14" s="18">
        <v>0.71360000000000001</v>
      </c>
    </row>
    <row r="15" spans="1:13">
      <c r="A15" s="16" t="s">
        <v>86</v>
      </c>
      <c r="B15" s="16">
        <v>40.020000000000003</v>
      </c>
      <c r="C15" s="17">
        <v>5.2089999999999996</v>
      </c>
      <c r="D15" s="21">
        <v>8.8429999999999995E-2</v>
      </c>
      <c r="E15" s="17">
        <v>-23.358000000000001</v>
      </c>
      <c r="F15" s="18">
        <v>0.751</v>
      </c>
      <c r="G15" s="28">
        <f>AVERAGE(C15:C17)</f>
        <v>5.5966666666666667</v>
      </c>
      <c r="H15" s="28">
        <f>AVERAGE(D15:D17)</f>
        <v>8.6956666666666668E-2</v>
      </c>
      <c r="I15" s="28">
        <f>AVERAGE(E15:E17)</f>
        <v>-22.781000000000002</v>
      </c>
      <c r="J15" s="28">
        <f>AVERAGE(F15:F17)</f>
        <v>0.7173666666666666</v>
      </c>
      <c r="K15" s="31">
        <f>J15/H15</f>
        <v>8.2497029171618035</v>
      </c>
    </row>
    <row r="16" spans="1:13">
      <c r="A16" s="16" t="s">
        <v>87</v>
      </c>
      <c r="B16" s="16">
        <v>39.97</v>
      </c>
      <c r="C16" s="17">
        <v>5.6139999999999999</v>
      </c>
      <c r="D16" s="21">
        <v>8.831E-2</v>
      </c>
      <c r="E16" s="17">
        <v>-22.652000000000001</v>
      </c>
      <c r="F16" s="18">
        <v>0.68330000000000002</v>
      </c>
    </row>
    <row r="17" spans="1:11">
      <c r="A17" s="16" t="s">
        <v>88</v>
      </c>
      <c r="B17" s="16">
        <v>40.020000000000003</v>
      </c>
      <c r="C17" s="17">
        <v>5.9669999999999996</v>
      </c>
      <c r="D17" s="21">
        <v>8.4129999999999996E-2</v>
      </c>
      <c r="E17" s="17">
        <v>-22.332999999999998</v>
      </c>
      <c r="F17" s="18">
        <v>0.71779999999999999</v>
      </c>
    </row>
    <row r="18" spans="1:11">
      <c r="A18" s="16" t="s">
        <v>89</v>
      </c>
      <c r="B18" s="16">
        <v>39.950000000000003</v>
      </c>
      <c r="C18" s="17">
        <v>6.4039999999999999</v>
      </c>
      <c r="D18" s="21">
        <v>8.5800000000000001E-2</v>
      </c>
      <c r="E18" s="17">
        <v>-22.434999999999999</v>
      </c>
      <c r="F18" s="18">
        <v>0.69640000000000002</v>
      </c>
      <c r="G18" s="28">
        <f>AVERAGE(C18:C20)</f>
        <v>6.5846666666666671</v>
      </c>
      <c r="H18" s="28">
        <f>AVERAGE(D18:D20)</f>
        <v>8.5179999999999992E-2</v>
      </c>
      <c r="I18" s="28">
        <f>AVERAGE(E18:E20)</f>
        <v>-22.419</v>
      </c>
      <c r="J18" s="28">
        <f>AVERAGE(F18:F20)</f>
        <v>0.70266666666666666</v>
      </c>
      <c r="K18" s="31">
        <f>J18/H18</f>
        <v>8.2491977772560077</v>
      </c>
    </row>
    <row r="19" spans="1:11">
      <c r="A19" s="16" t="s">
        <v>90</v>
      </c>
      <c r="B19" s="16">
        <v>40.01</v>
      </c>
      <c r="C19" s="17">
        <v>6.5940000000000003</v>
      </c>
      <c r="D19" s="21">
        <v>8.2769999999999996E-2</v>
      </c>
      <c r="E19" s="17">
        <v>-22.625</v>
      </c>
      <c r="F19" s="18">
        <v>0.70720000000000005</v>
      </c>
    </row>
    <row r="20" spans="1:11">
      <c r="A20" s="16" t="s">
        <v>91</v>
      </c>
      <c r="B20" s="16">
        <v>40.049999999999997</v>
      </c>
      <c r="C20" s="17">
        <v>6.7560000000000002</v>
      </c>
      <c r="D20" s="21">
        <v>8.6970000000000006E-2</v>
      </c>
      <c r="E20" s="17">
        <v>-22.196999999999999</v>
      </c>
      <c r="F20" s="18">
        <v>0.70440000000000003</v>
      </c>
    </row>
    <row r="21" spans="1:11">
      <c r="A21" s="16" t="s">
        <v>92</v>
      </c>
      <c r="B21" s="16">
        <v>40.03</v>
      </c>
      <c r="C21" s="17">
        <v>7.3259999999999996</v>
      </c>
      <c r="D21" s="21">
        <v>7.3770000000000002E-2</v>
      </c>
      <c r="E21" s="17">
        <v>-22.733000000000001</v>
      </c>
      <c r="F21" s="18">
        <v>0.65159999999999996</v>
      </c>
      <c r="G21" s="28">
        <f>AVERAGE(C21:C23)</f>
        <v>7.4466666666666663</v>
      </c>
      <c r="H21" s="28">
        <f>AVERAGE(D21:D23)</f>
        <v>7.9060000000000005E-2</v>
      </c>
      <c r="I21" s="28">
        <f>AVERAGE(E21:E23)</f>
        <v>-22.687999999999999</v>
      </c>
      <c r="J21" s="28">
        <f>AVERAGE(F21:F23)</f>
        <v>0.69869999999999999</v>
      </c>
      <c r="K21" s="31">
        <f>J21/H21</f>
        <v>8.8375917025044259</v>
      </c>
    </row>
    <row r="22" spans="1:11">
      <c r="A22" s="16" t="s">
        <v>93</v>
      </c>
      <c r="B22" s="16">
        <v>40</v>
      </c>
      <c r="C22" s="17">
        <v>7.15</v>
      </c>
      <c r="D22" s="21">
        <v>8.1920000000000007E-2</v>
      </c>
      <c r="E22" s="17">
        <v>-22.63</v>
      </c>
      <c r="F22" s="18">
        <v>0.70469999999999999</v>
      </c>
    </row>
    <row r="23" spans="1:11">
      <c r="A23" s="16" t="s">
        <v>94</v>
      </c>
      <c r="B23" s="16">
        <v>40.04</v>
      </c>
      <c r="C23" s="17">
        <v>7.8639999999999999</v>
      </c>
      <c r="D23" s="21">
        <v>8.1490000000000007E-2</v>
      </c>
      <c r="E23" s="17">
        <v>-22.701000000000001</v>
      </c>
      <c r="F23" s="18">
        <v>0.73980000000000001</v>
      </c>
    </row>
    <row r="24" spans="1:11">
      <c r="A24" s="16" t="s">
        <v>95</v>
      </c>
      <c r="B24" s="16">
        <v>39.950000000000003</v>
      </c>
      <c r="C24" s="17">
        <v>7.5940000000000003</v>
      </c>
      <c r="D24" s="21">
        <v>7.9680000000000001E-2</v>
      </c>
      <c r="E24" s="17">
        <v>-22.864999999999998</v>
      </c>
      <c r="F24" s="18">
        <v>0.69140000000000001</v>
      </c>
      <c r="G24" s="28">
        <f>AVERAGE(C24:C26)</f>
        <v>6.1030000000000006</v>
      </c>
      <c r="H24" s="28">
        <f>AVERAGE(D24:D26)</f>
        <v>8.1163333333333337E-2</v>
      </c>
      <c r="I24" s="28">
        <f>AVERAGE(E24:E26)</f>
        <v>-22.791333333333331</v>
      </c>
      <c r="J24" s="28">
        <f>AVERAGE(F24:F26)</f>
        <v>0.72486666666666666</v>
      </c>
      <c r="K24" s="31">
        <f>J24/H24</f>
        <v>8.9309622571768852</v>
      </c>
    </row>
    <row r="25" spans="1:11">
      <c r="A25" s="16" t="s">
        <v>96</v>
      </c>
      <c r="B25" s="16">
        <v>39.950000000000003</v>
      </c>
      <c r="C25" s="17">
        <v>7.7190000000000003</v>
      </c>
      <c r="D25" s="21">
        <v>8.5239999999999996E-2</v>
      </c>
      <c r="E25" s="17">
        <v>-22.843</v>
      </c>
      <c r="F25" s="18">
        <v>0.78649999999999998</v>
      </c>
    </row>
    <row r="26" spans="1:11">
      <c r="A26" s="16" t="s">
        <v>33</v>
      </c>
      <c r="B26" s="16">
        <v>39.99</v>
      </c>
      <c r="C26" s="17">
        <v>2.996</v>
      </c>
      <c r="D26" s="21">
        <v>7.8570000000000001E-2</v>
      </c>
      <c r="E26" s="17">
        <v>-22.666</v>
      </c>
      <c r="F26" s="18">
        <v>0.69669999999999999</v>
      </c>
    </row>
    <row r="27" spans="1:11">
      <c r="A27" s="16" t="s">
        <v>34</v>
      </c>
      <c r="B27" s="16">
        <v>39.96</v>
      </c>
      <c r="C27" s="17">
        <v>3.427</v>
      </c>
      <c r="D27" s="21">
        <v>7.8829999999999997E-2</v>
      </c>
      <c r="E27" s="17">
        <v>-22.640999999999998</v>
      </c>
      <c r="F27" s="18">
        <v>0.74250000000000005</v>
      </c>
      <c r="G27" s="28">
        <f>AVERAGE(C27:C29)</f>
        <v>5.8090000000000002</v>
      </c>
      <c r="H27" s="28">
        <f>AVERAGE(D27:D29)</f>
        <v>7.9156666666666667E-2</v>
      </c>
      <c r="I27" s="28">
        <f>AVERAGE(E27:E29)</f>
        <v>-22.646333333333331</v>
      </c>
      <c r="J27" s="28">
        <f>AVERAGE(F27:F29)</f>
        <v>0.74616666666666676</v>
      </c>
      <c r="K27" s="31">
        <f>J27/H27</f>
        <v>9.4264538678569938</v>
      </c>
    </row>
    <row r="28" spans="1:11">
      <c r="A28" s="16" t="s">
        <v>35</v>
      </c>
      <c r="B28" s="16">
        <v>39.950000000000003</v>
      </c>
      <c r="C28" s="17">
        <v>6.5380000000000003</v>
      </c>
      <c r="D28" s="21">
        <v>7.8340000000000007E-2</v>
      </c>
      <c r="E28" s="17">
        <v>-22.689</v>
      </c>
      <c r="F28" s="18">
        <v>0.73740000000000006</v>
      </c>
    </row>
    <row r="29" spans="1:11">
      <c r="A29" s="16" t="s">
        <v>36</v>
      </c>
      <c r="B29" s="16">
        <v>40</v>
      </c>
      <c r="C29" s="17">
        <v>7.4619999999999997</v>
      </c>
      <c r="D29" s="21">
        <v>8.0299999999999996E-2</v>
      </c>
      <c r="E29" s="17">
        <v>-22.609000000000002</v>
      </c>
      <c r="F29" s="18">
        <v>0.75860000000000005</v>
      </c>
    </row>
    <row r="30" spans="1:11">
      <c r="A30" s="16" t="s">
        <v>38</v>
      </c>
      <c r="B30" s="16">
        <v>40.01</v>
      </c>
      <c r="C30" s="17">
        <v>4.4870000000000001</v>
      </c>
      <c r="D30" s="21">
        <v>0.12032</v>
      </c>
      <c r="E30" s="17">
        <v>-26.076000000000001</v>
      </c>
      <c r="F30" s="18">
        <v>1.1213</v>
      </c>
      <c r="G30" s="28">
        <f>AVERAGE(C30:C32)</f>
        <v>4.9876666666666667</v>
      </c>
      <c r="H30" s="28">
        <f>AVERAGE(D30:D32)</f>
        <v>0.12011666666666666</v>
      </c>
      <c r="I30" s="28">
        <f>AVERAGE(E30:E32)</f>
        <v>-26.216333333333335</v>
      </c>
      <c r="J30" s="28">
        <f>AVERAGE(F30:F32)</f>
        <v>1.1083666666666667</v>
      </c>
      <c r="K30" s="31">
        <f>J30/H30</f>
        <v>9.2274177882614126</v>
      </c>
    </row>
    <row r="31" spans="1:11">
      <c r="A31" s="16" t="s">
        <v>39</v>
      </c>
      <c r="B31" s="16">
        <v>40.01</v>
      </c>
      <c r="C31" s="17">
        <v>4.2110000000000003</v>
      </c>
      <c r="D31" s="21">
        <v>0.12088</v>
      </c>
      <c r="E31" s="17">
        <v>-26.31</v>
      </c>
      <c r="F31" s="18">
        <v>1.1108</v>
      </c>
    </row>
    <row r="32" spans="1:11">
      <c r="A32" s="16" t="s">
        <v>41</v>
      </c>
      <c r="B32" s="16">
        <v>40.01</v>
      </c>
      <c r="C32" s="17">
        <v>6.2649999999999997</v>
      </c>
      <c r="D32" s="21">
        <v>0.11915000000000001</v>
      </c>
      <c r="E32" s="17">
        <v>-26.263000000000002</v>
      </c>
      <c r="F32" s="18">
        <v>1.093</v>
      </c>
    </row>
    <row r="33" spans="1:11">
      <c r="A33" s="16" t="s">
        <v>43</v>
      </c>
      <c r="B33" s="16">
        <v>39.950000000000003</v>
      </c>
      <c r="C33" s="17">
        <v>6.42</v>
      </c>
      <c r="D33" s="21">
        <v>0.12013</v>
      </c>
      <c r="E33" s="17">
        <v>-26.18</v>
      </c>
      <c r="F33" s="18">
        <v>1.1262000000000001</v>
      </c>
      <c r="G33" s="28">
        <f>AVERAGE(C33:C35)</f>
        <v>6.2246666666666668</v>
      </c>
      <c r="H33" s="28">
        <f>AVERAGE(D33:D35)</f>
        <v>0.11865999999999999</v>
      </c>
      <c r="I33" s="28">
        <f>AVERAGE(E33:E35)</f>
        <v>-26.229666666666663</v>
      </c>
      <c r="J33" s="28">
        <f>AVERAGE(F33:F35)</f>
        <v>1.1156333333333333</v>
      </c>
      <c r="K33" s="31">
        <f>J33/H33</f>
        <v>9.4019326928479128</v>
      </c>
    </row>
    <row r="34" spans="1:11">
      <c r="A34" s="16" t="s">
        <v>44</v>
      </c>
      <c r="B34" s="16">
        <v>40.020000000000003</v>
      </c>
      <c r="C34" s="17">
        <v>6.016</v>
      </c>
      <c r="D34" s="21">
        <v>0.12014</v>
      </c>
      <c r="E34" s="17">
        <v>-26.369</v>
      </c>
      <c r="F34" s="18">
        <v>1.1359999999999999</v>
      </c>
    </row>
    <row r="35" spans="1:11">
      <c r="A35" s="16" t="s">
        <v>45</v>
      </c>
      <c r="B35" s="16">
        <v>40.049999999999997</v>
      </c>
      <c r="C35" s="17">
        <v>6.2380000000000004</v>
      </c>
      <c r="D35" s="21">
        <v>0.11570999999999999</v>
      </c>
      <c r="E35" s="17">
        <v>-26.14</v>
      </c>
      <c r="F35" s="18">
        <v>1.0847</v>
      </c>
    </row>
    <row r="36" spans="1:11">
      <c r="A36" s="16" t="s">
        <v>47</v>
      </c>
      <c r="B36" s="16">
        <v>40.01</v>
      </c>
      <c r="C36" s="17">
        <v>5.8860000000000001</v>
      </c>
      <c r="D36" s="21">
        <v>0.12058000000000001</v>
      </c>
      <c r="E36" s="17">
        <v>-26.483000000000001</v>
      </c>
      <c r="F36" s="18">
        <v>1.1627000000000001</v>
      </c>
      <c r="G36" s="28">
        <f>AVERAGE(C36:C38)</f>
        <v>4.1956666666666669</v>
      </c>
      <c r="H36" s="28">
        <f>AVERAGE(D36:D38)</f>
        <v>0.11971</v>
      </c>
      <c r="I36" s="28">
        <f>AVERAGE(E36:E38)</f>
        <v>-26.396333333333331</v>
      </c>
      <c r="J36" s="28">
        <f>AVERAGE(F36:F38)</f>
        <v>1.1398999999999999</v>
      </c>
      <c r="K36" s="31">
        <f>J36/H36</f>
        <v>9.522178598279174</v>
      </c>
    </row>
    <row r="37" spans="1:11">
      <c r="A37" s="16" t="s">
        <v>50</v>
      </c>
      <c r="B37" s="16">
        <v>39.950000000000003</v>
      </c>
      <c r="C37" s="17">
        <v>5.766</v>
      </c>
      <c r="D37" s="21">
        <v>0.11849999999999999</v>
      </c>
      <c r="E37" s="17">
        <v>-26.263999999999999</v>
      </c>
      <c r="F37" s="18">
        <v>1.1335</v>
      </c>
    </row>
    <row r="38" spans="1:11">
      <c r="A38" s="16" t="s">
        <v>53</v>
      </c>
      <c r="B38" s="16">
        <v>40.020000000000003</v>
      </c>
      <c r="C38" s="17">
        <v>0.93500000000000005</v>
      </c>
      <c r="D38" s="21">
        <v>0.12005</v>
      </c>
      <c r="E38" s="17">
        <v>-26.442</v>
      </c>
      <c r="F38" s="18">
        <v>1.1234999999999999</v>
      </c>
    </row>
    <row r="39" spans="1:11">
      <c r="A39" s="16" t="s">
        <v>54</v>
      </c>
      <c r="B39" s="16">
        <v>40</v>
      </c>
      <c r="C39" s="17">
        <v>1.6180000000000001</v>
      </c>
      <c r="D39" s="21">
        <v>0.11761000000000001</v>
      </c>
      <c r="E39" s="17">
        <v>-26.224</v>
      </c>
      <c r="F39" s="18">
        <v>1.1025</v>
      </c>
      <c r="G39" s="28">
        <f>AVERAGE(C39:C41)</f>
        <v>3.9933333333333336</v>
      </c>
      <c r="H39" s="28">
        <f>AVERAGE(D39:D41)</f>
        <v>0.11888</v>
      </c>
      <c r="I39" s="28">
        <f>AVERAGE(E39:E41)</f>
        <v>-26.262333333333334</v>
      </c>
      <c r="J39" s="28">
        <f>AVERAGE(F39:F41)</f>
        <v>1.1163666666666667</v>
      </c>
      <c r="K39" s="31">
        <f>J39/H39</f>
        <v>9.3907021085688651</v>
      </c>
    </row>
    <row r="40" spans="1:11">
      <c r="A40" s="16" t="s">
        <v>55</v>
      </c>
      <c r="B40" s="16">
        <v>40.020000000000003</v>
      </c>
      <c r="C40" s="17">
        <v>5.1760000000000002</v>
      </c>
      <c r="D40" s="21">
        <v>0.11788</v>
      </c>
      <c r="E40" s="17">
        <v>-26.327999999999999</v>
      </c>
      <c r="F40" s="18">
        <v>1.1052999999999999</v>
      </c>
    </row>
    <row r="41" spans="1:11">
      <c r="A41" s="16" t="s">
        <v>56</v>
      </c>
      <c r="B41" s="16">
        <v>39.97</v>
      </c>
      <c r="C41" s="17">
        <v>5.1859999999999999</v>
      </c>
      <c r="D41" s="21">
        <v>0.12114999999999999</v>
      </c>
      <c r="E41" s="17">
        <v>-26.234999999999999</v>
      </c>
      <c r="F41" s="18">
        <v>1.1413</v>
      </c>
    </row>
    <row r="42" spans="1:11">
      <c r="A42" s="16" t="s">
        <v>57</v>
      </c>
      <c r="B42" s="16">
        <v>39.950000000000003</v>
      </c>
      <c r="C42" s="17">
        <v>5.3949999999999996</v>
      </c>
      <c r="D42" s="21">
        <v>0.1258</v>
      </c>
      <c r="E42" s="17">
        <v>-25.227</v>
      </c>
      <c r="F42" s="18">
        <v>1.2064999999999999</v>
      </c>
      <c r="G42" s="28">
        <f>AVERAGE(C42:C44)</f>
        <v>5.2746666666666657</v>
      </c>
      <c r="H42" s="28">
        <f>AVERAGE(D42:D44)</f>
        <v>0.13018666666666667</v>
      </c>
      <c r="I42" s="28">
        <f>AVERAGE(E42:E44)</f>
        <v>-25.911333333333335</v>
      </c>
      <c r="J42" s="28">
        <f>AVERAGE(F42:F44)</f>
        <v>1.2192999999999998</v>
      </c>
      <c r="K42" s="31">
        <f>J42/H42</f>
        <v>9.3657824662023739</v>
      </c>
    </row>
    <row r="43" spans="1:11">
      <c r="A43" s="16" t="s">
        <v>58</v>
      </c>
      <c r="B43" s="16">
        <v>40</v>
      </c>
      <c r="C43" s="17">
        <v>5.0750000000000002</v>
      </c>
      <c r="D43" s="21">
        <v>0.12622</v>
      </c>
      <c r="E43" s="17">
        <v>-26.286000000000001</v>
      </c>
      <c r="F43" s="18">
        <v>1.1736</v>
      </c>
    </row>
    <row r="44" spans="1:11">
      <c r="A44" s="16" t="s">
        <v>59</v>
      </c>
      <c r="B44" s="16">
        <v>39.950000000000003</v>
      </c>
      <c r="C44" s="17">
        <v>5.3540000000000001</v>
      </c>
      <c r="D44" s="21">
        <v>0.13854</v>
      </c>
      <c r="E44" s="17">
        <v>-26.221</v>
      </c>
      <c r="F44" s="18">
        <v>1.2778</v>
      </c>
    </row>
    <row r="45" spans="1:11">
      <c r="A45" s="16" t="s">
        <v>60</v>
      </c>
      <c r="B45" s="16">
        <v>39.96</v>
      </c>
      <c r="C45" s="17">
        <v>5.4880000000000004</v>
      </c>
      <c r="D45" s="21">
        <v>0.12005</v>
      </c>
      <c r="E45" s="17">
        <v>-26.13</v>
      </c>
      <c r="F45" s="18">
        <v>1.1653</v>
      </c>
      <c r="G45" s="28">
        <f>AVERAGE(C45:C47)</f>
        <v>6.1499999999999995</v>
      </c>
      <c r="H45" s="28">
        <f>AVERAGE(D45:D47)</f>
        <v>0.12081666666666667</v>
      </c>
      <c r="I45" s="28">
        <f>AVERAGE(E45:E47)</f>
        <v>-26.132333333333335</v>
      </c>
      <c r="J45" s="28">
        <f>AVERAGE(F45:F47)</f>
        <v>1.1321999999999999</v>
      </c>
      <c r="K45" s="31">
        <f>J45/H45</f>
        <v>9.3712236170506262</v>
      </c>
    </row>
    <row r="46" spans="1:11">
      <c r="A46" s="16" t="s">
        <v>61</v>
      </c>
      <c r="B46" s="16">
        <v>39.99</v>
      </c>
      <c r="C46" s="17">
        <v>7.8689999999999998</v>
      </c>
      <c r="D46" s="21">
        <v>0.11984</v>
      </c>
      <c r="E46" s="17">
        <v>-26.076000000000001</v>
      </c>
      <c r="F46" s="18">
        <v>1.1094999999999999</v>
      </c>
    </row>
    <row r="47" spans="1:11">
      <c r="A47" s="16" t="s">
        <v>62</v>
      </c>
      <c r="B47" s="16">
        <v>40.01</v>
      </c>
      <c r="C47" s="17">
        <v>5.093</v>
      </c>
      <c r="D47" s="21">
        <v>0.12256</v>
      </c>
      <c r="E47" s="17">
        <v>-26.190999999999999</v>
      </c>
      <c r="F47" s="18">
        <v>1.1217999999999999</v>
      </c>
    </row>
    <row r="48" spans="1:11">
      <c r="A48" s="16" t="s">
        <v>63</v>
      </c>
      <c r="B48" s="16">
        <v>40.049999999999997</v>
      </c>
      <c r="C48" s="17">
        <v>5.2039999999999997</v>
      </c>
      <c r="D48" s="21">
        <v>0.11301</v>
      </c>
      <c r="E48" s="17">
        <v>-26.184999999999999</v>
      </c>
      <c r="F48" s="18">
        <v>1.1126</v>
      </c>
      <c r="G48" s="28">
        <f>AVERAGE(C48:C50)</f>
        <v>4.4036666666666671</v>
      </c>
      <c r="H48" s="28">
        <f>AVERAGE(D48:D50)</f>
        <v>0.11233333333333333</v>
      </c>
      <c r="I48" s="28">
        <f>AVERAGE(E48:E50)</f>
        <v>-26.192666666666664</v>
      </c>
      <c r="J48" s="28">
        <f>AVERAGE(F48:F50)</f>
        <v>1.0896666666666668</v>
      </c>
      <c r="K48" s="31">
        <f>J48/H48</f>
        <v>9.7002967359050469</v>
      </c>
    </row>
    <row r="49" spans="1:11">
      <c r="A49" s="16" t="s">
        <v>64</v>
      </c>
      <c r="B49" s="16">
        <v>40.020000000000003</v>
      </c>
      <c r="C49" s="17">
        <v>5.1130000000000004</v>
      </c>
      <c r="D49" s="21">
        <v>0.11498999999999999</v>
      </c>
      <c r="E49" s="17">
        <v>-26.146999999999998</v>
      </c>
      <c r="F49" s="18">
        <v>1.0851</v>
      </c>
    </row>
    <row r="50" spans="1:11">
      <c r="A50" s="16" t="s">
        <v>65</v>
      </c>
      <c r="B50" s="16">
        <v>39.99</v>
      </c>
      <c r="C50" s="17">
        <v>2.8940000000000001</v>
      </c>
      <c r="D50" s="21">
        <v>0.109</v>
      </c>
      <c r="E50" s="17">
        <v>-26.245999999999999</v>
      </c>
      <c r="F50" s="18">
        <v>1.0712999999999999</v>
      </c>
    </row>
    <row r="51" spans="1:11">
      <c r="A51" s="16" t="s">
        <v>66</v>
      </c>
      <c r="B51" s="16">
        <v>39.99</v>
      </c>
      <c r="C51" s="17">
        <v>0.97</v>
      </c>
      <c r="D51" s="21">
        <v>0.10872</v>
      </c>
      <c r="E51" s="17">
        <v>-26.298999999999999</v>
      </c>
      <c r="F51" s="18">
        <v>1.1140000000000001</v>
      </c>
      <c r="G51" s="28">
        <f>AVERAGE(C51:C53)</f>
        <v>3.579333333333333</v>
      </c>
      <c r="H51" s="28">
        <f>AVERAGE(D51:D53)</f>
        <v>0.11057666666666666</v>
      </c>
      <c r="I51" s="28">
        <f>AVERAGE(E51:E53)</f>
        <v>-26.132666666666665</v>
      </c>
      <c r="J51" s="28">
        <f>AVERAGE(F51:F53)</f>
        <v>1.1120666666666668</v>
      </c>
      <c r="K51" s="31">
        <f>J51/H51</f>
        <v>10.056974045157208</v>
      </c>
    </row>
    <row r="52" spans="1:11">
      <c r="A52" s="16" t="s">
        <v>67</v>
      </c>
      <c r="B52" s="16">
        <v>39.96</v>
      </c>
      <c r="C52" s="17">
        <v>5.0369999999999999</v>
      </c>
      <c r="D52" s="21">
        <v>0.11151999999999999</v>
      </c>
      <c r="E52" s="17">
        <v>-25.957999999999998</v>
      </c>
      <c r="F52" s="18">
        <v>1.1377999999999999</v>
      </c>
    </row>
    <row r="53" spans="1:11">
      <c r="A53" s="16" t="s">
        <v>68</v>
      </c>
      <c r="B53" s="16">
        <v>40.020000000000003</v>
      </c>
      <c r="C53" s="17">
        <v>4.7309999999999999</v>
      </c>
      <c r="D53" s="21">
        <v>0.11149000000000001</v>
      </c>
      <c r="E53" s="17">
        <v>-26.140999999999998</v>
      </c>
      <c r="F53" s="18">
        <v>1.0844</v>
      </c>
    </row>
    <row r="54" spans="1:11">
      <c r="A54" s="16" t="s">
        <v>69</v>
      </c>
      <c r="B54" s="16">
        <v>40.049999999999997</v>
      </c>
      <c r="C54" s="17">
        <v>5.016</v>
      </c>
      <c r="D54" s="21">
        <v>0.11008999999999999</v>
      </c>
      <c r="E54" s="17">
        <v>-26.257999999999999</v>
      </c>
      <c r="F54" s="18">
        <v>1.1153999999999999</v>
      </c>
      <c r="G54" s="28">
        <f>AVERAGE(C54:C56)</f>
        <v>5.1596666666666664</v>
      </c>
      <c r="H54" s="28">
        <f>AVERAGE(D54:D56)</f>
        <v>0.11484999999999999</v>
      </c>
      <c r="I54" s="28">
        <f>AVERAGE(E54:E56)</f>
        <v>-26.203999999999997</v>
      </c>
      <c r="J54" s="28">
        <f>AVERAGE(F54:F56)</f>
        <v>1.2278666666666667</v>
      </c>
      <c r="K54" s="31">
        <f>J54/H54</f>
        <v>10.691046292265273</v>
      </c>
    </row>
    <row r="55" spans="1:11">
      <c r="A55" s="16" t="s">
        <v>70</v>
      </c>
      <c r="B55" s="16">
        <v>40.020000000000003</v>
      </c>
      <c r="C55" s="17">
        <v>5.1609999999999996</v>
      </c>
      <c r="D55" s="21">
        <v>0.11563</v>
      </c>
      <c r="E55" s="17">
        <v>-26.282</v>
      </c>
      <c r="F55" s="18">
        <v>1.2363</v>
      </c>
    </row>
    <row r="56" spans="1:11">
      <c r="A56" s="16" t="s">
        <v>71</v>
      </c>
      <c r="B56" s="16">
        <v>39.950000000000003</v>
      </c>
      <c r="C56" s="17">
        <v>5.3019999999999996</v>
      </c>
      <c r="D56" s="21">
        <v>0.11883000000000001</v>
      </c>
      <c r="E56" s="17">
        <v>-26.071999999999999</v>
      </c>
      <c r="F56" s="18">
        <v>1.3319000000000001</v>
      </c>
    </row>
    <row r="57" spans="1:11">
      <c r="G57" s="28"/>
      <c r="H57" s="28"/>
      <c r="I57" s="28"/>
      <c r="J57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20A3D-1D59-D542-A596-C96294A3A543}">
  <dimension ref="A2:K64"/>
  <sheetViews>
    <sheetView workbookViewId="0">
      <selection activeCell="L20" sqref="L20"/>
    </sheetView>
  </sheetViews>
  <sheetFormatPr baseColWidth="10" defaultRowHeight="18"/>
  <cols>
    <col min="1" max="4" width="11" style="32"/>
    <col min="5" max="5" width="11" style="33"/>
    <col min="6" max="6" width="11" style="34"/>
    <col min="7" max="10" width="11" style="33"/>
    <col min="11" max="16384" width="11" style="32"/>
  </cols>
  <sheetData>
    <row r="2" spans="1:10">
      <c r="A2" s="32" t="s">
        <v>124</v>
      </c>
    </row>
    <row r="3" spans="1:10" ht="13" customHeight="1">
      <c r="C3" s="41" t="s">
        <v>114</v>
      </c>
      <c r="D3" s="41" t="s">
        <v>115</v>
      </c>
      <c r="E3" s="40" t="s">
        <v>116</v>
      </c>
      <c r="F3" s="42" t="s">
        <v>117</v>
      </c>
      <c r="G3" s="40" t="s">
        <v>118</v>
      </c>
      <c r="H3" s="40" t="s">
        <v>119</v>
      </c>
      <c r="I3" s="40" t="s">
        <v>120</v>
      </c>
      <c r="J3" s="40" t="s">
        <v>121</v>
      </c>
    </row>
    <row r="4" spans="1:10">
      <c r="B4" s="35" t="s">
        <v>113</v>
      </c>
      <c r="C4" s="41"/>
      <c r="D4" s="41"/>
      <c r="E4" s="40"/>
      <c r="F4" s="42"/>
      <c r="G4" s="40"/>
      <c r="H4" s="40"/>
      <c r="I4" s="40"/>
      <c r="J4" s="40"/>
    </row>
    <row r="5" spans="1:10">
      <c r="A5" s="35"/>
      <c r="B5" s="35"/>
      <c r="C5" s="35"/>
      <c r="D5" s="35"/>
      <c r="E5" s="36"/>
      <c r="F5" s="37"/>
      <c r="G5" s="36"/>
      <c r="H5" s="36"/>
      <c r="I5" s="36"/>
      <c r="J5" s="36"/>
    </row>
    <row r="6" spans="1:10">
      <c r="A6" s="35">
        <v>1</v>
      </c>
      <c r="B6" s="32" t="s">
        <v>110</v>
      </c>
      <c r="C6" s="32" t="s">
        <v>122</v>
      </c>
      <c r="D6" s="32" t="s">
        <v>103</v>
      </c>
      <c r="E6" s="33">
        <v>8.3297690000000006</v>
      </c>
      <c r="F6" s="34">
        <v>3</v>
      </c>
      <c r="G6" s="33">
        <v>0.14215564999999999</v>
      </c>
      <c r="H6" s="33">
        <v>8.2073599999999997E-2</v>
      </c>
      <c r="I6" s="33">
        <v>8.411842</v>
      </c>
      <c r="J6" s="33">
        <v>8.2476950000000002</v>
      </c>
    </row>
    <row r="7" spans="1:10">
      <c r="A7" s="35">
        <v>2</v>
      </c>
      <c r="B7" s="32" t="s">
        <v>110</v>
      </c>
      <c r="C7" s="32" t="s">
        <v>122</v>
      </c>
      <c r="D7" s="32" t="s">
        <v>105</v>
      </c>
      <c r="E7" s="33">
        <v>8.0276060000000005</v>
      </c>
      <c r="F7" s="34">
        <v>3</v>
      </c>
      <c r="G7" s="33">
        <v>9.9106929999999996E-2</v>
      </c>
      <c r="H7" s="33">
        <v>5.7219409999999998E-2</v>
      </c>
      <c r="I7" s="33">
        <v>8.0848259999999996</v>
      </c>
      <c r="J7" s="33">
        <v>7.9703869999999997</v>
      </c>
    </row>
    <row r="8" spans="1:10">
      <c r="A8" s="35">
        <v>3</v>
      </c>
      <c r="B8" s="32" t="s">
        <v>110</v>
      </c>
      <c r="C8" s="32" t="s">
        <v>122</v>
      </c>
      <c r="D8" s="32" t="s">
        <v>107</v>
      </c>
      <c r="E8" s="33">
        <v>8.8378560000000004</v>
      </c>
      <c r="F8" s="34">
        <v>3</v>
      </c>
      <c r="G8" s="33">
        <v>0.23809913999999999</v>
      </c>
      <c r="H8" s="33">
        <v>0.13746659999999999</v>
      </c>
      <c r="I8" s="33">
        <v>8.9753229999999995</v>
      </c>
      <c r="J8" s="33">
        <v>8.7003900000000005</v>
      </c>
    </row>
    <row r="9" spans="1:10">
      <c r="A9" s="35">
        <v>4</v>
      </c>
      <c r="B9" s="32" t="s">
        <v>110</v>
      </c>
      <c r="C9" s="32" t="s">
        <v>122</v>
      </c>
      <c r="D9" s="32" t="s">
        <v>106</v>
      </c>
      <c r="E9" s="33">
        <v>8.2540469999999999</v>
      </c>
      <c r="F9" s="34">
        <v>3</v>
      </c>
      <c r="G9" s="33">
        <v>0.4477642</v>
      </c>
      <c r="H9" s="33">
        <v>0.25851678</v>
      </c>
      <c r="I9" s="33">
        <v>8.5125639999999994</v>
      </c>
      <c r="J9" s="33">
        <v>7.9955309999999997</v>
      </c>
    </row>
    <row r="10" spans="1:10">
      <c r="A10" s="35">
        <v>5</v>
      </c>
      <c r="B10" s="32" t="s">
        <v>110</v>
      </c>
      <c r="C10" s="32" t="s">
        <v>123</v>
      </c>
      <c r="D10" s="32" t="s">
        <v>103</v>
      </c>
      <c r="E10" s="33">
        <v>8.4603610000000007</v>
      </c>
      <c r="F10" s="34">
        <v>3</v>
      </c>
      <c r="G10" s="33">
        <v>0.22109111000000001</v>
      </c>
      <c r="H10" s="33">
        <v>0.12764701000000001</v>
      </c>
      <c r="I10" s="33">
        <v>8.5880080000000003</v>
      </c>
      <c r="J10" s="33">
        <v>8.3327139999999993</v>
      </c>
    </row>
    <row r="11" spans="1:10">
      <c r="A11" s="35">
        <v>6</v>
      </c>
      <c r="B11" s="32" t="s">
        <v>110</v>
      </c>
      <c r="C11" s="32" t="s">
        <v>123</v>
      </c>
      <c r="D11" s="32" t="s">
        <v>105</v>
      </c>
      <c r="E11" s="33">
        <v>8.1248909999999999</v>
      </c>
      <c r="F11" s="34">
        <v>3</v>
      </c>
      <c r="G11" s="33">
        <v>0.20393464</v>
      </c>
      <c r="H11" s="33">
        <v>0.11774171999999999</v>
      </c>
      <c r="I11" s="33">
        <v>8.2426320000000004</v>
      </c>
      <c r="J11" s="33">
        <v>8.0071490000000001</v>
      </c>
    </row>
    <row r="12" spans="1:10">
      <c r="A12" s="35">
        <v>7</v>
      </c>
      <c r="B12" s="32" t="s">
        <v>110</v>
      </c>
      <c r="C12" s="32" t="s">
        <v>123</v>
      </c>
      <c r="D12" s="32" t="s">
        <v>107</v>
      </c>
      <c r="E12" s="33">
        <v>8.9237830000000002</v>
      </c>
      <c r="F12" s="34">
        <v>3</v>
      </c>
      <c r="G12" s="33">
        <v>0.27916633000000002</v>
      </c>
      <c r="H12" s="33">
        <v>0.16117675000000001</v>
      </c>
      <c r="I12" s="33">
        <v>9.0849600000000006</v>
      </c>
      <c r="J12" s="33">
        <v>8.7626059999999999</v>
      </c>
    </row>
    <row r="13" spans="1:10">
      <c r="A13" s="35">
        <v>8</v>
      </c>
      <c r="B13" s="32" t="s">
        <v>110</v>
      </c>
      <c r="C13" s="32" t="s">
        <v>123</v>
      </c>
      <c r="D13" s="32" t="s">
        <v>106</v>
      </c>
      <c r="E13" s="33">
        <v>8.2533510000000003</v>
      </c>
      <c r="F13" s="34">
        <v>3</v>
      </c>
      <c r="G13" s="33">
        <v>0.25199350999999998</v>
      </c>
      <c r="H13" s="33">
        <v>0.14548852000000001</v>
      </c>
      <c r="I13" s="33">
        <v>8.3988399999999999</v>
      </c>
      <c r="J13" s="33">
        <v>8.107863</v>
      </c>
    </row>
    <row r="14" spans="1:10">
      <c r="A14" s="35">
        <v>9</v>
      </c>
      <c r="B14" s="32" t="s">
        <v>102</v>
      </c>
      <c r="C14" s="32" t="s">
        <v>122</v>
      </c>
      <c r="D14" s="32" t="s">
        <v>103</v>
      </c>
      <c r="E14" s="33">
        <v>9.2273019999999999</v>
      </c>
      <c r="F14" s="34">
        <v>3</v>
      </c>
      <c r="G14" s="33">
        <v>8.0085050000000005E-2</v>
      </c>
      <c r="H14" s="33">
        <v>4.6237130000000001E-2</v>
      </c>
      <c r="I14" s="33">
        <v>9.2735389999999995</v>
      </c>
      <c r="J14" s="33">
        <v>9.1810639999999992</v>
      </c>
    </row>
    <row r="15" spans="1:10">
      <c r="A15" s="35">
        <v>10</v>
      </c>
      <c r="B15" s="32" t="s">
        <v>102</v>
      </c>
      <c r="C15" s="32" t="s">
        <v>122</v>
      </c>
      <c r="D15" s="32" t="s">
        <v>105</v>
      </c>
      <c r="E15" s="33">
        <v>9.5221870000000006</v>
      </c>
      <c r="F15" s="34">
        <v>3</v>
      </c>
      <c r="G15" s="33">
        <v>0.14682956</v>
      </c>
      <c r="H15" s="33">
        <v>8.4772089999999994E-2</v>
      </c>
      <c r="I15" s="33">
        <v>9.6069600000000008</v>
      </c>
      <c r="J15" s="33">
        <v>9.4374149999999997</v>
      </c>
    </row>
    <row r="16" spans="1:10">
      <c r="A16" s="35">
        <v>11</v>
      </c>
      <c r="B16" s="32" t="s">
        <v>102</v>
      </c>
      <c r="C16" s="32" t="s">
        <v>122</v>
      </c>
      <c r="D16" s="32" t="s">
        <v>107</v>
      </c>
      <c r="E16" s="33">
        <v>9.7033529999999999</v>
      </c>
      <c r="F16" s="34">
        <v>3</v>
      </c>
      <c r="G16" s="33">
        <v>0.23127613999999999</v>
      </c>
      <c r="H16" s="33">
        <v>0.13352733999999999</v>
      </c>
      <c r="I16" s="33">
        <v>9.836881</v>
      </c>
      <c r="J16" s="33">
        <v>9.5698260000000008</v>
      </c>
    </row>
    <row r="17" spans="1:11">
      <c r="A17" s="35">
        <v>12</v>
      </c>
      <c r="B17" s="32" t="s">
        <v>102</v>
      </c>
      <c r="C17" s="32" t="s">
        <v>122</v>
      </c>
      <c r="D17" s="32" t="s">
        <v>106</v>
      </c>
      <c r="E17" s="33">
        <v>9.3706669999999992</v>
      </c>
      <c r="F17" s="34">
        <v>3</v>
      </c>
      <c r="G17" s="33">
        <v>0.19411453000000001</v>
      </c>
      <c r="H17" s="33">
        <v>0.11207208</v>
      </c>
      <c r="I17" s="33">
        <v>9.4827390000000005</v>
      </c>
      <c r="J17" s="33">
        <v>9.2585949999999997</v>
      </c>
    </row>
    <row r="18" spans="1:11">
      <c r="A18" s="35">
        <v>13</v>
      </c>
      <c r="B18" s="32" t="s">
        <v>102</v>
      </c>
      <c r="C18" s="32" t="s">
        <v>123</v>
      </c>
      <c r="D18" s="32" t="s">
        <v>103</v>
      </c>
      <c r="E18" s="33">
        <v>9.4015920000000008</v>
      </c>
      <c r="F18" s="34">
        <v>3</v>
      </c>
      <c r="G18" s="33">
        <v>4.6803249999999998E-2</v>
      </c>
      <c r="H18" s="33">
        <v>2.702187E-2</v>
      </c>
      <c r="I18" s="33">
        <v>9.4286139999999996</v>
      </c>
      <c r="J18" s="33">
        <v>9.3745700000000003</v>
      </c>
    </row>
    <row r="19" spans="1:11">
      <c r="A19" s="35">
        <v>14</v>
      </c>
      <c r="B19" s="32" t="s">
        <v>102</v>
      </c>
      <c r="C19" s="32" t="s">
        <v>123</v>
      </c>
      <c r="D19" s="32" t="s">
        <v>105</v>
      </c>
      <c r="E19" s="33">
        <v>9.3904130000000006</v>
      </c>
      <c r="F19" s="34">
        <v>3</v>
      </c>
      <c r="G19" s="33">
        <v>2.6126529999999999E-2</v>
      </c>
      <c r="H19" s="33">
        <v>1.5084159999999999E-2</v>
      </c>
      <c r="I19" s="33">
        <v>9.4054979999999997</v>
      </c>
      <c r="J19" s="33">
        <v>9.3753290000000007</v>
      </c>
    </row>
    <row r="20" spans="1:11">
      <c r="A20" s="35">
        <v>15</v>
      </c>
      <c r="B20" s="32" t="s">
        <v>102</v>
      </c>
      <c r="C20" s="32" t="s">
        <v>123</v>
      </c>
      <c r="D20" s="32" t="s">
        <v>107</v>
      </c>
      <c r="E20" s="33">
        <v>10.058531</v>
      </c>
      <c r="F20" s="34">
        <v>3</v>
      </c>
      <c r="G20" s="33">
        <v>0.28843961000000001</v>
      </c>
      <c r="H20" s="33">
        <v>0.16653069000000001</v>
      </c>
      <c r="I20" s="33">
        <v>10.225061</v>
      </c>
      <c r="J20" s="33">
        <v>9.8919999999999995</v>
      </c>
    </row>
    <row r="21" spans="1:11">
      <c r="A21" s="35">
        <v>16</v>
      </c>
      <c r="B21" s="32" t="s">
        <v>102</v>
      </c>
      <c r="C21" s="32" t="s">
        <v>123</v>
      </c>
      <c r="D21" s="32" t="s">
        <v>106</v>
      </c>
      <c r="E21" s="33">
        <v>9.3726780000000005</v>
      </c>
      <c r="F21" s="34">
        <v>3</v>
      </c>
      <c r="G21" s="33">
        <v>0.29408246999999998</v>
      </c>
      <c r="H21" s="33">
        <v>0.16978860000000001</v>
      </c>
      <c r="I21" s="33">
        <v>9.5424670000000003</v>
      </c>
      <c r="J21" s="33">
        <v>9.20289</v>
      </c>
    </row>
    <row r="24" spans="1:11">
      <c r="A24" s="32" t="s">
        <v>4</v>
      </c>
    </row>
    <row r="25" spans="1:11">
      <c r="B25" s="35" t="s">
        <v>113</v>
      </c>
      <c r="C25" s="35" t="s">
        <v>114</v>
      </c>
      <c r="D25" s="35" t="s">
        <v>115</v>
      </c>
      <c r="E25" s="36" t="s">
        <v>116</v>
      </c>
      <c r="F25" s="37" t="s">
        <v>117</v>
      </c>
      <c r="G25" s="36" t="s">
        <v>118</v>
      </c>
      <c r="H25" s="36" t="s">
        <v>119</v>
      </c>
      <c r="I25" s="36" t="s">
        <v>120</v>
      </c>
      <c r="J25" s="36" t="s">
        <v>121</v>
      </c>
    </row>
    <row r="26" spans="1:11">
      <c r="B26" s="35"/>
      <c r="C26" s="35"/>
      <c r="D26" s="35"/>
      <c r="E26" s="36"/>
      <c r="F26" s="37"/>
      <c r="G26" s="36"/>
      <c r="H26" s="36"/>
      <c r="I26" s="36"/>
      <c r="J26" s="36"/>
      <c r="K26" s="35"/>
    </row>
    <row r="27" spans="1:11">
      <c r="A27" s="35">
        <v>1</v>
      </c>
      <c r="B27" s="32" t="s">
        <v>110</v>
      </c>
      <c r="C27" s="32" t="s">
        <v>122</v>
      </c>
      <c r="D27" s="32" t="s">
        <v>103</v>
      </c>
      <c r="E27" s="33">
        <v>8.3199999999999996E-2</v>
      </c>
      <c r="F27" s="34">
        <v>3</v>
      </c>
      <c r="G27" s="33">
        <v>2.4766711999999998E-3</v>
      </c>
      <c r="H27" s="33">
        <v>1.4299067999999999E-3</v>
      </c>
      <c r="I27" s="33">
        <v>8.4629910000000003E-2</v>
      </c>
      <c r="J27" s="33">
        <v>8.1770090000000004E-2</v>
      </c>
    </row>
    <row r="28" spans="1:11">
      <c r="A28" s="35">
        <v>2</v>
      </c>
      <c r="B28" s="32" t="s">
        <v>110</v>
      </c>
      <c r="C28" s="32" t="s">
        <v>122</v>
      </c>
      <c r="D28" s="32" t="s">
        <v>105</v>
      </c>
      <c r="E28" s="33">
        <v>8.1206669999999995E-2</v>
      </c>
      <c r="F28" s="34">
        <v>3</v>
      </c>
      <c r="G28" s="33">
        <v>4.2556825E-3</v>
      </c>
      <c r="H28" s="33">
        <v>2.4570194000000001E-3</v>
      </c>
      <c r="I28" s="33">
        <v>8.3663689999999999E-2</v>
      </c>
      <c r="J28" s="33">
        <v>7.8749650000000004E-2</v>
      </c>
    </row>
    <row r="29" spans="1:11">
      <c r="A29" s="35">
        <v>3</v>
      </c>
      <c r="B29" s="32" t="s">
        <v>110</v>
      </c>
      <c r="C29" s="32" t="s">
        <v>122</v>
      </c>
      <c r="D29" s="32" t="s">
        <v>107</v>
      </c>
      <c r="E29" s="33">
        <v>7.9060000000000005E-2</v>
      </c>
      <c r="F29" s="34">
        <v>3</v>
      </c>
      <c r="G29" s="33">
        <v>4.5863166000000002E-3</v>
      </c>
      <c r="H29" s="33">
        <v>2.6479110999999998E-3</v>
      </c>
      <c r="I29" s="33">
        <v>8.1707909999999995E-2</v>
      </c>
      <c r="J29" s="33">
        <v>7.6412090000000002E-2</v>
      </c>
    </row>
    <row r="30" spans="1:11">
      <c r="A30" s="35">
        <v>4</v>
      </c>
      <c r="B30" s="32" t="s">
        <v>110</v>
      </c>
      <c r="C30" s="32" t="s">
        <v>122</v>
      </c>
      <c r="D30" s="32" t="s">
        <v>106</v>
      </c>
      <c r="E30" s="33">
        <v>8.695667E-2</v>
      </c>
      <c r="F30" s="34">
        <v>3</v>
      </c>
      <c r="G30" s="33">
        <v>2.4487002999999999E-3</v>
      </c>
      <c r="H30" s="33">
        <v>1.4137577999999999E-3</v>
      </c>
      <c r="I30" s="33">
        <v>8.8370420000000005E-2</v>
      </c>
      <c r="J30" s="33">
        <v>8.554291E-2</v>
      </c>
    </row>
    <row r="31" spans="1:11">
      <c r="A31" s="35">
        <v>5</v>
      </c>
      <c r="B31" s="32" t="s">
        <v>110</v>
      </c>
      <c r="C31" s="32" t="s">
        <v>123</v>
      </c>
      <c r="D31" s="32" t="s">
        <v>103</v>
      </c>
      <c r="E31" s="33">
        <v>8.4816669999999997E-2</v>
      </c>
      <c r="F31" s="34">
        <v>3</v>
      </c>
      <c r="G31" s="33">
        <v>2.7617808E-3</v>
      </c>
      <c r="H31" s="33">
        <v>1.5945149000000001E-3</v>
      </c>
      <c r="I31" s="33">
        <v>8.6411180000000004E-2</v>
      </c>
      <c r="J31" s="33">
        <v>8.3222149999999995E-2</v>
      </c>
    </row>
    <row r="32" spans="1:11">
      <c r="A32" s="35">
        <v>6</v>
      </c>
      <c r="B32" s="32" t="s">
        <v>110</v>
      </c>
      <c r="C32" s="32" t="s">
        <v>123</v>
      </c>
      <c r="D32" s="32" t="s">
        <v>105</v>
      </c>
      <c r="E32" s="33">
        <v>8.3996669999999996E-2</v>
      </c>
      <c r="F32" s="34">
        <v>3</v>
      </c>
      <c r="G32" s="33">
        <v>3.2603272E-3</v>
      </c>
      <c r="H32" s="33">
        <v>1.8823507999999999E-3</v>
      </c>
      <c r="I32" s="33">
        <v>8.587902E-2</v>
      </c>
      <c r="J32" s="33">
        <v>8.2114320000000005E-2</v>
      </c>
    </row>
    <row r="33" spans="1:11">
      <c r="A33" s="35">
        <v>7</v>
      </c>
      <c r="B33" s="32" t="s">
        <v>110</v>
      </c>
      <c r="C33" s="32" t="s">
        <v>123</v>
      </c>
      <c r="D33" s="32" t="s">
        <v>107</v>
      </c>
      <c r="E33" s="33">
        <v>8.1163330000000006E-2</v>
      </c>
      <c r="F33" s="34">
        <v>3</v>
      </c>
      <c r="G33" s="33">
        <v>3.5738541E-3</v>
      </c>
      <c r="H33" s="33">
        <v>2.0633655999999999E-3</v>
      </c>
      <c r="I33" s="33">
        <v>8.3226700000000001E-2</v>
      </c>
      <c r="J33" s="33">
        <v>7.9099970000000006E-2</v>
      </c>
    </row>
    <row r="34" spans="1:11">
      <c r="A34" s="35">
        <v>8</v>
      </c>
      <c r="B34" s="32" t="s">
        <v>110</v>
      </c>
      <c r="C34" s="32" t="s">
        <v>123</v>
      </c>
      <c r="D34" s="32" t="s">
        <v>106</v>
      </c>
      <c r="E34" s="33">
        <v>8.5180000000000006E-2</v>
      </c>
      <c r="F34" s="34">
        <v>3</v>
      </c>
      <c r="G34" s="33">
        <v>2.1675561999999998E-3</v>
      </c>
      <c r="H34" s="33">
        <v>1.2514392000000001E-3</v>
      </c>
      <c r="I34" s="33">
        <v>8.6431439999999998E-2</v>
      </c>
      <c r="J34" s="33">
        <v>8.3928559999999999E-2</v>
      </c>
    </row>
    <row r="35" spans="1:11">
      <c r="A35" s="35">
        <v>9</v>
      </c>
      <c r="B35" s="32" t="s">
        <v>102</v>
      </c>
      <c r="C35" s="32" t="s">
        <v>122</v>
      </c>
      <c r="D35" s="32" t="s">
        <v>103</v>
      </c>
      <c r="E35" s="33">
        <v>0.12011666999999999</v>
      </c>
      <c r="F35" s="34">
        <v>3</v>
      </c>
      <c r="G35" s="33">
        <v>8.8274190000000002E-4</v>
      </c>
      <c r="H35" s="33">
        <v>5.0965129999999996E-4</v>
      </c>
      <c r="I35" s="33">
        <v>0.12062632</v>
      </c>
      <c r="J35" s="33">
        <v>0.11960701999999999</v>
      </c>
    </row>
    <row r="36" spans="1:11">
      <c r="A36" s="35">
        <v>10</v>
      </c>
      <c r="B36" s="32" t="s">
        <v>102</v>
      </c>
      <c r="C36" s="32" t="s">
        <v>122</v>
      </c>
      <c r="D36" s="32" t="s">
        <v>105</v>
      </c>
      <c r="E36" s="33">
        <v>0.11971</v>
      </c>
      <c r="F36" s="34">
        <v>3</v>
      </c>
      <c r="G36" s="33">
        <v>1.0808793E-3</v>
      </c>
      <c r="H36" s="33">
        <v>6.2404590000000003E-4</v>
      </c>
      <c r="I36" s="33">
        <v>0.12033405</v>
      </c>
      <c r="J36" s="33">
        <v>0.11908595</v>
      </c>
    </row>
    <row r="37" spans="1:11">
      <c r="A37" s="35">
        <v>11</v>
      </c>
      <c r="B37" s="32" t="s">
        <v>102</v>
      </c>
      <c r="C37" s="32" t="s">
        <v>122</v>
      </c>
      <c r="D37" s="32" t="s">
        <v>107</v>
      </c>
      <c r="E37" s="33">
        <v>0.11233333</v>
      </c>
      <c r="F37" s="34">
        <v>3</v>
      </c>
      <c r="G37" s="33">
        <v>3.0517918000000002E-3</v>
      </c>
      <c r="H37" s="33">
        <v>1.7619528000000001E-3</v>
      </c>
      <c r="I37" s="33">
        <v>0.11409529</v>
      </c>
      <c r="J37" s="33">
        <v>0.11057138</v>
      </c>
    </row>
    <row r="38" spans="1:11">
      <c r="A38" s="35">
        <v>12</v>
      </c>
      <c r="B38" s="32" t="s">
        <v>102</v>
      </c>
      <c r="C38" s="32" t="s">
        <v>122</v>
      </c>
      <c r="D38" s="32" t="s">
        <v>106</v>
      </c>
      <c r="E38" s="33">
        <v>0.13018667</v>
      </c>
      <c r="F38" s="34">
        <v>3</v>
      </c>
      <c r="G38" s="33">
        <v>7.2372462999999998E-3</v>
      </c>
      <c r="H38" s="33">
        <v>4.1784261000000003E-3</v>
      </c>
      <c r="I38" s="33">
        <v>0.13436508999999999</v>
      </c>
      <c r="J38" s="33">
        <v>0.12600823999999999</v>
      </c>
    </row>
    <row r="39" spans="1:11">
      <c r="A39" s="35">
        <v>13</v>
      </c>
      <c r="B39" s="32" t="s">
        <v>102</v>
      </c>
      <c r="C39" s="32" t="s">
        <v>123</v>
      </c>
      <c r="D39" s="32" t="s">
        <v>103</v>
      </c>
      <c r="E39" s="33">
        <v>0.11866</v>
      </c>
      <c r="F39" s="34">
        <v>3</v>
      </c>
      <c r="G39" s="33">
        <v>2.5547797999999999E-3</v>
      </c>
      <c r="H39" s="33">
        <v>1.4750028000000001E-3</v>
      </c>
      <c r="I39" s="33">
        <v>0.12013500000000001</v>
      </c>
      <c r="J39" s="33">
        <v>0.117185</v>
      </c>
    </row>
    <row r="40" spans="1:11">
      <c r="A40" s="35">
        <v>14</v>
      </c>
      <c r="B40" s="32" t="s">
        <v>102</v>
      </c>
      <c r="C40" s="32" t="s">
        <v>123</v>
      </c>
      <c r="D40" s="32" t="s">
        <v>105</v>
      </c>
      <c r="E40" s="33">
        <v>0.11888</v>
      </c>
      <c r="F40" s="34">
        <v>3</v>
      </c>
      <c r="G40" s="33">
        <v>1.9705075E-3</v>
      </c>
      <c r="H40" s="33">
        <v>1.1376731000000001E-3</v>
      </c>
      <c r="I40" s="33">
        <v>0.12001767000000001</v>
      </c>
      <c r="J40" s="33">
        <v>0.11774233000000001</v>
      </c>
    </row>
    <row r="41" spans="1:11">
      <c r="A41" s="35">
        <v>15</v>
      </c>
      <c r="B41" s="32" t="s">
        <v>102</v>
      </c>
      <c r="C41" s="32" t="s">
        <v>123</v>
      </c>
      <c r="D41" s="32" t="s">
        <v>107</v>
      </c>
      <c r="E41" s="33">
        <v>0.11057667</v>
      </c>
      <c r="F41" s="34">
        <v>3</v>
      </c>
      <c r="G41" s="33">
        <v>1.6079905000000001E-3</v>
      </c>
      <c r="H41" s="33">
        <v>9.2837370000000005E-4</v>
      </c>
      <c r="I41" s="33">
        <v>0.11150504</v>
      </c>
      <c r="J41" s="33">
        <v>0.10964829</v>
      </c>
    </row>
    <row r="42" spans="1:11">
      <c r="A42" s="35">
        <v>16</v>
      </c>
      <c r="B42" s="32" t="s">
        <v>102</v>
      </c>
      <c r="C42" s="32" t="s">
        <v>123</v>
      </c>
      <c r="D42" s="32" t="s">
        <v>106</v>
      </c>
      <c r="E42" s="33">
        <v>0.12081667</v>
      </c>
      <c r="F42" s="34">
        <v>3</v>
      </c>
      <c r="G42" s="33">
        <v>1.5134178E-3</v>
      </c>
      <c r="H42" s="33">
        <v>8.7377220000000005E-4</v>
      </c>
      <c r="I42" s="33">
        <v>0.12169044</v>
      </c>
      <c r="J42" s="33">
        <v>0.11994289</v>
      </c>
    </row>
    <row r="46" spans="1:11">
      <c r="A46" s="32" t="s">
        <v>8</v>
      </c>
    </row>
    <row r="47" spans="1:11">
      <c r="B47" s="35" t="s">
        <v>113</v>
      </c>
      <c r="C47" s="35" t="s">
        <v>114</v>
      </c>
      <c r="D47" s="35" t="s">
        <v>115</v>
      </c>
      <c r="E47" s="36" t="s">
        <v>116</v>
      </c>
      <c r="F47" s="37" t="s">
        <v>117</v>
      </c>
      <c r="G47" s="36" t="s">
        <v>118</v>
      </c>
      <c r="H47" s="36" t="s">
        <v>119</v>
      </c>
      <c r="I47" s="36" t="s">
        <v>120</v>
      </c>
      <c r="J47" s="36" t="s">
        <v>121</v>
      </c>
    </row>
    <row r="48" spans="1:11">
      <c r="B48" s="35"/>
      <c r="C48" s="35"/>
      <c r="D48" s="35"/>
      <c r="E48" s="36"/>
      <c r="F48" s="37"/>
      <c r="G48" s="36"/>
      <c r="H48" s="36"/>
      <c r="I48" s="36"/>
      <c r="J48" s="36"/>
      <c r="K48" s="35"/>
    </row>
    <row r="49" spans="1:10">
      <c r="A49" s="35">
        <v>1</v>
      </c>
      <c r="B49" s="32" t="s">
        <v>110</v>
      </c>
      <c r="C49" s="32" t="s">
        <v>122</v>
      </c>
      <c r="D49" s="32" t="s">
        <v>103</v>
      </c>
      <c r="E49" s="33">
        <v>0.69326670000000001</v>
      </c>
      <c r="F49" s="34">
        <v>3</v>
      </c>
      <c r="G49" s="33">
        <v>3.2506199999999999E-2</v>
      </c>
      <c r="H49" s="33">
        <v>1.8767466E-2</v>
      </c>
      <c r="I49" s="33">
        <v>0.7120341</v>
      </c>
      <c r="J49" s="33">
        <v>0.67449919999999997</v>
      </c>
    </row>
    <row r="50" spans="1:10">
      <c r="A50" s="35">
        <v>2</v>
      </c>
      <c r="B50" s="32" t="s">
        <v>110</v>
      </c>
      <c r="C50" s="32" t="s">
        <v>122</v>
      </c>
      <c r="D50" s="32" t="s">
        <v>105</v>
      </c>
      <c r="E50" s="33">
        <v>0.65166670000000004</v>
      </c>
      <c r="F50" s="34">
        <v>3</v>
      </c>
      <c r="G50" s="33">
        <v>2.777667E-2</v>
      </c>
      <c r="H50" s="33">
        <v>1.6036867E-2</v>
      </c>
      <c r="I50" s="33">
        <v>0.66770350000000001</v>
      </c>
      <c r="J50" s="33">
        <v>0.63562980000000002</v>
      </c>
    </row>
    <row r="51" spans="1:10">
      <c r="A51" s="35">
        <v>3</v>
      </c>
      <c r="B51" s="32" t="s">
        <v>110</v>
      </c>
      <c r="C51" s="32" t="s">
        <v>122</v>
      </c>
      <c r="D51" s="32" t="s">
        <v>107</v>
      </c>
      <c r="E51" s="33">
        <v>0.69869999999999999</v>
      </c>
      <c r="F51" s="34">
        <v>3</v>
      </c>
      <c r="G51" s="33">
        <v>4.4405069999999998E-2</v>
      </c>
      <c r="H51" s="33">
        <v>2.5637277999999999E-2</v>
      </c>
      <c r="I51" s="33">
        <v>0.72433729999999996</v>
      </c>
      <c r="J51" s="33">
        <v>0.67306270000000001</v>
      </c>
    </row>
    <row r="52" spans="1:10">
      <c r="A52" s="35">
        <v>4</v>
      </c>
      <c r="B52" s="32" t="s">
        <v>110</v>
      </c>
      <c r="C52" s="32" t="s">
        <v>122</v>
      </c>
      <c r="D52" s="32" t="s">
        <v>106</v>
      </c>
      <c r="E52" s="33">
        <v>0.71736670000000002</v>
      </c>
      <c r="F52" s="34">
        <v>3</v>
      </c>
      <c r="G52" s="33">
        <v>3.385208E-2</v>
      </c>
      <c r="H52" s="33">
        <v>1.9544507999999999E-2</v>
      </c>
      <c r="I52" s="33">
        <v>0.73691119999999999</v>
      </c>
      <c r="J52" s="33">
        <v>0.69782219999999995</v>
      </c>
    </row>
    <row r="53" spans="1:10">
      <c r="A53" s="35">
        <v>5</v>
      </c>
      <c r="B53" s="32" t="s">
        <v>110</v>
      </c>
      <c r="C53" s="32" t="s">
        <v>123</v>
      </c>
      <c r="D53" s="32" t="s">
        <v>103</v>
      </c>
      <c r="E53" s="33">
        <v>0.71743330000000005</v>
      </c>
      <c r="F53" s="34">
        <v>3</v>
      </c>
      <c r="G53" s="33">
        <v>2.379419E-2</v>
      </c>
      <c r="H53" s="33">
        <v>1.3737579999999999E-2</v>
      </c>
      <c r="I53" s="33">
        <v>0.73117089999999996</v>
      </c>
      <c r="J53" s="33">
        <v>0.70369579999999998</v>
      </c>
    </row>
    <row r="54" spans="1:10">
      <c r="A54" s="35">
        <v>6</v>
      </c>
      <c r="B54" s="32" t="s">
        <v>110</v>
      </c>
      <c r="C54" s="32" t="s">
        <v>123</v>
      </c>
      <c r="D54" s="32" t="s">
        <v>105</v>
      </c>
      <c r="E54" s="33">
        <v>0.68233330000000003</v>
      </c>
      <c r="F54" s="34">
        <v>3</v>
      </c>
      <c r="G54" s="33">
        <v>2.7222110000000001E-2</v>
      </c>
      <c r="H54" s="33">
        <v>1.5716693E-2</v>
      </c>
      <c r="I54" s="33">
        <v>0.69804999999999995</v>
      </c>
      <c r="J54" s="33">
        <v>0.6666166</v>
      </c>
    </row>
    <row r="55" spans="1:10">
      <c r="A55" s="35">
        <v>7</v>
      </c>
      <c r="B55" s="32" t="s">
        <v>110</v>
      </c>
      <c r="C55" s="32" t="s">
        <v>123</v>
      </c>
      <c r="D55" s="32" t="s">
        <v>107</v>
      </c>
      <c r="E55" s="33">
        <v>0.72486669999999997</v>
      </c>
      <c r="F55" s="34">
        <v>3</v>
      </c>
      <c r="G55" s="33">
        <v>5.3441780000000001E-2</v>
      </c>
      <c r="H55" s="33">
        <v>3.0854623000000001E-2</v>
      </c>
      <c r="I55" s="33">
        <v>0.75572130000000004</v>
      </c>
      <c r="J55" s="33">
        <v>0.69401199999999996</v>
      </c>
    </row>
    <row r="56" spans="1:10">
      <c r="A56" s="35">
        <v>8</v>
      </c>
      <c r="B56" s="32" t="s">
        <v>110</v>
      </c>
      <c r="C56" s="32" t="s">
        <v>123</v>
      </c>
      <c r="D56" s="32" t="s">
        <v>106</v>
      </c>
      <c r="E56" s="33">
        <v>0.70266669999999998</v>
      </c>
      <c r="F56" s="34">
        <v>3</v>
      </c>
      <c r="G56" s="33">
        <v>5.6047600000000003E-3</v>
      </c>
      <c r="H56" s="33">
        <v>3.2359099999999998E-3</v>
      </c>
      <c r="I56" s="33">
        <v>0.70590260000000005</v>
      </c>
      <c r="J56" s="33">
        <v>0.69943080000000002</v>
      </c>
    </row>
    <row r="57" spans="1:10">
      <c r="A57" s="35">
        <v>9</v>
      </c>
      <c r="B57" s="32" t="s">
        <v>102</v>
      </c>
      <c r="C57" s="32" t="s">
        <v>122</v>
      </c>
      <c r="D57" s="32" t="s">
        <v>103</v>
      </c>
      <c r="E57" s="33">
        <v>1.1083666999999999</v>
      </c>
      <c r="F57" s="34">
        <v>3</v>
      </c>
      <c r="G57" s="33">
        <v>1.4306060000000001E-2</v>
      </c>
      <c r="H57" s="33">
        <v>8.2596070000000004E-3</v>
      </c>
      <c r="I57" s="33">
        <v>1.1166263000000001</v>
      </c>
      <c r="J57" s="33">
        <v>1.1001071</v>
      </c>
    </row>
    <row r="58" spans="1:10">
      <c r="A58" s="35">
        <v>10</v>
      </c>
      <c r="B58" s="32" t="s">
        <v>102</v>
      </c>
      <c r="C58" s="32" t="s">
        <v>122</v>
      </c>
      <c r="D58" s="32" t="s">
        <v>105</v>
      </c>
      <c r="E58" s="33">
        <v>1.1398999999999999</v>
      </c>
      <c r="F58" s="34">
        <v>3</v>
      </c>
      <c r="G58" s="33">
        <v>2.0368600000000001E-2</v>
      </c>
      <c r="H58" s="33">
        <v>1.1759818999999999E-2</v>
      </c>
      <c r="I58" s="33">
        <v>1.1516598</v>
      </c>
      <c r="J58" s="33">
        <v>1.1281402</v>
      </c>
    </row>
    <row r="59" spans="1:10">
      <c r="A59" s="35">
        <v>11</v>
      </c>
      <c r="B59" s="32" t="s">
        <v>102</v>
      </c>
      <c r="C59" s="32" t="s">
        <v>122</v>
      </c>
      <c r="D59" s="32" t="s">
        <v>107</v>
      </c>
      <c r="E59" s="33">
        <v>1.0896667</v>
      </c>
      <c r="F59" s="34">
        <v>3</v>
      </c>
      <c r="G59" s="33">
        <v>2.10253E-2</v>
      </c>
      <c r="H59" s="33">
        <v>1.2138964E-2</v>
      </c>
      <c r="I59" s="33">
        <v>1.1018056000000001</v>
      </c>
      <c r="J59" s="33">
        <v>1.0775277000000001</v>
      </c>
    </row>
    <row r="60" spans="1:10">
      <c r="A60" s="35">
        <v>12</v>
      </c>
      <c r="B60" s="32" t="s">
        <v>102</v>
      </c>
      <c r="C60" s="32" t="s">
        <v>122</v>
      </c>
      <c r="D60" s="32" t="s">
        <v>106</v>
      </c>
      <c r="E60" s="33">
        <v>1.2193000000000001</v>
      </c>
      <c r="F60" s="34">
        <v>3</v>
      </c>
      <c r="G60" s="33">
        <v>5.3266220000000003E-2</v>
      </c>
      <c r="H60" s="33">
        <v>3.0753264999999998E-2</v>
      </c>
      <c r="I60" s="33">
        <v>1.2500533</v>
      </c>
      <c r="J60" s="33">
        <v>1.1885467000000001</v>
      </c>
    </row>
    <row r="61" spans="1:10">
      <c r="A61" s="35">
        <v>13</v>
      </c>
      <c r="B61" s="32" t="s">
        <v>102</v>
      </c>
      <c r="C61" s="32" t="s">
        <v>123</v>
      </c>
      <c r="D61" s="32" t="s">
        <v>103</v>
      </c>
      <c r="E61" s="33">
        <v>1.1156333</v>
      </c>
      <c r="F61" s="34">
        <v>3</v>
      </c>
      <c r="G61" s="33">
        <v>2.7233500000000001E-2</v>
      </c>
      <c r="H61" s="33">
        <v>1.5723266999999999E-2</v>
      </c>
      <c r="I61" s="33">
        <v>1.1313565999999999</v>
      </c>
      <c r="J61" s="33">
        <v>1.0999101</v>
      </c>
    </row>
    <row r="62" spans="1:10">
      <c r="A62" s="35">
        <v>14</v>
      </c>
      <c r="B62" s="32" t="s">
        <v>102</v>
      </c>
      <c r="C62" s="32" t="s">
        <v>123</v>
      </c>
      <c r="D62" s="32" t="s">
        <v>105</v>
      </c>
      <c r="E62" s="33">
        <v>1.1163666999999999</v>
      </c>
      <c r="F62" s="34">
        <v>3</v>
      </c>
      <c r="G62" s="33">
        <v>2.163824E-2</v>
      </c>
      <c r="H62" s="33">
        <v>1.2492842000000001E-2</v>
      </c>
      <c r="I62" s="33">
        <v>1.1288594999999999</v>
      </c>
      <c r="J62" s="33">
        <v>1.1038737999999999</v>
      </c>
    </row>
    <row r="63" spans="1:10">
      <c r="A63" s="35">
        <v>15</v>
      </c>
      <c r="B63" s="32" t="s">
        <v>102</v>
      </c>
      <c r="C63" s="32" t="s">
        <v>123</v>
      </c>
      <c r="D63" s="32" t="s">
        <v>107</v>
      </c>
      <c r="E63" s="33">
        <v>1.1120667</v>
      </c>
      <c r="F63" s="34">
        <v>3</v>
      </c>
      <c r="G63" s="33">
        <v>2.6752450000000001E-2</v>
      </c>
      <c r="H63" s="33">
        <v>1.5445532E-2</v>
      </c>
      <c r="I63" s="33">
        <v>1.1275122</v>
      </c>
      <c r="J63" s="33">
        <v>1.0966210999999999</v>
      </c>
    </row>
    <row r="64" spans="1:10">
      <c r="A64" s="35">
        <v>16</v>
      </c>
      <c r="B64" s="32" t="s">
        <v>102</v>
      </c>
      <c r="C64" s="32" t="s">
        <v>123</v>
      </c>
      <c r="D64" s="32" t="s">
        <v>106</v>
      </c>
      <c r="E64" s="33">
        <v>1.1322000000000001</v>
      </c>
      <c r="F64" s="34">
        <v>3</v>
      </c>
      <c r="G64" s="33">
        <v>2.9317739999999998E-2</v>
      </c>
      <c r="H64" s="33">
        <v>1.6926606E-2</v>
      </c>
      <c r="I64" s="33">
        <v>1.1491266</v>
      </c>
      <c r="J64" s="33">
        <v>1.1152734</v>
      </c>
    </row>
  </sheetData>
  <mergeCells count="8">
    <mergeCell ref="I3:I4"/>
    <mergeCell ref="J3:J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D7470-49E7-194A-A482-C150BDB932C4}">
  <dimension ref="A1:Y70"/>
  <sheetViews>
    <sheetView zoomScale="142" workbookViewId="0">
      <selection activeCell="M18" sqref="M18"/>
    </sheetView>
  </sheetViews>
  <sheetFormatPr baseColWidth="10" defaultColWidth="9.19921875" defaultRowHeight="13"/>
  <cols>
    <col min="1" max="1" width="9.3984375" style="2" bestFit="1" customWidth="1"/>
    <col min="2" max="2" width="14" style="2" bestFit="1" customWidth="1"/>
    <col min="3" max="6" width="9.3984375" style="2" bestFit="1" customWidth="1"/>
    <col min="7" max="7" width="8" style="2" bestFit="1" customWidth="1"/>
    <col min="8" max="8" width="9" style="2" bestFit="1" customWidth="1"/>
    <col min="9" max="13" width="9.3984375" style="2" bestFit="1" customWidth="1"/>
    <col min="14" max="16" width="9.19921875" style="2"/>
    <col min="17" max="17" width="9.3984375" style="2" bestFit="1" customWidth="1"/>
    <col min="18" max="256" width="9.19921875" style="2"/>
    <col min="257" max="257" width="9.3984375" style="2" bestFit="1" customWidth="1"/>
    <col min="258" max="258" width="14" style="2" bestFit="1" customWidth="1"/>
    <col min="259" max="262" width="9.3984375" style="2" bestFit="1" customWidth="1"/>
    <col min="263" max="263" width="8" style="2" bestFit="1" customWidth="1"/>
    <col min="264" max="264" width="9" style="2" bestFit="1" customWidth="1"/>
    <col min="265" max="269" width="9.3984375" style="2" bestFit="1" customWidth="1"/>
    <col min="270" max="272" width="9.19921875" style="2"/>
    <col min="273" max="273" width="9.3984375" style="2" bestFit="1" customWidth="1"/>
    <col min="274" max="512" width="9.19921875" style="2"/>
    <col min="513" max="513" width="9.3984375" style="2" bestFit="1" customWidth="1"/>
    <col min="514" max="514" width="14" style="2" bestFit="1" customWidth="1"/>
    <col min="515" max="518" width="9.3984375" style="2" bestFit="1" customWidth="1"/>
    <col min="519" max="519" width="8" style="2" bestFit="1" customWidth="1"/>
    <col min="520" max="520" width="9" style="2" bestFit="1" customWidth="1"/>
    <col min="521" max="525" width="9.3984375" style="2" bestFit="1" customWidth="1"/>
    <col min="526" max="528" width="9.19921875" style="2"/>
    <col min="529" max="529" width="9.3984375" style="2" bestFit="1" customWidth="1"/>
    <col min="530" max="768" width="9.19921875" style="2"/>
    <col min="769" max="769" width="9.3984375" style="2" bestFit="1" customWidth="1"/>
    <col min="770" max="770" width="14" style="2" bestFit="1" customWidth="1"/>
    <col min="771" max="774" width="9.3984375" style="2" bestFit="1" customWidth="1"/>
    <col min="775" max="775" width="8" style="2" bestFit="1" customWidth="1"/>
    <col min="776" max="776" width="9" style="2" bestFit="1" customWidth="1"/>
    <col min="777" max="781" width="9.3984375" style="2" bestFit="1" customWidth="1"/>
    <col min="782" max="784" width="9.19921875" style="2"/>
    <col min="785" max="785" width="9.3984375" style="2" bestFit="1" customWidth="1"/>
    <col min="786" max="1024" width="9.19921875" style="2"/>
    <col min="1025" max="1025" width="9.3984375" style="2" bestFit="1" customWidth="1"/>
    <col min="1026" max="1026" width="14" style="2" bestFit="1" customWidth="1"/>
    <col min="1027" max="1030" width="9.3984375" style="2" bestFit="1" customWidth="1"/>
    <col min="1031" max="1031" width="8" style="2" bestFit="1" customWidth="1"/>
    <col min="1032" max="1032" width="9" style="2" bestFit="1" customWidth="1"/>
    <col min="1033" max="1037" width="9.3984375" style="2" bestFit="1" customWidth="1"/>
    <col min="1038" max="1040" width="9.19921875" style="2"/>
    <col min="1041" max="1041" width="9.3984375" style="2" bestFit="1" customWidth="1"/>
    <col min="1042" max="1280" width="9.19921875" style="2"/>
    <col min="1281" max="1281" width="9.3984375" style="2" bestFit="1" customWidth="1"/>
    <col min="1282" max="1282" width="14" style="2" bestFit="1" customWidth="1"/>
    <col min="1283" max="1286" width="9.3984375" style="2" bestFit="1" customWidth="1"/>
    <col min="1287" max="1287" width="8" style="2" bestFit="1" customWidth="1"/>
    <col min="1288" max="1288" width="9" style="2" bestFit="1" customWidth="1"/>
    <col min="1289" max="1293" width="9.3984375" style="2" bestFit="1" customWidth="1"/>
    <col min="1294" max="1296" width="9.19921875" style="2"/>
    <col min="1297" max="1297" width="9.3984375" style="2" bestFit="1" customWidth="1"/>
    <col min="1298" max="1536" width="9.19921875" style="2"/>
    <col min="1537" max="1537" width="9.3984375" style="2" bestFit="1" customWidth="1"/>
    <col min="1538" max="1538" width="14" style="2" bestFit="1" customWidth="1"/>
    <col min="1539" max="1542" width="9.3984375" style="2" bestFit="1" customWidth="1"/>
    <col min="1543" max="1543" width="8" style="2" bestFit="1" customWidth="1"/>
    <col min="1544" max="1544" width="9" style="2" bestFit="1" customWidth="1"/>
    <col min="1545" max="1549" width="9.3984375" style="2" bestFit="1" customWidth="1"/>
    <col min="1550" max="1552" width="9.19921875" style="2"/>
    <col min="1553" max="1553" width="9.3984375" style="2" bestFit="1" customWidth="1"/>
    <col min="1554" max="1792" width="9.19921875" style="2"/>
    <col min="1793" max="1793" width="9.3984375" style="2" bestFit="1" customWidth="1"/>
    <col min="1794" max="1794" width="14" style="2" bestFit="1" customWidth="1"/>
    <col min="1795" max="1798" width="9.3984375" style="2" bestFit="1" customWidth="1"/>
    <col min="1799" max="1799" width="8" style="2" bestFit="1" customWidth="1"/>
    <col min="1800" max="1800" width="9" style="2" bestFit="1" customWidth="1"/>
    <col min="1801" max="1805" width="9.3984375" style="2" bestFit="1" customWidth="1"/>
    <col min="1806" max="1808" width="9.19921875" style="2"/>
    <col min="1809" max="1809" width="9.3984375" style="2" bestFit="1" customWidth="1"/>
    <col min="1810" max="2048" width="9.19921875" style="2"/>
    <col min="2049" max="2049" width="9.3984375" style="2" bestFit="1" customWidth="1"/>
    <col min="2050" max="2050" width="14" style="2" bestFit="1" customWidth="1"/>
    <col min="2051" max="2054" width="9.3984375" style="2" bestFit="1" customWidth="1"/>
    <col min="2055" max="2055" width="8" style="2" bestFit="1" customWidth="1"/>
    <col min="2056" max="2056" width="9" style="2" bestFit="1" customWidth="1"/>
    <col min="2057" max="2061" width="9.3984375" style="2" bestFit="1" customWidth="1"/>
    <col min="2062" max="2064" width="9.19921875" style="2"/>
    <col min="2065" max="2065" width="9.3984375" style="2" bestFit="1" customWidth="1"/>
    <col min="2066" max="2304" width="9.19921875" style="2"/>
    <col min="2305" max="2305" width="9.3984375" style="2" bestFit="1" customWidth="1"/>
    <col min="2306" max="2306" width="14" style="2" bestFit="1" customWidth="1"/>
    <col min="2307" max="2310" width="9.3984375" style="2" bestFit="1" customWidth="1"/>
    <col min="2311" max="2311" width="8" style="2" bestFit="1" customWidth="1"/>
    <col min="2312" max="2312" width="9" style="2" bestFit="1" customWidth="1"/>
    <col min="2313" max="2317" width="9.3984375" style="2" bestFit="1" customWidth="1"/>
    <col min="2318" max="2320" width="9.19921875" style="2"/>
    <col min="2321" max="2321" width="9.3984375" style="2" bestFit="1" customWidth="1"/>
    <col min="2322" max="2560" width="9.19921875" style="2"/>
    <col min="2561" max="2561" width="9.3984375" style="2" bestFit="1" customWidth="1"/>
    <col min="2562" max="2562" width="14" style="2" bestFit="1" customWidth="1"/>
    <col min="2563" max="2566" width="9.3984375" style="2" bestFit="1" customWidth="1"/>
    <col min="2567" max="2567" width="8" style="2" bestFit="1" customWidth="1"/>
    <col min="2568" max="2568" width="9" style="2" bestFit="1" customWidth="1"/>
    <col min="2569" max="2573" width="9.3984375" style="2" bestFit="1" customWidth="1"/>
    <col min="2574" max="2576" width="9.19921875" style="2"/>
    <col min="2577" max="2577" width="9.3984375" style="2" bestFit="1" customWidth="1"/>
    <col min="2578" max="2816" width="9.19921875" style="2"/>
    <col min="2817" max="2817" width="9.3984375" style="2" bestFit="1" customWidth="1"/>
    <col min="2818" max="2818" width="14" style="2" bestFit="1" customWidth="1"/>
    <col min="2819" max="2822" width="9.3984375" style="2" bestFit="1" customWidth="1"/>
    <col min="2823" max="2823" width="8" style="2" bestFit="1" customWidth="1"/>
    <col min="2824" max="2824" width="9" style="2" bestFit="1" customWidth="1"/>
    <col min="2825" max="2829" width="9.3984375" style="2" bestFit="1" customWidth="1"/>
    <col min="2830" max="2832" width="9.19921875" style="2"/>
    <col min="2833" max="2833" width="9.3984375" style="2" bestFit="1" customWidth="1"/>
    <col min="2834" max="3072" width="9.19921875" style="2"/>
    <col min="3073" max="3073" width="9.3984375" style="2" bestFit="1" customWidth="1"/>
    <col min="3074" max="3074" width="14" style="2" bestFit="1" customWidth="1"/>
    <col min="3075" max="3078" width="9.3984375" style="2" bestFit="1" customWidth="1"/>
    <col min="3079" max="3079" width="8" style="2" bestFit="1" customWidth="1"/>
    <col min="3080" max="3080" width="9" style="2" bestFit="1" customWidth="1"/>
    <col min="3081" max="3085" width="9.3984375" style="2" bestFit="1" customWidth="1"/>
    <col min="3086" max="3088" width="9.19921875" style="2"/>
    <col min="3089" max="3089" width="9.3984375" style="2" bestFit="1" customWidth="1"/>
    <col min="3090" max="3328" width="9.19921875" style="2"/>
    <col min="3329" max="3329" width="9.3984375" style="2" bestFit="1" customWidth="1"/>
    <col min="3330" max="3330" width="14" style="2" bestFit="1" customWidth="1"/>
    <col min="3331" max="3334" width="9.3984375" style="2" bestFit="1" customWidth="1"/>
    <col min="3335" max="3335" width="8" style="2" bestFit="1" customWidth="1"/>
    <col min="3336" max="3336" width="9" style="2" bestFit="1" customWidth="1"/>
    <col min="3337" max="3341" width="9.3984375" style="2" bestFit="1" customWidth="1"/>
    <col min="3342" max="3344" width="9.19921875" style="2"/>
    <col min="3345" max="3345" width="9.3984375" style="2" bestFit="1" customWidth="1"/>
    <col min="3346" max="3584" width="9.19921875" style="2"/>
    <col min="3585" max="3585" width="9.3984375" style="2" bestFit="1" customWidth="1"/>
    <col min="3586" max="3586" width="14" style="2" bestFit="1" customWidth="1"/>
    <col min="3587" max="3590" width="9.3984375" style="2" bestFit="1" customWidth="1"/>
    <col min="3591" max="3591" width="8" style="2" bestFit="1" customWidth="1"/>
    <col min="3592" max="3592" width="9" style="2" bestFit="1" customWidth="1"/>
    <col min="3593" max="3597" width="9.3984375" style="2" bestFit="1" customWidth="1"/>
    <col min="3598" max="3600" width="9.19921875" style="2"/>
    <col min="3601" max="3601" width="9.3984375" style="2" bestFit="1" customWidth="1"/>
    <col min="3602" max="3840" width="9.19921875" style="2"/>
    <col min="3841" max="3841" width="9.3984375" style="2" bestFit="1" customWidth="1"/>
    <col min="3842" max="3842" width="14" style="2" bestFit="1" customWidth="1"/>
    <col min="3843" max="3846" width="9.3984375" style="2" bestFit="1" customWidth="1"/>
    <col min="3847" max="3847" width="8" style="2" bestFit="1" customWidth="1"/>
    <col min="3848" max="3848" width="9" style="2" bestFit="1" customWidth="1"/>
    <col min="3849" max="3853" width="9.3984375" style="2" bestFit="1" customWidth="1"/>
    <col min="3854" max="3856" width="9.19921875" style="2"/>
    <col min="3857" max="3857" width="9.3984375" style="2" bestFit="1" customWidth="1"/>
    <col min="3858" max="4096" width="9.19921875" style="2"/>
    <col min="4097" max="4097" width="9.3984375" style="2" bestFit="1" customWidth="1"/>
    <col min="4098" max="4098" width="14" style="2" bestFit="1" customWidth="1"/>
    <col min="4099" max="4102" width="9.3984375" style="2" bestFit="1" customWidth="1"/>
    <col min="4103" max="4103" width="8" style="2" bestFit="1" customWidth="1"/>
    <col min="4104" max="4104" width="9" style="2" bestFit="1" customWidth="1"/>
    <col min="4105" max="4109" width="9.3984375" style="2" bestFit="1" customWidth="1"/>
    <col min="4110" max="4112" width="9.19921875" style="2"/>
    <col min="4113" max="4113" width="9.3984375" style="2" bestFit="1" customWidth="1"/>
    <col min="4114" max="4352" width="9.19921875" style="2"/>
    <col min="4353" max="4353" width="9.3984375" style="2" bestFit="1" customWidth="1"/>
    <col min="4354" max="4354" width="14" style="2" bestFit="1" customWidth="1"/>
    <col min="4355" max="4358" width="9.3984375" style="2" bestFit="1" customWidth="1"/>
    <col min="4359" max="4359" width="8" style="2" bestFit="1" customWidth="1"/>
    <col min="4360" max="4360" width="9" style="2" bestFit="1" customWidth="1"/>
    <col min="4361" max="4365" width="9.3984375" style="2" bestFit="1" customWidth="1"/>
    <col min="4366" max="4368" width="9.19921875" style="2"/>
    <col min="4369" max="4369" width="9.3984375" style="2" bestFit="1" customWidth="1"/>
    <col min="4370" max="4608" width="9.19921875" style="2"/>
    <col min="4609" max="4609" width="9.3984375" style="2" bestFit="1" customWidth="1"/>
    <col min="4610" max="4610" width="14" style="2" bestFit="1" customWidth="1"/>
    <col min="4611" max="4614" width="9.3984375" style="2" bestFit="1" customWidth="1"/>
    <col min="4615" max="4615" width="8" style="2" bestFit="1" customWidth="1"/>
    <col min="4616" max="4616" width="9" style="2" bestFit="1" customWidth="1"/>
    <col min="4617" max="4621" width="9.3984375" style="2" bestFit="1" customWidth="1"/>
    <col min="4622" max="4624" width="9.19921875" style="2"/>
    <col min="4625" max="4625" width="9.3984375" style="2" bestFit="1" customWidth="1"/>
    <col min="4626" max="4864" width="9.19921875" style="2"/>
    <col min="4865" max="4865" width="9.3984375" style="2" bestFit="1" customWidth="1"/>
    <col min="4866" max="4866" width="14" style="2" bestFit="1" customWidth="1"/>
    <col min="4867" max="4870" width="9.3984375" style="2" bestFit="1" customWidth="1"/>
    <col min="4871" max="4871" width="8" style="2" bestFit="1" customWidth="1"/>
    <col min="4872" max="4872" width="9" style="2" bestFit="1" customWidth="1"/>
    <col min="4873" max="4877" width="9.3984375" style="2" bestFit="1" customWidth="1"/>
    <col min="4878" max="4880" width="9.19921875" style="2"/>
    <col min="4881" max="4881" width="9.3984375" style="2" bestFit="1" customWidth="1"/>
    <col min="4882" max="5120" width="9.19921875" style="2"/>
    <col min="5121" max="5121" width="9.3984375" style="2" bestFit="1" customWidth="1"/>
    <col min="5122" max="5122" width="14" style="2" bestFit="1" customWidth="1"/>
    <col min="5123" max="5126" width="9.3984375" style="2" bestFit="1" customWidth="1"/>
    <col min="5127" max="5127" width="8" style="2" bestFit="1" customWidth="1"/>
    <col min="5128" max="5128" width="9" style="2" bestFit="1" customWidth="1"/>
    <col min="5129" max="5133" width="9.3984375" style="2" bestFit="1" customWidth="1"/>
    <col min="5134" max="5136" width="9.19921875" style="2"/>
    <col min="5137" max="5137" width="9.3984375" style="2" bestFit="1" customWidth="1"/>
    <col min="5138" max="5376" width="9.19921875" style="2"/>
    <col min="5377" max="5377" width="9.3984375" style="2" bestFit="1" customWidth="1"/>
    <col min="5378" max="5378" width="14" style="2" bestFit="1" customWidth="1"/>
    <col min="5379" max="5382" width="9.3984375" style="2" bestFit="1" customWidth="1"/>
    <col min="5383" max="5383" width="8" style="2" bestFit="1" customWidth="1"/>
    <col min="5384" max="5384" width="9" style="2" bestFit="1" customWidth="1"/>
    <col min="5385" max="5389" width="9.3984375" style="2" bestFit="1" customWidth="1"/>
    <col min="5390" max="5392" width="9.19921875" style="2"/>
    <col min="5393" max="5393" width="9.3984375" style="2" bestFit="1" customWidth="1"/>
    <col min="5394" max="5632" width="9.19921875" style="2"/>
    <col min="5633" max="5633" width="9.3984375" style="2" bestFit="1" customWidth="1"/>
    <col min="5634" max="5634" width="14" style="2" bestFit="1" customWidth="1"/>
    <col min="5635" max="5638" width="9.3984375" style="2" bestFit="1" customWidth="1"/>
    <col min="5639" max="5639" width="8" style="2" bestFit="1" customWidth="1"/>
    <col min="5640" max="5640" width="9" style="2" bestFit="1" customWidth="1"/>
    <col min="5641" max="5645" width="9.3984375" style="2" bestFit="1" customWidth="1"/>
    <col min="5646" max="5648" width="9.19921875" style="2"/>
    <col min="5649" max="5649" width="9.3984375" style="2" bestFit="1" customWidth="1"/>
    <col min="5650" max="5888" width="9.19921875" style="2"/>
    <col min="5889" max="5889" width="9.3984375" style="2" bestFit="1" customWidth="1"/>
    <col min="5890" max="5890" width="14" style="2" bestFit="1" customWidth="1"/>
    <col min="5891" max="5894" width="9.3984375" style="2" bestFit="1" customWidth="1"/>
    <col min="5895" max="5895" width="8" style="2" bestFit="1" customWidth="1"/>
    <col min="5896" max="5896" width="9" style="2" bestFit="1" customWidth="1"/>
    <col min="5897" max="5901" width="9.3984375" style="2" bestFit="1" customWidth="1"/>
    <col min="5902" max="5904" width="9.19921875" style="2"/>
    <col min="5905" max="5905" width="9.3984375" style="2" bestFit="1" customWidth="1"/>
    <col min="5906" max="6144" width="9.19921875" style="2"/>
    <col min="6145" max="6145" width="9.3984375" style="2" bestFit="1" customWidth="1"/>
    <col min="6146" max="6146" width="14" style="2" bestFit="1" customWidth="1"/>
    <col min="6147" max="6150" width="9.3984375" style="2" bestFit="1" customWidth="1"/>
    <col min="6151" max="6151" width="8" style="2" bestFit="1" customWidth="1"/>
    <col min="6152" max="6152" width="9" style="2" bestFit="1" customWidth="1"/>
    <col min="6153" max="6157" width="9.3984375" style="2" bestFit="1" customWidth="1"/>
    <col min="6158" max="6160" width="9.19921875" style="2"/>
    <col min="6161" max="6161" width="9.3984375" style="2" bestFit="1" customWidth="1"/>
    <col min="6162" max="6400" width="9.19921875" style="2"/>
    <col min="6401" max="6401" width="9.3984375" style="2" bestFit="1" customWidth="1"/>
    <col min="6402" max="6402" width="14" style="2" bestFit="1" customWidth="1"/>
    <col min="6403" max="6406" width="9.3984375" style="2" bestFit="1" customWidth="1"/>
    <col min="6407" max="6407" width="8" style="2" bestFit="1" customWidth="1"/>
    <col min="6408" max="6408" width="9" style="2" bestFit="1" customWidth="1"/>
    <col min="6409" max="6413" width="9.3984375" style="2" bestFit="1" customWidth="1"/>
    <col min="6414" max="6416" width="9.19921875" style="2"/>
    <col min="6417" max="6417" width="9.3984375" style="2" bestFit="1" customWidth="1"/>
    <col min="6418" max="6656" width="9.19921875" style="2"/>
    <col min="6657" max="6657" width="9.3984375" style="2" bestFit="1" customWidth="1"/>
    <col min="6658" max="6658" width="14" style="2" bestFit="1" customWidth="1"/>
    <col min="6659" max="6662" width="9.3984375" style="2" bestFit="1" customWidth="1"/>
    <col min="6663" max="6663" width="8" style="2" bestFit="1" customWidth="1"/>
    <col min="6664" max="6664" width="9" style="2" bestFit="1" customWidth="1"/>
    <col min="6665" max="6669" width="9.3984375" style="2" bestFit="1" customWidth="1"/>
    <col min="6670" max="6672" width="9.19921875" style="2"/>
    <col min="6673" max="6673" width="9.3984375" style="2" bestFit="1" customWidth="1"/>
    <col min="6674" max="6912" width="9.19921875" style="2"/>
    <col min="6913" max="6913" width="9.3984375" style="2" bestFit="1" customWidth="1"/>
    <col min="6914" max="6914" width="14" style="2" bestFit="1" customWidth="1"/>
    <col min="6915" max="6918" width="9.3984375" style="2" bestFit="1" customWidth="1"/>
    <col min="6919" max="6919" width="8" style="2" bestFit="1" customWidth="1"/>
    <col min="6920" max="6920" width="9" style="2" bestFit="1" customWidth="1"/>
    <col min="6921" max="6925" width="9.3984375" style="2" bestFit="1" customWidth="1"/>
    <col min="6926" max="6928" width="9.19921875" style="2"/>
    <col min="6929" max="6929" width="9.3984375" style="2" bestFit="1" customWidth="1"/>
    <col min="6930" max="7168" width="9.19921875" style="2"/>
    <col min="7169" max="7169" width="9.3984375" style="2" bestFit="1" customWidth="1"/>
    <col min="7170" max="7170" width="14" style="2" bestFit="1" customWidth="1"/>
    <col min="7171" max="7174" width="9.3984375" style="2" bestFit="1" customWidth="1"/>
    <col min="7175" max="7175" width="8" style="2" bestFit="1" customWidth="1"/>
    <col min="7176" max="7176" width="9" style="2" bestFit="1" customWidth="1"/>
    <col min="7177" max="7181" width="9.3984375" style="2" bestFit="1" customWidth="1"/>
    <col min="7182" max="7184" width="9.19921875" style="2"/>
    <col min="7185" max="7185" width="9.3984375" style="2" bestFit="1" customWidth="1"/>
    <col min="7186" max="7424" width="9.19921875" style="2"/>
    <col min="7425" max="7425" width="9.3984375" style="2" bestFit="1" customWidth="1"/>
    <col min="7426" max="7426" width="14" style="2" bestFit="1" customWidth="1"/>
    <col min="7427" max="7430" width="9.3984375" style="2" bestFit="1" customWidth="1"/>
    <col min="7431" max="7431" width="8" style="2" bestFit="1" customWidth="1"/>
    <col min="7432" max="7432" width="9" style="2" bestFit="1" customWidth="1"/>
    <col min="7433" max="7437" width="9.3984375" style="2" bestFit="1" customWidth="1"/>
    <col min="7438" max="7440" width="9.19921875" style="2"/>
    <col min="7441" max="7441" width="9.3984375" style="2" bestFit="1" customWidth="1"/>
    <col min="7442" max="7680" width="9.19921875" style="2"/>
    <col min="7681" max="7681" width="9.3984375" style="2" bestFit="1" customWidth="1"/>
    <col min="7682" max="7682" width="14" style="2" bestFit="1" customWidth="1"/>
    <col min="7683" max="7686" width="9.3984375" style="2" bestFit="1" customWidth="1"/>
    <col min="7687" max="7687" width="8" style="2" bestFit="1" customWidth="1"/>
    <col min="7688" max="7688" width="9" style="2" bestFit="1" customWidth="1"/>
    <col min="7689" max="7693" width="9.3984375" style="2" bestFit="1" customWidth="1"/>
    <col min="7694" max="7696" width="9.19921875" style="2"/>
    <col min="7697" max="7697" width="9.3984375" style="2" bestFit="1" customWidth="1"/>
    <col min="7698" max="7936" width="9.19921875" style="2"/>
    <col min="7937" max="7937" width="9.3984375" style="2" bestFit="1" customWidth="1"/>
    <col min="7938" max="7938" width="14" style="2" bestFit="1" customWidth="1"/>
    <col min="7939" max="7942" width="9.3984375" style="2" bestFit="1" customWidth="1"/>
    <col min="7943" max="7943" width="8" style="2" bestFit="1" customWidth="1"/>
    <col min="7944" max="7944" width="9" style="2" bestFit="1" customWidth="1"/>
    <col min="7945" max="7949" width="9.3984375" style="2" bestFit="1" customWidth="1"/>
    <col min="7950" max="7952" width="9.19921875" style="2"/>
    <col min="7953" max="7953" width="9.3984375" style="2" bestFit="1" customWidth="1"/>
    <col min="7954" max="8192" width="9.19921875" style="2"/>
    <col min="8193" max="8193" width="9.3984375" style="2" bestFit="1" customWidth="1"/>
    <col min="8194" max="8194" width="14" style="2" bestFit="1" customWidth="1"/>
    <col min="8195" max="8198" width="9.3984375" style="2" bestFit="1" customWidth="1"/>
    <col min="8199" max="8199" width="8" style="2" bestFit="1" customWidth="1"/>
    <col min="8200" max="8200" width="9" style="2" bestFit="1" customWidth="1"/>
    <col min="8201" max="8205" width="9.3984375" style="2" bestFit="1" customWidth="1"/>
    <col min="8206" max="8208" width="9.19921875" style="2"/>
    <col min="8209" max="8209" width="9.3984375" style="2" bestFit="1" customWidth="1"/>
    <col min="8210" max="8448" width="9.19921875" style="2"/>
    <col min="8449" max="8449" width="9.3984375" style="2" bestFit="1" customWidth="1"/>
    <col min="8450" max="8450" width="14" style="2" bestFit="1" customWidth="1"/>
    <col min="8451" max="8454" width="9.3984375" style="2" bestFit="1" customWidth="1"/>
    <col min="8455" max="8455" width="8" style="2" bestFit="1" customWidth="1"/>
    <col min="8456" max="8456" width="9" style="2" bestFit="1" customWidth="1"/>
    <col min="8457" max="8461" width="9.3984375" style="2" bestFit="1" customWidth="1"/>
    <col min="8462" max="8464" width="9.19921875" style="2"/>
    <col min="8465" max="8465" width="9.3984375" style="2" bestFit="1" customWidth="1"/>
    <col min="8466" max="8704" width="9.19921875" style="2"/>
    <col min="8705" max="8705" width="9.3984375" style="2" bestFit="1" customWidth="1"/>
    <col min="8706" max="8706" width="14" style="2" bestFit="1" customWidth="1"/>
    <col min="8707" max="8710" width="9.3984375" style="2" bestFit="1" customWidth="1"/>
    <col min="8711" max="8711" width="8" style="2" bestFit="1" customWidth="1"/>
    <col min="8712" max="8712" width="9" style="2" bestFit="1" customWidth="1"/>
    <col min="8713" max="8717" width="9.3984375" style="2" bestFit="1" customWidth="1"/>
    <col min="8718" max="8720" width="9.19921875" style="2"/>
    <col min="8721" max="8721" width="9.3984375" style="2" bestFit="1" customWidth="1"/>
    <col min="8722" max="8960" width="9.19921875" style="2"/>
    <col min="8961" max="8961" width="9.3984375" style="2" bestFit="1" customWidth="1"/>
    <col min="8962" max="8962" width="14" style="2" bestFit="1" customWidth="1"/>
    <col min="8963" max="8966" width="9.3984375" style="2" bestFit="1" customWidth="1"/>
    <col min="8967" max="8967" width="8" style="2" bestFit="1" customWidth="1"/>
    <col min="8968" max="8968" width="9" style="2" bestFit="1" customWidth="1"/>
    <col min="8969" max="8973" width="9.3984375" style="2" bestFit="1" customWidth="1"/>
    <col min="8974" max="8976" width="9.19921875" style="2"/>
    <col min="8977" max="8977" width="9.3984375" style="2" bestFit="1" customWidth="1"/>
    <col min="8978" max="9216" width="9.19921875" style="2"/>
    <col min="9217" max="9217" width="9.3984375" style="2" bestFit="1" customWidth="1"/>
    <col min="9218" max="9218" width="14" style="2" bestFit="1" customWidth="1"/>
    <col min="9219" max="9222" width="9.3984375" style="2" bestFit="1" customWidth="1"/>
    <col min="9223" max="9223" width="8" style="2" bestFit="1" customWidth="1"/>
    <col min="9224" max="9224" width="9" style="2" bestFit="1" customWidth="1"/>
    <col min="9225" max="9229" width="9.3984375" style="2" bestFit="1" customWidth="1"/>
    <col min="9230" max="9232" width="9.19921875" style="2"/>
    <col min="9233" max="9233" width="9.3984375" style="2" bestFit="1" customWidth="1"/>
    <col min="9234" max="9472" width="9.19921875" style="2"/>
    <col min="9473" max="9473" width="9.3984375" style="2" bestFit="1" customWidth="1"/>
    <col min="9474" max="9474" width="14" style="2" bestFit="1" customWidth="1"/>
    <col min="9475" max="9478" width="9.3984375" style="2" bestFit="1" customWidth="1"/>
    <col min="9479" max="9479" width="8" style="2" bestFit="1" customWidth="1"/>
    <col min="9480" max="9480" width="9" style="2" bestFit="1" customWidth="1"/>
    <col min="9481" max="9485" width="9.3984375" style="2" bestFit="1" customWidth="1"/>
    <col min="9486" max="9488" width="9.19921875" style="2"/>
    <col min="9489" max="9489" width="9.3984375" style="2" bestFit="1" customWidth="1"/>
    <col min="9490" max="9728" width="9.19921875" style="2"/>
    <col min="9729" max="9729" width="9.3984375" style="2" bestFit="1" customWidth="1"/>
    <col min="9730" max="9730" width="14" style="2" bestFit="1" customWidth="1"/>
    <col min="9731" max="9734" width="9.3984375" style="2" bestFit="1" customWidth="1"/>
    <col min="9735" max="9735" width="8" style="2" bestFit="1" customWidth="1"/>
    <col min="9736" max="9736" width="9" style="2" bestFit="1" customWidth="1"/>
    <col min="9737" max="9741" width="9.3984375" style="2" bestFit="1" customWidth="1"/>
    <col min="9742" max="9744" width="9.19921875" style="2"/>
    <col min="9745" max="9745" width="9.3984375" style="2" bestFit="1" customWidth="1"/>
    <col min="9746" max="9984" width="9.19921875" style="2"/>
    <col min="9985" max="9985" width="9.3984375" style="2" bestFit="1" customWidth="1"/>
    <col min="9986" max="9986" width="14" style="2" bestFit="1" customWidth="1"/>
    <col min="9987" max="9990" width="9.3984375" style="2" bestFit="1" customWidth="1"/>
    <col min="9991" max="9991" width="8" style="2" bestFit="1" customWidth="1"/>
    <col min="9992" max="9992" width="9" style="2" bestFit="1" customWidth="1"/>
    <col min="9993" max="9997" width="9.3984375" style="2" bestFit="1" customWidth="1"/>
    <col min="9998" max="10000" width="9.19921875" style="2"/>
    <col min="10001" max="10001" width="9.3984375" style="2" bestFit="1" customWidth="1"/>
    <col min="10002" max="10240" width="9.19921875" style="2"/>
    <col min="10241" max="10241" width="9.3984375" style="2" bestFit="1" customWidth="1"/>
    <col min="10242" max="10242" width="14" style="2" bestFit="1" customWidth="1"/>
    <col min="10243" max="10246" width="9.3984375" style="2" bestFit="1" customWidth="1"/>
    <col min="10247" max="10247" width="8" style="2" bestFit="1" customWidth="1"/>
    <col min="10248" max="10248" width="9" style="2" bestFit="1" customWidth="1"/>
    <col min="10249" max="10253" width="9.3984375" style="2" bestFit="1" customWidth="1"/>
    <col min="10254" max="10256" width="9.19921875" style="2"/>
    <col min="10257" max="10257" width="9.3984375" style="2" bestFit="1" customWidth="1"/>
    <col min="10258" max="10496" width="9.19921875" style="2"/>
    <col min="10497" max="10497" width="9.3984375" style="2" bestFit="1" customWidth="1"/>
    <col min="10498" max="10498" width="14" style="2" bestFit="1" customWidth="1"/>
    <col min="10499" max="10502" width="9.3984375" style="2" bestFit="1" customWidth="1"/>
    <col min="10503" max="10503" width="8" style="2" bestFit="1" customWidth="1"/>
    <col min="10504" max="10504" width="9" style="2" bestFit="1" customWidth="1"/>
    <col min="10505" max="10509" width="9.3984375" style="2" bestFit="1" customWidth="1"/>
    <col min="10510" max="10512" width="9.19921875" style="2"/>
    <col min="10513" max="10513" width="9.3984375" style="2" bestFit="1" customWidth="1"/>
    <col min="10514" max="10752" width="9.19921875" style="2"/>
    <col min="10753" max="10753" width="9.3984375" style="2" bestFit="1" customWidth="1"/>
    <col min="10754" max="10754" width="14" style="2" bestFit="1" customWidth="1"/>
    <col min="10755" max="10758" width="9.3984375" style="2" bestFit="1" customWidth="1"/>
    <col min="10759" max="10759" width="8" style="2" bestFit="1" customWidth="1"/>
    <col min="10760" max="10760" width="9" style="2" bestFit="1" customWidth="1"/>
    <col min="10761" max="10765" width="9.3984375" style="2" bestFit="1" customWidth="1"/>
    <col min="10766" max="10768" width="9.19921875" style="2"/>
    <col min="10769" max="10769" width="9.3984375" style="2" bestFit="1" customWidth="1"/>
    <col min="10770" max="11008" width="9.19921875" style="2"/>
    <col min="11009" max="11009" width="9.3984375" style="2" bestFit="1" customWidth="1"/>
    <col min="11010" max="11010" width="14" style="2" bestFit="1" customWidth="1"/>
    <col min="11011" max="11014" width="9.3984375" style="2" bestFit="1" customWidth="1"/>
    <col min="11015" max="11015" width="8" style="2" bestFit="1" customWidth="1"/>
    <col min="11016" max="11016" width="9" style="2" bestFit="1" customWidth="1"/>
    <col min="11017" max="11021" width="9.3984375" style="2" bestFit="1" customWidth="1"/>
    <col min="11022" max="11024" width="9.19921875" style="2"/>
    <col min="11025" max="11025" width="9.3984375" style="2" bestFit="1" customWidth="1"/>
    <col min="11026" max="11264" width="9.19921875" style="2"/>
    <col min="11265" max="11265" width="9.3984375" style="2" bestFit="1" customWidth="1"/>
    <col min="11266" max="11266" width="14" style="2" bestFit="1" customWidth="1"/>
    <col min="11267" max="11270" width="9.3984375" style="2" bestFit="1" customWidth="1"/>
    <col min="11271" max="11271" width="8" style="2" bestFit="1" customWidth="1"/>
    <col min="11272" max="11272" width="9" style="2" bestFit="1" customWidth="1"/>
    <col min="11273" max="11277" width="9.3984375" style="2" bestFit="1" customWidth="1"/>
    <col min="11278" max="11280" width="9.19921875" style="2"/>
    <col min="11281" max="11281" width="9.3984375" style="2" bestFit="1" customWidth="1"/>
    <col min="11282" max="11520" width="9.19921875" style="2"/>
    <col min="11521" max="11521" width="9.3984375" style="2" bestFit="1" customWidth="1"/>
    <col min="11522" max="11522" width="14" style="2" bestFit="1" customWidth="1"/>
    <col min="11523" max="11526" width="9.3984375" style="2" bestFit="1" customWidth="1"/>
    <col min="11527" max="11527" width="8" style="2" bestFit="1" customWidth="1"/>
    <col min="11528" max="11528" width="9" style="2" bestFit="1" customWidth="1"/>
    <col min="11529" max="11533" width="9.3984375" style="2" bestFit="1" customWidth="1"/>
    <col min="11534" max="11536" width="9.19921875" style="2"/>
    <col min="11537" max="11537" width="9.3984375" style="2" bestFit="1" customWidth="1"/>
    <col min="11538" max="11776" width="9.19921875" style="2"/>
    <col min="11777" max="11777" width="9.3984375" style="2" bestFit="1" customWidth="1"/>
    <col min="11778" max="11778" width="14" style="2" bestFit="1" customWidth="1"/>
    <col min="11779" max="11782" width="9.3984375" style="2" bestFit="1" customWidth="1"/>
    <col min="11783" max="11783" width="8" style="2" bestFit="1" customWidth="1"/>
    <col min="11784" max="11784" width="9" style="2" bestFit="1" customWidth="1"/>
    <col min="11785" max="11789" width="9.3984375" style="2" bestFit="1" customWidth="1"/>
    <col min="11790" max="11792" width="9.19921875" style="2"/>
    <col min="11793" max="11793" width="9.3984375" style="2" bestFit="1" customWidth="1"/>
    <col min="11794" max="12032" width="9.19921875" style="2"/>
    <col min="12033" max="12033" width="9.3984375" style="2" bestFit="1" customWidth="1"/>
    <col min="12034" max="12034" width="14" style="2" bestFit="1" customWidth="1"/>
    <col min="12035" max="12038" width="9.3984375" style="2" bestFit="1" customWidth="1"/>
    <col min="12039" max="12039" width="8" style="2" bestFit="1" customWidth="1"/>
    <col min="12040" max="12040" width="9" style="2" bestFit="1" customWidth="1"/>
    <col min="12041" max="12045" width="9.3984375" style="2" bestFit="1" customWidth="1"/>
    <col min="12046" max="12048" width="9.19921875" style="2"/>
    <col min="12049" max="12049" width="9.3984375" style="2" bestFit="1" customWidth="1"/>
    <col min="12050" max="12288" width="9.19921875" style="2"/>
    <col min="12289" max="12289" width="9.3984375" style="2" bestFit="1" customWidth="1"/>
    <col min="12290" max="12290" width="14" style="2" bestFit="1" customWidth="1"/>
    <col min="12291" max="12294" width="9.3984375" style="2" bestFit="1" customWidth="1"/>
    <col min="12295" max="12295" width="8" style="2" bestFit="1" customWidth="1"/>
    <col min="12296" max="12296" width="9" style="2" bestFit="1" customWidth="1"/>
    <col min="12297" max="12301" width="9.3984375" style="2" bestFit="1" customWidth="1"/>
    <col min="12302" max="12304" width="9.19921875" style="2"/>
    <col min="12305" max="12305" width="9.3984375" style="2" bestFit="1" customWidth="1"/>
    <col min="12306" max="12544" width="9.19921875" style="2"/>
    <col min="12545" max="12545" width="9.3984375" style="2" bestFit="1" customWidth="1"/>
    <col min="12546" max="12546" width="14" style="2" bestFit="1" customWidth="1"/>
    <col min="12547" max="12550" width="9.3984375" style="2" bestFit="1" customWidth="1"/>
    <col min="12551" max="12551" width="8" style="2" bestFit="1" customWidth="1"/>
    <col min="12552" max="12552" width="9" style="2" bestFit="1" customWidth="1"/>
    <col min="12553" max="12557" width="9.3984375" style="2" bestFit="1" customWidth="1"/>
    <col min="12558" max="12560" width="9.19921875" style="2"/>
    <col min="12561" max="12561" width="9.3984375" style="2" bestFit="1" customWidth="1"/>
    <col min="12562" max="12800" width="9.19921875" style="2"/>
    <col min="12801" max="12801" width="9.3984375" style="2" bestFit="1" customWidth="1"/>
    <col min="12802" max="12802" width="14" style="2" bestFit="1" customWidth="1"/>
    <col min="12803" max="12806" width="9.3984375" style="2" bestFit="1" customWidth="1"/>
    <col min="12807" max="12807" width="8" style="2" bestFit="1" customWidth="1"/>
    <col min="12808" max="12808" width="9" style="2" bestFit="1" customWidth="1"/>
    <col min="12809" max="12813" width="9.3984375" style="2" bestFit="1" customWidth="1"/>
    <col min="12814" max="12816" width="9.19921875" style="2"/>
    <col min="12817" max="12817" width="9.3984375" style="2" bestFit="1" customWidth="1"/>
    <col min="12818" max="13056" width="9.19921875" style="2"/>
    <col min="13057" max="13057" width="9.3984375" style="2" bestFit="1" customWidth="1"/>
    <col min="13058" max="13058" width="14" style="2" bestFit="1" customWidth="1"/>
    <col min="13059" max="13062" width="9.3984375" style="2" bestFit="1" customWidth="1"/>
    <col min="13063" max="13063" width="8" style="2" bestFit="1" customWidth="1"/>
    <col min="13064" max="13064" width="9" style="2" bestFit="1" customWidth="1"/>
    <col min="13065" max="13069" width="9.3984375" style="2" bestFit="1" customWidth="1"/>
    <col min="13070" max="13072" width="9.19921875" style="2"/>
    <col min="13073" max="13073" width="9.3984375" style="2" bestFit="1" customWidth="1"/>
    <col min="13074" max="13312" width="9.19921875" style="2"/>
    <col min="13313" max="13313" width="9.3984375" style="2" bestFit="1" customWidth="1"/>
    <col min="13314" max="13314" width="14" style="2" bestFit="1" customWidth="1"/>
    <col min="13315" max="13318" width="9.3984375" style="2" bestFit="1" customWidth="1"/>
    <col min="13319" max="13319" width="8" style="2" bestFit="1" customWidth="1"/>
    <col min="13320" max="13320" width="9" style="2" bestFit="1" customWidth="1"/>
    <col min="13321" max="13325" width="9.3984375" style="2" bestFit="1" customWidth="1"/>
    <col min="13326" max="13328" width="9.19921875" style="2"/>
    <col min="13329" max="13329" width="9.3984375" style="2" bestFit="1" customWidth="1"/>
    <col min="13330" max="13568" width="9.19921875" style="2"/>
    <col min="13569" max="13569" width="9.3984375" style="2" bestFit="1" customWidth="1"/>
    <col min="13570" max="13570" width="14" style="2" bestFit="1" customWidth="1"/>
    <col min="13571" max="13574" width="9.3984375" style="2" bestFit="1" customWidth="1"/>
    <col min="13575" max="13575" width="8" style="2" bestFit="1" customWidth="1"/>
    <col min="13576" max="13576" width="9" style="2" bestFit="1" customWidth="1"/>
    <col min="13577" max="13581" width="9.3984375" style="2" bestFit="1" customWidth="1"/>
    <col min="13582" max="13584" width="9.19921875" style="2"/>
    <col min="13585" max="13585" width="9.3984375" style="2" bestFit="1" customWidth="1"/>
    <col min="13586" max="13824" width="9.19921875" style="2"/>
    <col min="13825" max="13825" width="9.3984375" style="2" bestFit="1" customWidth="1"/>
    <col min="13826" max="13826" width="14" style="2" bestFit="1" customWidth="1"/>
    <col min="13827" max="13830" width="9.3984375" style="2" bestFit="1" customWidth="1"/>
    <col min="13831" max="13831" width="8" style="2" bestFit="1" customWidth="1"/>
    <col min="13832" max="13832" width="9" style="2" bestFit="1" customWidth="1"/>
    <col min="13833" max="13837" width="9.3984375" style="2" bestFit="1" customWidth="1"/>
    <col min="13838" max="13840" width="9.19921875" style="2"/>
    <col min="13841" max="13841" width="9.3984375" style="2" bestFit="1" customWidth="1"/>
    <col min="13842" max="14080" width="9.19921875" style="2"/>
    <col min="14081" max="14081" width="9.3984375" style="2" bestFit="1" customWidth="1"/>
    <col min="14082" max="14082" width="14" style="2" bestFit="1" customWidth="1"/>
    <col min="14083" max="14086" width="9.3984375" style="2" bestFit="1" customWidth="1"/>
    <col min="14087" max="14087" width="8" style="2" bestFit="1" customWidth="1"/>
    <col min="14088" max="14088" width="9" style="2" bestFit="1" customWidth="1"/>
    <col min="14089" max="14093" width="9.3984375" style="2" bestFit="1" customWidth="1"/>
    <col min="14094" max="14096" width="9.19921875" style="2"/>
    <col min="14097" max="14097" width="9.3984375" style="2" bestFit="1" customWidth="1"/>
    <col min="14098" max="14336" width="9.19921875" style="2"/>
    <col min="14337" max="14337" width="9.3984375" style="2" bestFit="1" customWidth="1"/>
    <col min="14338" max="14338" width="14" style="2" bestFit="1" customWidth="1"/>
    <col min="14339" max="14342" width="9.3984375" style="2" bestFit="1" customWidth="1"/>
    <col min="14343" max="14343" width="8" style="2" bestFit="1" customWidth="1"/>
    <col min="14344" max="14344" width="9" style="2" bestFit="1" customWidth="1"/>
    <col min="14345" max="14349" width="9.3984375" style="2" bestFit="1" customWidth="1"/>
    <col min="14350" max="14352" width="9.19921875" style="2"/>
    <col min="14353" max="14353" width="9.3984375" style="2" bestFit="1" customWidth="1"/>
    <col min="14354" max="14592" width="9.19921875" style="2"/>
    <col min="14593" max="14593" width="9.3984375" style="2" bestFit="1" customWidth="1"/>
    <col min="14594" max="14594" width="14" style="2" bestFit="1" customWidth="1"/>
    <col min="14595" max="14598" width="9.3984375" style="2" bestFit="1" customWidth="1"/>
    <col min="14599" max="14599" width="8" style="2" bestFit="1" customWidth="1"/>
    <col min="14600" max="14600" width="9" style="2" bestFit="1" customWidth="1"/>
    <col min="14601" max="14605" width="9.3984375" style="2" bestFit="1" customWidth="1"/>
    <col min="14606" max="14608" width="9.19921875" style="2"/>
    <col min="14609" max="14609" width="9.3984375" style="2" bestFit="1" customWidth="1"/>
    <col min="14610" max="14848" width="9.19921875" style="2"/>
    <col min="14849" max="14849" width="9.3984375" style="2" bestFit="1" customWidth="1"/>
    <col min="14850" max="14850" width="14" style="2" bestFit="1" customWidth="1"/>
    <col min="14851" max="14854" width="9.3984375" style="2" bestFit="1" customWidth="1"/>
    <col min="14855" max="14855" width="8" style="2" bestFit="1" customWidth="1"/>
    <col min="14856" max="14856" width="9" style="2" bestFit="1" customWidth="1"/>
    <col min="14857" max="14861" width="9.3984375" style="2" bestFit="1" customWidth="1"/>
    <col min="14862" max="14864" width="9.19921875" style="2"/>
    <col min="14865" max="14865" width="9.3984375" style="2" bestFit="1" customWidth="1"/>
    <col min="14866" max="15104" width="9.19921875" style="2"/>
    <col min="15105" max="15105" width="9.3984375" style="2" bestFit="1" customWidth="1"/>
    <col min="15106" max="15106" width="14" style="2" bestFit="1" customWidth="1"/>
    <col min="15107" max="15110" width="9.3984375" style="2" bestFit="1" customWidth="1"/>
    <col min="15111" max="15111" width="8" style="2" bestFit="1" customWidth="1"/>
    <col min="15112" max="15112" width="9" style="2" bestFit="1" customWidth="1"/>
    <col min="15113" max="15117" width="9.3984375" style="2" bestFit="1" customWidth="1"/>
    <col min="15118" max="15120" width="9.19921875" style="2"/>
    <col min="15121" max="15121" width="9.3984375" style="2" bestFit="1" customWidth="1"/>
    <col min="15122" max="15360" width="9.19921875" style="2"/>
    <col min="15361" max="15361" width="9.3984375" style="2" bestFit="1" customWidth="1"/>
    <col min="15362" max="15362" width="14" style="2" bestFit="1" customWidth="1"/>
    <col min="15363" max="15366" width="9.3984375" style="2" bestFit="1" customWidth="1"/>
    <col min="15367" max="15367" width="8" style="2" bestFit="1" customWidth="1"/>
    <col min="15368" max="15368" width="9" style="2" bestFit="1" customWidth="1"/>
    <col min="15369" max="15373" width="9.3984375" style="2" bestFit="1" customWidth="1"/>
    <col min="15374" max="15376" width="9.19921875" style="2"/>
    <col min="15377" max="15377" width="9.3984375" style="2" bestFit="1" customWidth="1"/>
    <col min="15378" max="15616" width="9.19921875" style="2"/>
    <col min="15617" max="15617" width="9.3984375" style="2" bestFit="1" customWidth="1"/>
    <col min="15618" max="15618" width="14" style="2" bestFit="1" customWidth="1"/>
    <col min="15619" max="15622" width="9.3984375" style="2" bestFit="1" customWidth="1"/>
    <col min="15623" max="15623" width="8" style="2" bestFit="1" customWidth="1"/>
    <col min="15624" max="15624" width="9" style="2" bestFit="1" customWidth="1"/>
    <col min="15625" max="15629" width="9.3984375" style="2" bestFit="1" customWidth="1"/>
    <col min="15630" max="15632" width="9.19921875" style="2"/>
    <col min="15633" max="15633" width="9.3984375" style="2" bestFit="1" customWidth="1"/>
    <col min="15634" max="15872" width="9.19921875" style="2"/>
    <col min="15873" max="15873" width="9.3984375" style="2" bestFit="1" customWidth="1"/>
    <col min="15874" max="15874" width="14" style="2" bestFit="1" customWidth="1"/>
    <col min="15875" max="15878" width="9.3984375" style="2" bestFit="1" customWidth="1"/>
    <col min="15879" max="15879" width="8" style="2" bestFit="1" customWidth="1"/>
    <col min="15880" max="15880" width="9" style="2" bestFit="1" customWidth="1"/>
    <col min="15881" max="15885" width="9.3984375" style="2" bestFit="1" customWidth="1"/>
    <col min="15886" max="15888" width="9.19921875" style="2"/>
    <col min="15889" max="15889" width="9.3984375" style="2" bestFit="1" customWidth="1"/>
    <col min="15890" max="16128" width="9.19921875" style="2"/>
    <col min="16129" max="16129" width="9.3984375" style="2" bestFit="1" customWidth="1"/>
    <col min="16130" max="16130" width="14" style="2" bestFit="1" customWidth="1"/>
    <col min="16131" max="16134" width="9.3984375" style="2" bestFit="1" customWidth="1"/>
    <col min="16135" max="16135" width="8" style="2" bestFit="1" customWidth="1"/>
    <col min="16136" max="16136" width="9" style="2" bestFit="1" customWidth="1"/>
    <col min="16137" max="16141" width="9.3984375" style="2" bestFit="1" customWidth="1"/>
    <col min="16142" max="16144" width="9.19921875" style="2"/>
    <col min="16145" max="16145" width="9.3984375" style="2" bestFit="1" customWidth="1"/>
    <col min="16146" max="16384" width="9.19921875" style="2"/>
  </cols>
  <sheetData>
    <row r="1" spans="1:25">
      <c r="A1" s="1" t="s">
        <v>0</v>
      </c>
      <c r="B1" s="1" t="s">
        <v>1</v>
      </c>
      <c r="C1" s="1" t="s">
        <v>23</v>
      </c>
      <c r="D1" s="1" t="s">
        <v>24</v>
      </c>
      <c r="E1" s="2" t="s">
        <v>2</v>
      </c>
      <c r="F1" s="1" t="s">
        <v>25</v>
      </c>
      <c r="G1" s="3" t="s">
        <v>3</v>
      </c>
      <c r="H1" s="4" t="s">
        <v>4</v>
      </c>
      <c r="I1" s="1" t="s">
        <v>26</v>
      </c>
      <c r="J1" s="1" t="s">
        <v>27</v>
      </c>
      <c r="K1" s="2" t="s">
        <v>28</v>
      </c>
      <c r="L1" s="3" t="s">
        <v>7</v>
      </c>
      <c r="M1" s="4" t="s">
        <v>8</v>
      </c>
      <c r="N1" s="19"/>
      <c r="P1" s="2" t="s">
        <v>29</v>
      </c>
      <c r="X1" s="3"/>
      <c r="Y1" s="4"/>
    </row>
    <row r="2" spans="1:25">
      <c r="A2" s="16">
        <v>4</v>
      </c>
      <c r="B2" s="16" t="s">
        <v>30</v>
      </c>
      <c r="C2" s="16">
        <v>0.51600000000000001</v>
      </c>
      <c r="D2" s="16">
        <v>199.4</v>
      </c>
      <c r="E2" s="16">
        <v>44.1726298353</v>
      </c>
      <c r="F2" s="16">
        <v>2115</v>
      </c>
      <c r="G2" s="17">
        <v>-4.2309999999999999</v>
      </c>
      <c r="H2" s="21">
        <v>9.2278699999999994</v>
      </c>
      <c r="I2" s="16">
        <v>365.9</v>
      </c>
      <c r="J2" s="16">
        <v>38.9901342056</v>
      </c>
      <c r="K2" s="16">
        <v>1493</v>
      </c>
      <c r="L2" s="17">
        <v>-13.051</v>
      </c>
      <c r="M2" s="18">
        <v>40.525300000000001</v>
      </c>
      <c r="N2" s="19"/>
      <c r="Q2" s="2" t="s">
        <v>3</v>
      </c>
      <c r="R2" s="2" t="s">
        <v>7</v>
      </c>
      <c r="S2" s="2" t="s">
        <v>4</v>
      </c>
      <c r="T2" s="2" t="s">
        <v>8</v>
      </c>
      <c r="X2" s="22"/>
      <c r="Y2" s="4"/>
    </row>
    <row r="3" spans="1:25">
      <c r="A3" s="16">
        <v>5</v>
      </c>
      <c r="B3" s="16" t="s">
        <v>31</v>
      </c>
      <c r="C3" s="16">
        <v>0.39800000000000002</v>
      </c>
      <c r="D3" s="16">
        <v>198.9</v>
      </c>
      <c r="E3" s="16">
        <v>37.237118775500001</v>
      </c>
      <c r="F3" s="16">
        <v>1803</v>
      </c>
      <c r="G3" s="17">
        <v>-1.466</v>
      </c>
      <c r="H3" s="21">
        <v>10.08535</v>
      </c>
      <c r="I3" s="16">
        <v>365</v>
      </c>
      <c r="J3" s="16">
        <v>52.529374130900003</v>
      </c>
      <c r="K3" s="16">
        <v>2002</v>
      </c>
      <c r="L3" s="17">
        <v>-33.945</v>
      </c>
      <c r="M3" s="18">
        <v>70.784899999999993</v>
      </c>
      <c r="N3" s="19"/>
      <c r="P3" s="1" t="s">
        <v>30</v>
      </c>
      <c r="Q3" s="4">
        <v>-3.6669999999999998</v>
      </c>
      <c r="R3" s="4">
        <v>-12.965</v>
      </c>
      <c r="S3" s="4">
        <v>9.3000000000000007</v>
      </c>
      <c r="T3" s="4">
        <v>40.82</v>
      </c>
      <c r="X3" s="22"/>
      <c r="Y3" s="4"/>
    </row>
    <row r="4" spans="1:25">
      <c r="A4" s="16">
        <v>6</v>
      </c>
      <c r="B4" s="16" t="s">
        <v>32</v>
      </c>
      <c r="C4" s="16">
        <v>1.238</v>
      </c>
      <c r="D4" s="16">
        <v>198.9</v>
      </c>
      <c r="E4" s="16">
        <v>112.5140759227</v>
      </c>
      <c r="F4" s="16">
        <v>5640</v>
      </c>
      <c r="G4" s="17">
        <v>44.863</v>
      </c>
      <c r="H4" s="21">
        <v>9.7967999999999993</v>
      </c>
      <c r="I4" s="16">
        <v>363.9</v>
      </c>
      <c r="J4" s="16">
        <v>98.585622265699996</v>
      </c>
      <c r="K4" s="16">
        <v>3631</v>
      </c>
      <c r="L4" s="17">
        <v>-9.6969999999999992</v>
      </c>
      <c r="M4" s="18">
        <v>42.708500000000001</v>
      </c>
      <c r="N4" s="19"/>
      <c r="P4" s="1" t="s">
        <v>31</v>
      </c>
      <c r="Q4" s="4">
        <v>-0.86399999999999999</v>
      </c>
      <c r="R4" s="4">
        <v>-33.950000000000003</v>
      </c>
      <c r="S4" s="4">
        <v>10.36</v>
      </c>
      <c r="T4" s="4">
        <v>71.09</v>
      </c>
      <c r="X4" s="22"/>
      <c r="Y4" s="4"/>
    </row>
    <row r="5" spans="1:25">
      <c r="A5" s="16">
        <v>7</v>
      </c>
      <c r="B5" s="16" t="s">
        <v>73</v>
      </c>
      <c r="C5" s="16">
        <v>0.5</v>
      </c>
      <c r="D5" s="16"/>
      <c r="E5" s="16"/>
      <c r="F5"/>
      <c r="G5" s="17"/>
      <c r="H5" s="21"/>
      <c r="I5" s="16">
        <v>366.7</v>
      </c>
      <c r="J5" s="16">
        <v>45.156266666900002</v>
      </c>
      <c r="K5" s="16">
        <v>1712</v>
      </c>
      <c r="L5" s="17">
        <v>-11.753</v>
      </c>
      <c r="M5" s="18">
        <v>48.436199999999999</v>
      </c>
      <c r="N5" s="19"/>
      <c r="P5" s="1" t="s">
        <v>32</v>
      </c>
      <c r="Q5" s="4">
        <v>44.97</v>
      </c>
      <c r="R5" s="4"/>
      <c r="X5" s="22"/>
      <c r="Y5" s="4"/>
    </row>
    <row r="6" spans="1:25">
      <c r="A6" s="16">
        <v>8</v>
      </c>
      <c r="B6" s="16" t="s">
        <v>73</v>
      </c>
      <c r="C6" s="16">
        <v>1.03</v>
      </c>
      <c r="D6" s="16"/>
      <c r="E6" s="16"/>
      <c r="F6"/>
      <c r="G6" s="17"/>
      <c r="H6" s="21"/>
      <c r="I6" s="16">
        <v>361.5</v>
      </c>
      <c r="J6" s="16">
        <v>65.053016717700004</v>
      </c>
      <c r="K6" s="16">
        <v>2455</v>
      </c>
      <c r="L6" s="17">
        <v>-11.753</v>
      </c>
      <c r="M6" s="18">
        <v>33.872900000000001</v>
      </c>
      <c r="N6" s="19"/>
      <c r="P6" s="1"/>
      <c r="X6" s="22"/>
      <c r="Y6" s="4"/>
    </row>
    <row r="7" spans="1:25">
      <c r="A7" s="16">
        <v>9</v>
      </c>
      <c r="B7" s="16" t="s">
        <v>73</v>
      </c>
      <c r="C7" s="16">
        <v>1.48</v>
      </c>
      <c r="D7" s="16"/>
      <c r="E7" s="16"/>
      <c r="F7"/>
      <c r="G7" s="17"/>
      <c r="H7" s="21"/>
      <c r="I7" s="16">
        <v>363</v>
      </c>
      <c r="J7" s="16">
        <v>117.0589424977</v>
      </c>
      <c r="K7" s="16">
        <v>4201</v>
      </c>
      <c r="L7" s="17">
        <v>-11.615</v>
      </c>
      <c r="M7" s="18">
        <v>42.419400000000003</v>
      </c>
      <c r="N7" s="19"/>
      <c r="X7" s="22"/>
      <c r="Y7" s="4"/>
    </row>
    <row r="8" spans="1:25">
      <c r="A8" s="16">
        <v>10</v>
      </c>
      <c r="B8" s="16" t="s">
        <v>73</v>
      </c>
      <c r="C8" s="16">
        <v>1.98</v>
      </c>
      <c r="D8" s="16"/>
      <c r="E8" s="16"/>
      <c r="F8"/>
      <c r="G8" s="17"/>
      <c r="H8" s="21"/>
      <c r="I8" s="16">
        <v>363.1</v>
      </c>
      <c r="J8" s="16">
        <v>162.00440976019999</v>
      </c>
      <c r="K8" s="16">
        <v>5538</v>
      </c>
      <c r="L8" s="17">
        <v>-11.571999999999999</v>
      </c>
      <c r="M8" s="18">
        <v>43.881700000000002</v>
      </c>
      <c r="N8" s="19"/>
      <c r="P8" s="2" t="s">
        <v>37</v>
      </c>
      <c r="X8" s="22"/>
      <c r="Y8" s="4"/>
    </row>
    <row r="9" spans="1:25">
      <c r="A9" s="16">
        <v>11</v>
      </c>
      <c r="B9" s="16" t="s">
        <v>73</v>
      </c>
      <c r="C9" s="16">
        <v>2.4700000000000002</v>
      </c>
      <c r="D9" s="16"/>
      <c r="E9" s="16"/>
      <c r="F9"/>
      <c r="G9" s="17"/>
      <c r="H9" s="21"/>
      <c r="I9" s="16">
        <v>361.8</v>
      </c>
      <c r="J9" s="16">
        <v>197.30848934529999</v>
      </c>
      <c r="K9" s="16">
        <v>6497</v>
      </c>
      <c r="L9" s="17">
        <v>-11.599</v>
      </c>
      <c r="M9" s="18">
        <v>42.842100000000002</v>
      </c>
      <c r="N9" s="19"/>
      <c r="Q9" s="2" t="s">
        <v>3</v>
      </c>
      <c r="R9" s="2" t="s">
        <v>7</v>
      </c>
      <c r="X9" s="22"/>
      <c r="Y9" s="4"/>
    </row>
    <row r="10" spans="1:25">
      <c r="A10" s="16">
        <v>12</v>
      </c>
      <c r="B10" s="16" t="s">
        <v>73</v>
      </c>
      <c r="C10" s="16">
        <v>2.98</v>
      </c>
      <c r="D10" s="16"/>
      <c r="E10" s="16"/>
      <c r="F10"/>
      <c r="G10" s="17"/>
      <c r="H10" s="21"/>
      <c r="I10" s="16">
        <v>364.9</v>
      </c>
      <c r="J10" s="16">
        <v>234.9506054448</v>
      </c>
      <c r="K10" s="16">
        <v>7331</v>
      </c>
      <c r="L10" s="17">
        <v>-11.544</v>
      </c>
      <c r="M10" s="18">
        <v>42.284599999999998</v>
      </c>
      <c r="N10" s="19"/>
      <c r="P10" s="2" t="s">
        <v>40</v>
      </c>
      <c r="Q10" s="1">
        <v>-4.5199999999999996</v>
      </c>
      <c r="R10" s="1">
        <v>-26.39</v>
      </c>
      <c r="X10" s="22"/>
      <c r="Y10" s="4"/>
    </row>
    <row r="11" spans="1:25">
      <c r="A11" s="16">
        <v>13</v>
      </c>
      <c r="B11" s="16" t="s">
        <v>72</v>
      </c>
      <c r="C11" s="16">
        <v>0.26</v>
      </c>
      <c r="D11" s="16">
        <v>199.2</v>
      </c>
      <c r="E11" s="16">
        <v>33.510666686100002</v>
      </c>
      <c r="F11" s="16">
        <v>1566</v>
      </c>
      <c r="G11" s="17">
        <v>-0.82899999999999996</v>
      </c>
      <c r="H11" s="21">
        <v>13.893380000000001</v>
      </c>
      <c r="I11" s="16">
        <v>364.6</v>
      </c>
      <c r="J11" s="16">
        <v>47.552032535099997</v>
      </c>
      <c r="K11" s="16">
        <v>1777</v>
      </c>
      <c r="L11" s="17">
        <v>-33.835000000000001</v>
      </c>
      <c r="M11" s="18">
        <v>98.088399999999993</v>
      </c>
      <c r="N11" s="19"/>
      <c r="P11" s="2" t="s">
        <v>42</v>
      </c>
      <c r="Q11" s="2">
        <v>47.57</v>
      </c>
      <c r="R11" s="2">
        <v>37.630000000000003</v>
      </c>
      <c r="X11" s="22"/>
      <c r="Y11" s="4"/>
    </row>
    <row r="12" spans="1:25">
      <c r="A12" s="16">
        <v>14</v>
      </c>
      <c r="B12" s="16" t="s">
        <v>72</v>
      </c>
      <c r="C12" s="16">
        <v>0.49</v>
      </c>
      <c r="D12" s="16">
        <v>198.1</v>
      </c>
      <c r="E12" s="16">
        <v>51.7693354918</v>
      </c>
      <c r="F12" s="16">
        <v>2472</v>
      </c>
      <c r="G12" s="17">
        <v>-1.0189999999999999</v>
      </c>
      <c r="H12" s="21">
        <v>11.38871</v>
      </c>
      <c r="I12" s="16">
        <v>362.3</v>
      </c>
      <c r="J12" s="16">
        <v>74.086519299000003</v>
      </c>
      <c r="K12" s="16">
        <v>2733</v>
      </c>
      <c r="L12" s="17">
        <v>-33.822000000000003</v>
      </c>
      <c r="M12" s="18">
        <v>81.089500000000001</v>
      </c>
      <c r="N12" s="19"/>
      <c r="X12" s="22"/>
      <c r="Y12" s="4"/>
    </row>
    <row r="13" spans="1:25">
      <c r="A13" s="16">
        <v>15</v>
      </c>
      <c r="B13" s="16" t="s">
        <v>72</v>
      </c>
      <c r="C13" s="16">
        <v>1</v>
      </c>
      <c r="D13" s="16">
        <v>197.8</v>
      </c>
      <c r="E13" s="16">
        <v>95.505212677200007</v>
      </c>
      <c r="F13" s="16">
        <v>4721</v>
      </c>
      <c r="G13" s="17">
        <v>-1.1839999999999999</v>
      </c>
      <c r="H13" s="21">
        <v>10.294969999999999</v>
      </c>
      <c r="I13" s="16">
        <v>361.9</v>
      </c>
      <c r="J13" s="16">
        <v>135.28083989979999</v>
      </c>
      <c r="K13" s="16">
        <v>4764</v>
      </c>
      <c r="L13" s="17">
        <v>-33.944000000000003</v>
      </c>
      <c r="M13" s="18">
        <v>72.553399999999996</v>
      </c>
      <c r="N13" s="19"/>
      <c r="X13" s="22"/>
      <c r="Y13" s="4"/>
    </row>
    <row r="14" spans="1:25">
      <c r="A14" s="16">
        <v>16</v>
      </c>
      <c r="B14" s="16" t="s">
        <v>72</v>
      </c>
      <c r="C14" s="25">
        <v>1.48</v>
      </c>
      <c r="D14" s="16">
        <v>198.1</v>
      </c>
      <c r="E14" s="16">
        <v>136.3151006784</v>
      </c>
      <c r="F14" s="16">
        <v>6909</v>
      </c>
      <c r="G14" s="17">
        <v>-1.145</v>
      </c>
      <c r="H14" s="26">
        <v>9.9284300000000005</v>
      </c>
      <c r="I14" s="16">
        <v>361</v>
      </c>
      <c r="J14" s="16">
        <v>192.88008915040001</v>
      </c>
      <c r="K14" s="16">
        <v>6417</v>
      </c>
      <c r="L14" s="17">
        <v>-33.915999999999997</v>
      </c>
      <c r="M14" s="27">
        <v>69.895200000000003</v>
      </c>
      <c r="N14" s="19"/>
      <c r="P14" s="2" t="s">
        <v>46</v>
      </c>
      <c r="X14" s="22"/>
      <c r="Y14" s="4"/>
    </row>
    <row r="15" spans="1:25">
      <c r="A15" s="16">
        <v>17</v>
      </c>
      <c r="B15" s="16" t="s">
        <v>30</v>
      </c>
      <c r="C15" s="16">
        <v>0.85199999999999998</v>
      </c>
      <c r="D15" s="16">
        <v>198.4</v>
      </c>
      <c r="E15" s="16">
        <v>73.506682103800003</v>
      </c>
      <c r="F15" s="16">
        <v>3514</v>
      </c>
      <c r="G15" s="17">
        <v>-3.9889999999999999</v>
      </c>
      <c r="H15" s="21">
        <v>9.3000500000000006</v>
      </c>
      <c r="I15" s="16">
        <v>364.4</v>
      </c>
      <c r="J15" s="16">
        <v>64.731703810799999</v>
      </c>
      <c r="K15" s="16">
        <v>2412</v>
      </c>
      <c r="L15" s="17">
        <v>-12.936</v>
      </c>
      <c r="M15" s="18">
        <v>40.747300000000003</v>
      </c>
      <c r="N15" s="19"/>
      <c r="P15" s="2" t="s">
        <v>48</v>
      </c>
      <c r="Q15" s="2">
        <v>0.7</v>
      </c>
      <c r="R15" s="2" t="s">
        <v>49</v>
      </c>
      <c r="X15" s="22"/>
      <c r="Y15" s="4"/>
    </row>
    <row r="16" spans="1:25">
      <c r="A16" s="16">
        <v>18</v>
      </c>
      <c r="B16" s="16" t="s">
        <v>31</v>
      </c>
      <c r="C16" s="16">
        <v>0.62</v>
      </c>
      <c r="D16" s="16">
        <v>198.3</v>
      </c>
      <c r="E16" s="16">
        <v>58.414860401799999</v>
      </c>
      <c r="F16" s="16">
        <v>2810</v>
      </c>
      <c r="G16" s="17">
        <v>-1.0960000000000001</v>
      </c>
      <c r="H16" s="21">
        <v>10.156169999999999</v>
      </c>
      <c r="I16" s="16">
        <v>363</v>
      </c>
      <c r="J16" s="16">
        <v>82.4334194164</v>
      </c>
      <c r="K16" s="16">
        <v>3032</v>
      </c>
      <c r="L16" s="17">
        <v>-33.884999999999998</v>
      </c>
      <c r="M16" s="18">
        <v>71.307199999999995</v>
      </c>
      <c r="N16" s="19"/>
      <c r="P16" s="2" t="s">
        <v>51</v>
      </c>
      <c r="Q16" s="2">
        <v>0.11</v>
      </c>
      <c r="R16" s="2" t="s">
        <v>49</v>
      </c>
      <c r="X16" s="22"/>
      <c r="Y16" s="4"/>
    </row>
    <row r="17" spans="1:25">
      <c r="A17" s="16">
        <v>19</v>
      </c>
      <c r="B17" s="16" t="s">
        <v>32</v>
      </c>
      <c r="C17" s="16">
        <v>0.85599999999999998</v>
      </c>
      <c r="D17" s="16">
        <v>198.3</v>
      </c>
      <c r="E17" s="16">
        <v>76.535004890099998</v>
      </c>
      <c r="F17" s="16">
        <v>3670</v>
      </c>
      <c r="G17" s="17">
        <v>44.944000000000003</v>
      </c>
      <c r="H17" s="21">
        <v>9.63795</v>
      </c>
      <c r="I17" s="16">
        <v>363.1</v>
      </c>
      <c r="J17" s="16">
        <v>67.507468958999993</v>
      </c>
      <c r="K17" s="16">
        <v>2514</v>
      </c>
      <c r="L17" s="17">
        <v>-9.6620000000000008</v>
      </c>
      <c r="M17" s="18">
        <v>42.295999999999999</v>
      </c>
      <c r="N17" s="19"/>
      <c r="P17" s="2" t="s">
        <v>4</v>
      </c>
      <c r="Q17" s="2">
        <v>0.01</v>
      </c>
      <c r="R17" s="2" t="s">
        <v>52</v>
      </c>
      <c r="X17" s="22"/>
      <c r="Y17" s="4"/>
    </row>
    <row r="18" spans="1:25">
      <c r="A18" s="16">
        <v>20</v>
      </c>
      <c r="B18" s="16" t="s">
        <v>72</v>
      </c>
      <c r="C18" s="25">
        <v>1.99</v>
      </c>
      <c r="D18" s="16">
        <v>198.9</v>
      </c>
      <c r="E18" s="16">
        <v>198.9095658148</v>
      </c>
      <c r="F18" s="16">
        <v>10302</v>
      </c>
      <c r="G18" s="17">
        <v>-1.1639999999999999</v>
      </c>
      <c r="H18" s="26">
        <v>10.77459</v>
      </c>
      <c r="I18" s="16">
        <v>360.4</v>
      </c>
      <c r="J18" s="16">
        <v>276.31262336309999</v>
      </c>
      <c r="K18" s="16">
        <v>8365</v>
      </c>
      <c r="L18" s="17">
        <v>-33.917000000000002</v>
      </c>
      <c r="M18" s="27">
        <v>74.4679</v>
      </c>
      <c r="N18" s="19"/>
      <c r="P18" s="2" t="s">
        <v>8</v>
      </c>
      <c r="Q18" s="2">
        <v>5.0000000000000001E-3</v>
      </c>
      <c r="R18" s="2" t="s">
        <v>52</v>
      </c>
      <c r="X18" s="22"/>
      <c r="Y18" s="4"/>
    </row>
    <row r="19" spans="1:25">
      <c r="A19" s="16">
        <v>21</v>
      </c>
      <c r="B19" s="16" t="s">
        <v>74</v>
      </c>
      <c r="C19" s="16">
        <v>39.96</v>
      </c>
      <c r="D19" s="16">
        <v>201</v>
      </c>
      <c r="E19" s="16">
        <v>30.237911308000001</v>
      </c>
      <c r="F19" s="16">
        <v>1392</v>
      </c>
      <c r="G19" s="17">
        <v>4.6239999999999997</v>
      </c>
      <c r="H19" s="21">
        <v>8.1570000000000004E-2</v>
      </c>
      <c r="I19" s="16">
        <v>367.9</v>
      </c>
      <c r="J19" s="16">
        <v>50.230998062200001</v>
      </c>
      <c r="K19" s="16">
        <v>1837</v>
      </c>
      <c r="L19" s="17">
        <v>-22.638999999999999</v>
      </c>
      <c r="M19" s="18">
        <v>0.67420000000000002</v>
      </c>
      <c r="N19" s="19"/>
      <c r="X19" s="22"/>
      <c r="Y19" s="4"/>
    </row>
    <row r="20" spans="1:25">
      <c r="A20" s="16">
        <v>22</v>
      </c>
      <c r="B20" s="16" t="s">
        <v>75</v>
      </c>
      <c r="C20" s="16">
        <v>40.020000000000003</v>
      </c>
      <c r="D20" s="16">
        <v>200.8</v>
      </c>
      <c r="E20" s="16">
        <v>30.434960725900002</v>
      </c>
      <c r="F20" s="16">
        <v>1405</v>
      </c>
      <c r="G20" s="17">
        <v>5.0599999999999996</v>
      </c>
      <c r="H20" s="21">
        <v>8.1979999999999997E-2</v>
      </c>
      <c r="I20" s="16">
        <v>367.2</v>
      </c>
      <c r="J20" s="16">
        <v>50.354398599600003</v>
      </c>
      <c r="K20" s="16">
        <v>1848</v>
      </c>
      <c r="L20" s="17">
        <v>-22.713999999999999</v>
      </c>
      <c r="M20" s="18">
        <v>0.67479999999999996</v>
      </c>
      <c r="N20" s="19"/>
      <c r="X20" s="22"/>
      <c r="Y20" s="4"/>
    </row>
    <row r="21" spans="1:25">
      <c r="A21" s="16">
        <v>23</v>
      </c>
      <c r="B21" s="16" t="s">
        <v>76</v>
      </c>
      <c r="C21" s="16">
        <v>39.99</v>
      </c>
      <c r="D21" s="16">
        <v>200.9</v>
      </c>
      <c r="E21" s="16">
        <v>31.921747598300001</v>
      </c>
      <c r="F21" s="16">
        <v>1475</v>
      </c>
      <c r="G21" s="17">
        <v>4.9930000000000003</v>
      </c>
      <c r="H21" s="21">
        <v>8.6050000000000001E-2</v>
      </c>
      <c r="I21" s="16">
        <v>367.2</v>
      </c>
      <c r="J21" s="16">
        <v>54.490857435499997</v>
      </c>
      <c r="K21" s="16">
        <v>1989</v>
      </c>
      <c r="L21" s="17">
        <v>-22.234999999999999</v>
      </c>
      <c r="M21" s="18">
        <v>0.73080000000000001</v>
      </c>
      <c r="N21" s="19"/>
      <c r="X21" s="22"/>
      <c r="Y21" s="4"/>
    </row>
    <row r="22" spans="1:25">
      <c r="A22" s="16">
        <v>24</v>
      </c>
      <c r="B22" s="16" t="s">
        <v>77</v>
      </c>
      <c r="C22" s="16">
        <v>39.97</v>
      </c>
      <c r="D22" s="16">
        <v>201.4</v>
      </c>
      <c r="E22" s="16">
        <v>30.799387761199998</v>
      </c>
      <c r="F22" s="16">
        <v>1412</v>
      </c>
      <c r="G22" s="17">
        <v>5.165</v>
      </c>
      <c r="H22" s="21">
        <v>8.3059999999999995E-2</v>
      </c>
      <c r="I22" s="16">
        <v>367.6</v>
      </c>
      <c r="J22" s="16">
        <v>51.454713973799997</v>
      </c>
      <c r="K22" s="16">
        <v>1873</v>
      </c>
      <c r="L22" s="17">
        <v>-22.484999999999999</v>
      </c>
      <c r="M22" s="18">
        <v>0.69040000000000001</v>
      </c>
      <c r="N22" s="19"/>
      <c r="X22" s="22"/>
      <c r="Y22" s="4"/>
    </row>
    <row r="23" spans="1:25">
      <c r="A23" s="16">
        <v>25</v>
      </c>
      <c r="B23" s="16" t="s">
        <v>78</v>
      </c>
      <c r="C23" s="16">
        <v>40.04</v>
      </c>
      <c r="D23" s="16">
        <v>200.8</v>
      </c>
      <c r="E23" s="16">
        <v>30.975992385400001</v>
      </c>
      <c r="F23" s="16">
        <v>1435</v>
      </c>
      <c r="G23" s="17">
        <v>5.2549999999999999</v>
      </c>
      <c r="H23" s="21">
        <v>8.3390000000000006E-2</v>
      </c>
      <c r="I23" s="16">
        <v>367.1</v>
      </c>
      <c r="J23" s="16">
        <v>54.253537802099999</v>
      </c>
      <c r="K23" s="16">
        <v>1991</v>
      </c>
      <c r="L23" s="17">
        <v>-22.84</v>
      </c>
      <c r="M23" s="18">
        <v>0.72670000000000001</v>
      </c>
      <c r="N23" s="19"/>
      <c r="X23" s="22"/>
      <c r="Y23" s="4"/>
    </row>
    <row r="24" spans="1:25">
      <c r="A24" s="16">
        <v>26</v>
      </c>
      <c r="B24" s="16" t="s">
        <v>79</v>
      </c>
      <c r="C24" s="16">
        <v>39.950000000000003</v>
      </c>
      <c r="D24" s="16">
        <v>201</v>
      </c>
      <c r="E24" s="16">
        <v>32.613544550100002</v>
      </c>
      <c r="F24" s="16">
        <v>1498</v>
      </c>
      <c r="G24" s="17">
        <v>4.923</v>
      </c>
      <c r="H24" s="21">
        <v>8.7999999999999995E-2</v>
      </c>
      <c r="I24" s="16">
        <v>367.3</v>
      </c>
      <c r="J24" s="16">
        <v>54.761082397499997</v>
      </c>
      <c r="K24" s="16">
        <v>1984</v>
      </c>
      <c r="L24" s="17">
        <v>-22.65</v>
      </c>
      <c r="M24" s="18">
        <v>0.73519999999999996</v>
      </c>
      <c r="N24" s="19"/>
      <c r="X24" s="22"/>
      <c r="Y24" s="4"/>
    </row>
    <row r="25" spans="1:25">
      <c r="A25" s="16">
        <v>27</v>
      </c>
      <c r="B25" s="16" t="s">
        <v>80</v>
      </c>
      <c r="C25" s="16">
        <v>40.01</v>
      </c>
      <c r="D25" s="16">
        <v>200.8</v>
      </c>
      <c r="E25" s="16">
        <v>29.059251913099999</v>
      </c>
      <c r="F25" s="16">
        <v>1334</v>
      </c>
      <c r="G25" s="17">
        <v>5.3040000000000003</v>
      </c>
      <c r="H25" s="21">
        <v>7.8289999999999998E-2</v>
      </c>
      <c r="I25" s="16">
        <v>368.8</v>
      </c>
      <c r="J25" s="16">
        <v>46.895096373299999</v>
      </c>
      <c r="K25" s="16">
        <v>1722</v>
      </c>
      <c r="L25" s="17">
        <v>-22.587</v>
      </c>
      <c r="M25" s="18">
        <v>0.62860000000000005</v>
      </c>
      <c r="N25" s="19"/>
      <c r="O25" s="4"/>
      <c r="X25" s="22"/>
      <c r="Y25" s="4"/>
    </row>
    <row r="26" spans="1:25">
      <c r="A26" s="16">
        <v>28</v>
      </c>
      <c r="B26" s="16" t="s">
        <v>81</v>
      </c>
      <c r="C26" s="16">
        <v>40</v>
      </c>
      <c r="D26" s="16">
        <v>200.8</v>
      </c>
      <c r="E26" s="16">
        <v>29.404319623700001</v>
      </c>
      <c r="F26" s="16">
        <v>1344</v>
      </c>
      <c r="G26" s="17">
        <v>5.5190000000000001</v>
      </c>
      <c r="H26" s="21">
        <v>7.9240000000000005E-2</v>
      </c>
      <c r="I26" s="16">
        <v>368.5</v>
      </c>
      <c r="J26" s="16">
        <v>48.022725355799999</v>
      </c>
      <c r="K26" s="16">
        <v>1751</v>
      </c>
      <c r="L26" s="17">
        <v>-22.614000000000001</v>
      </c>
      <c r="M26" s="18">
        <v>0.64390000000000003</v>
      </c>
      <c r="N26" s="19"/>
      <c r="X26" s="22"/>
      <c r="Y26" s="4"/>
    </row>
    <row r="27" spans="1:25">
      <c r="A27" s="16">
        <v>29</v>
      </c>
      <c r="B27" s="16" t="s">
        <v>82</v>
      </c>
      <c r="C27" s="16">
        <v>39.950000000000003</v>
      </c>
      <c r="D27" s="16">
        <v>201.1</v>
      </c>
      <c r="E27" s="16">
        <v>31.904167890099998</v>
      </c>
      <c r="F27" s="16">
        <v>1448</v>
      </c>
      <c r="G27" s="17">
        <v>5.1120000000000001</v>
      </c>
      <c r="H27" s="21">
        <v>8.609E-2</v>
      </c>
      <c r="I27" s="16">
        <v>369.1</v>
      </c>
      <c r="J27" s="16">
        <v>50.8367129672</v>
      </c>
      <c r="K27" s="16">
        <v>1836</v>
      </c>
      <c r="L27" s="17">
        <v>-22.579000000000001</v>
      </c>
      <c r="M27" s="18">
        <v>0.6825</v>
      </c>
      <c r="N27" s="19"/>
      <c r="X27" s="22"/>
      <c r="Y27" s="4"/>
    </row>
    <row r="28" spans="1:25">
      <c r="A28" s="16">
        <v>30</v>
      </c>
      <c r="B28" s="16" t="s">
        <v>83</v>
      </c>
      <c r="C28" s="16">
        <v>39.950000000000003</v>
      </c>
      <c r="D28" s="16">
        <v>201</v>
      </c>
      <c r="E28" s="16">
        <v>29.912997172400001</v>
      </c>
      <c r="F28" s="16">
        <v>1374</v>
      </c>
      <c r="G28" s="17">
        <v>5.7060000000000004</v>
      </c>
      <c r="H28" s="21">
        <v>8.0710000000000004E-2</v>
      </c>
      <c r="I28" s="16">
        <v>367.4</v>
      </c>
      <c r="J28" s="16">
        <v>49.874314606600002</v>
      </c>
      <c r="K28" s="16">
        <v>1824</v>
      </c>
      <c r="L28" s="17">
        <v>-22.385999999999999</v>
      </c>
      <c r="M28" s="18">
        <v>0.66949999999999998</v>
      </c>
      <c r="N28" s="19"/>
      <c r="X28" s="22"/>
      <c r="Y28" s="4"/>
    </row>
    <row r="29" spans="1:25">
      <c r="A29" s="16">
        <v>31</v>
      </c>
      <c r="B29" s="16" t="s">
        <v>84</v>
      </c>
      <c r="C29" s="16">
        <v>39.97</v>
      </c>
      <c r="D29" s="16">
        <v>201</v>
      </c>
      <c r="E29" s="16">
        <v>31.1671915063</v>
      </c>
      <c r="F29" s="16">
        <v>1430</v>
      </c>
      <c r="G29" s="17">
        <v>5.3419999999999996</v>
      </c>
      <c r="H29" s="21">
        <v>8.405E-2</v>
      </c>
      <c r="I29" s="16">
        <v>368.9</v>
      </c>
      <c r="J29" s="16">
        <v>49.4762062912</v>
      </c>
      <c r="K29" s="16">
        <v>1810</v>
      </c>
      <c r="L29" s="17">
        <v>-22.491</v>
      </c>
      <c r="M29" s="18">
        <v>0.66390000000000005</v>
      </c>
      <c r="N29" s="19"/>
      <c r="X29" s="22"/>
      <c r="Y29" s="4"/>
    </row>
    <row r="30" spans="1:25">
      <c r="A30" s="16">
        <v>32</v>
      </c>
      <c r="B30" s="16" t="s">
        <v>30</v>
      </c>
      <c r="C30" s="16">
        <v>1.5760000000000001</v>
      </c>
      <c r="D30" s="16">
        <v>198.5</v>
      </c>
      <c r="E30" s="16">
        <v>137.5987197291</v>
      </c>
      <c r="F30" s="16">
        <v>6683</v>
      </c>
      <c r="G30" s="17">
        <v>-3.706</v>
      </c>
      <c r="H30" s="21">
        <v>9.4114400000000007</v>
      </c>
      <c r="I30" s="16">
        <v>364.5</v>
      </c>
      <c r="J30" s="16">
        <v>119.2399304015</v>
      </c>
      <c r="K30" s="16">
        <v>4223</v>
      </c>
      <c r="L30" s="17">
        <v>-12.958</v>
      </c>
      <c r="M30" s="18">
        <v>40.5777</v>
      </c>
      <c r="N30" s="19"/>
      <c r="X30" s="22"/>
      <c r="Y30" s="4"/>
    </row>
    <row r="31" spans="1:25">
      <c r="A31" s="16">
        <v>33</v>
      </c>
      <c r="B31" s="16" t="s">
        <v>31</v>
      </c>
      <c r="C31" s="16">
        <v>1.262</v>
      </c>
      <c r="D31" s="16">
        <v>198.5</v>
      </c>
      <c r="E31" s="16">
        <v>120.5767235503</v>
      </c>
      <c r="F31" s="16">
        <v>6025</v>
      </c>
      <c r="G31" s="17">
        <v>-0.93</v>
      </c>
      <c r="H31" s="21">
        <v>10.29917</v>
      </c>
      <c r="I31" s="16">
        <v>362.4</v>
      </c>
      <c r="J31" s="16">
        <v>168.03228192399999</v>
      </c>
      <c r="K31" s="16">
        <v>5725</v>
      </c>
      <c r="L31" s="17">
        <v>-33.887</v>
      </c>
      <c r="M31" s="18">
        <v>71.409300000000002</v>
      </c>
      <c r="N31" s="19"/>
      <c r="X31" s="22"/>
      <c r="Y31" s="4"/>
    </row>
    <row r="32" spans="1:25">
      <c r="A32" s="16">
        <v>34</v>
      </c>
      <c r="B32" s="16" t="s">
        <v>32</v>
      </c>
      <c r="C32" s="16">
        <v>1.778</v>
      </c>
      <c r="D32" s="16">
        <v>198.7</v>
      </c>
      <c r="E32" s="16">
        <v>162.61822462430001</v>
      </c>
      <c r="F32" s="16">
        <v>8213</v>
      </c>
      <c r="G32" s="17">
        <v>45.313000000000002</v>
      </c>
      <c r="H32" s="21">
        <v>9.8590599999999995</v>
      </c>
      <c r="I32" s="16">
        <v>363.1</v>
      </c>
      <c r="J32" s="16">
        <v>141.6736512384</v>
      </c>
      <c r="K32" s="16">
        <v>4983</v>
      </c>
      <c r="L32" s="17">
        <v>-9.8640000000000008</v>
      </c>
      <c r="M32" s="18">
        <v>42.734499999999997</v>
      </c>
      <c r="N32" s="19"/>
      <c r="X32" s="22"/>
      <c r="Y32" s="4"/>
    </row>
    <row r="33" spans="1:25">
      <c r="A33" s="16">
        <v>35</v>
      </c>
      <c r="B33" s="16" t="s">
        <v>85</v>
      </c>
      <c r="C33" s="16">
        <v>39.96</v>
      </c>
      <c r="D33" s="16">
        <v>201</v>
      </c>
      <c r="E33" s="16">
        <v>32.337551366900001</v>
      </c>
      <c r="F33" s="16">
        <v>1518</v>
      </c>
      <c r="G33" s="17">
        <v>4.9119999999999999</v>
      </c>
      <c r="H33" s="21">
        <v>8.7230000000000002E-2</v>
      </c>
      <c r="I33" s="16">
        <v>367.2</v>
      </c>
      <c r="J33" s="16">
        <v>53.169451932400001</v>
      </c>
      <c r="K33" s="16">
        <v>1978</v>
      </c>
      <c r="L33" s="17">
        <v>-22.658999999999999</v>
      </c>
      <c r="M33" s="18">
        <v>0.71360000000000001</v>
      </c>
      <c r="N33" s="19"/>
      <c r="X33" s="22"/>
      <c r="Y33" s="4"/>
    </row>
    <row r="34" spans="1:25">
      <c r="A34" s="16">
        <v>36</v>
      </c>
      <c r="B34" s="16" t="s">
        <v>86</v>
      </c>
      <c r="C34" s="16">
        <v>40.020000000000003</v>
      </c>
      <c r="D34" s="16">
        <v>200.5</v>
      </c>
      <c r="E34" s="16">
        <v>32.829587838199998</v>
      </c>
      <c r="F34" s="16">
        <v>1536</v>
      </c>
      <c r="G34" s="17">
        <v>5.2089999999999996</v>
      </c>
      <c r="H34" s="21">
        <v>8.8429999999999995E-2</v>
      </c>
      <c r="I34" s="16">
        <v>366.7</v>
      </c>
      <c r="J34" s="16">
        <v>56.040005301800001</v>
      </c>
      <c r="K34" s="16">
        <v>2064</v>
      </c>
      <c r="L34" s="17">
        <v>-23.358000000000001</v>
      </c>
      <c r="M34" s="18">
        <v>0.751</v>
      </c>
      <c r="N34" s="19"/>
      <c r="X34" s="22"/>
      <c r="Y34" s="4"/>
    </row>
    <row r="35" spans="1:25">
      <c r="A35" s="16">
        <v>37</v>
      </c>
      <c r="B35" s="16" t="s">
        <v>87</v>
      </c>
      <c r="C35" s="16">
        <v>39.97</v>
      </c>
      <c r="D35" s="16">
        <v>200.6</v>
      </c>
      <c r="E35" s="16">
        <v>32.746221442200003</v>
      </c>
      <c r="F35" s="16">
        <v>1512</v>
      </c>
      <c r="G35" s="17">
        <v>5.6139999999999999</v>
      </c>
      <c r="H35" s="21">
        <v>8.831E-2</v>
      </c>
      <c r="I35" s="16">
        <v>367</v>
      </c>
      <c r="J35" s="16">
        <v>50.925593726899997</v>
      </c>
      <c r="K35" s="16">
        <v>1866</v>
      </c>
      <c r="L35" s="17">
        <v>-22.652000000000001</v>
      </c>
      <c r="M35" s="18">
        <v>0.68330000000000002</v>
      </c>
      <c r="N35" s="19"/>
      <c r="X35" s="22"/>
      <c r="Y35" s="4"/>
    </row>
    <row r="36" spans="1:25">
      <c r="A36" s="16">
        <v>38</v>
      </c>
      <c r="B36" s="16" t="s">
        <v>88</v>
      </c>
      <c r="C36" s="16">
        <v>40.020000000000003</v>
      </c>
      <c r="D36" s="16">
        <v>200.3</v>
      </c>
      <c r="E36" s="16">
        <v>31.234333145200001</v>
      </c>
      <c r="F36" s="16">
        <v>1449</v>
      </c>
      <c r="G36" s="17">
        <v>5.9669999999999996</v>
      </c>
      <c r="H36" s="21">
        <v>8.4129999999999996E-2</v>
      </c>
      <c r="I36" s="16">
        <v>366.6</v>
      </c>
      <c r="J36" s="16">
        <v>53.560904925099997</v>
      </c>
      <c r="K36" s="16">
        <v>1967</v>
      </c>
      <c r="L36" s="17">
        <v>-22.332999999999998</v>
      </c>
      <c r="M36" s="18">
        <v>0.71779999999999999</v>
      </c>
      <c r="N36" s="19"/>
      <c r="X36" s="22"/>
      <c r="Y36" s="4"/>
    </row>
    <row r="37" spans="1:25">
      <c r="A37" s="16">
        <v>39</v>
      </c>
      <c r="B37" s="16" t="s">
        <v>89</v>
      </c>
      <c r="C37" s="16">
        <v>39.950000000000003</v>
      </c>
      <c r="D37" s="16">
        <v>200.4</v>
      </c>
      <c r="E37" s="16">
        <v>31.798702326699999</v>
      </c>
      <c r="F37" s="16">
        <v>1478</v>
      </c>
      <c r="G37" s="17">
        <v>6.4039999999999999</v>
      </c>
      <c r="H37" s="21">
        <v>8.5800000000000001E-2</v>
      </c>
      <c r="I37" s="16">
        <v>366.7</v>
      </c>
      <c r="J37" s="16">
        <v>51.876498998800002</v>
      </c>
      <c r="K37" s="16">
        <v>1913</v>
      </c>
      <c r="L37" s="17">
        <v>-22.434999999999999</v>
      </c>
      <c r="M37" s="18">
        <v>0.69640000000000002</v>
      </c>
      <c r="N37" s="19"/>
      <c r="X37" s="22"/>
      <c r="Y37" s="4"/>
    </row>
    <row r="38" spans="1:25">
      <c r="A38" s="16">
        <v>40</v>
      </c>
      <c r="B38" s="16" t="s">
        <v>90</v>
      </c>
      <c r="C38" s="16">
        <v>40.01</v>
      </c>
      <c r="D38" s="16">
        <v>200.5</v>
      </c>
      <c r="E38" s="16">
        <v>30.7226463989</v>
      </c>
      <c r="F38" s="16">
        <v>1414</v>
      </c>
      <c r="G38" s="17">
        <v>6.5940000000000003</v>
      </c>
      <c r="H38" s="21">
        <v>8.2769999999999996E-2</v>
      </c>
      <c r="I38" s="16">
        <v>366.9</v>
      </c>
      <c r="J38" s="16">
        <v>52.756185528700001</v>
      </c>
      <c r="K38" s="16">
        <v>1901</v>
      </c>
      <c r="L38" s="17">
        <v>-22.625</v>
      </c>
      <c r="M38" s="18">
        <v>0.70720000000000005</v>
      </c>
      <c r="N38" s="19"/>
      <c r="X38" s="22"/>
      <c r="Y38" s="4"/>
    </row>
    <row r="39" spans="1:25">
      <c r="A39" s="16">
        <v>41</v>
      </c>
      <c r="B39" s="16" t="s">
        <v>91</v>
      </c>
      <c r="C39" s="16">
        <v>40.049999999999997</v>
      </c>
      <c r="D39" s="16">
        <v>200.6</v>
      </c>
      <c r="E39" s="16">
        <v>32.314580716599998</v>
      </c>
      <c r="F39" s="16">
        <v>1482</v>
      </c>
      <c r="G39" s="17">
        <v>6.7560000000000002</v>
      </c>
      <c r="H39" s="21">
        <v>8.6970000000000006E-2</v>
      </c>
      <c r="I39" s="16">
        <v>367</v>
      </c>
      <c r="J39" s="16">
        <v>52.603300515400001</v>
      </c>
      <c r="K39" s="16">
        <v>1912</v>
      </c>
      <c r="L39" s="17">
        <v>-22.196999999999999</v>
      </c>
      <c r="M39" s="18">
        <v>0.70440000000000003</v>
      </c>
      <c r="N39" s="19"/>
      <c r="X39" s="22"/>
      <c r="Y39" s="4"/>
    </row>
    <row r="40" spans="1:25">
      <c r="A40" s="16">
        <v>42</v>
      </c>
      <c r="B40" s="16" t="s">
        <v>92</v>
      </c>
      <c r="C40" s="16">
        <v>40.03</v>
      </c>
      <c r="D40" s="16">
        <v>201.3</v>
      </c>
      <c r="E40" s="16">
        <v>27.3948009018</v>
      </c>
      <c r="F40" s="16">
        <v>1261</v>
      </c>
      <c r="G40" s="17">
        <v>7.3259999999999996</v>
      </c>
      <c r="H40" s="21">
        <v>7.3770000000000002E-2</v>
      </c>
      <c r="I40" s="16">
        <v>366.8</v>
      </c>
      <c r="J40" s="16">
        <v>48.636977116799997</v>
      </c>
      <c r="K40" s="16">
        <v>1780</v>
      </c>
      <c r="L40" s="17">
        <v>-22.733000000000001</v>
      </c>
      <c r="M40" s="18">
        <v>0.65159999999999996</v>
      </c>
      <c r="N40" s="4"/>
      <c r="X40" s="22"/>
      <c r="Y40" s="4"/>
    </row>
    <row r="41" spans="1:25">
      <c r="A41" s="16">
        <v>43</v>
      </c>
      <c r="B41" s="16" t="s">
        <v>93</v>
      </c>
      <c r="C41" s="16">
        <v>40</v>
      </c>
      <c r="D41" s="16">
        <v>200.5</v>
      </c>
      <c r="E41" s="16">
        <v>30.397833381400002</v>
      </c>
      <c r="F41" s="16">
        <v>1372</v>
      </c>
      <c r="G41" s="17">
        <v>7.15</v>
      </c>
      <c r="H41" s="21">
        <v>8.1920000000000007E-2</v>
      </c>
      <c r="I41" s="16">
        <v>366.8</v>
      </c>
      <c r="J41" s="16">
        <v>52.5570281631</v>
      </c>
      <c r="K41" s="16">
        <v>1880</v>
      </c>
      <c r="L41" s="17">
        <v>-22.63</v>
      </c>
      <c r="M41" s="18">
        <v>0.70469999999999999</v>
      </c>
      <c r="N41" s="4"/>
      <c r="X41" s="22"/>
      <c r="Y41" s="4"/>
    </row>
    <row r="42" spans="1:25">
      <c r="A42" s="16">
        <v>44</v>
      </c>
      <c r="B42" s="16" t="s">
        <v>94</v>
      </c>
      <c r="C42" s="16">
        <v>40.04</v>
      </c>
      <c r="D42" s="16">
        <v>200.4</v>
      </c>
      <c r="E42" s="16">
        <v>30.268467667300001</v>
      </c>
      <c r="F42" s="16">
        <v>1402</v>
      </c>
      <c r="G42" s="17">
        <v>7.8639999999999999</v>
      </c>
      <c r="H42" s="21">
        <v>8.1490000000000007E-2</v>
      </c>
      <c r="I42" s="16">
        <v>366.4</v>
      </c>
      <c r="J42" s="16">
        <v>55.233663454499997</v>
      </c>
      <c r="K42" s="16">
        <v>2030</v>
      </c>
      <c r="L42" s="17">
        <v>-22.701000000000001</v>
      </c>
      <c r="M42" s="18">
        <v>0.73980000000000001</v>
      </c>
      <c r="N42" s="4"/>
      <c r="X42" s="22"/>
      <c r="Y42" s="4"/>
    </row>
    <row r="43" spans="1:25">
      <c r="A43" s="16">
        <v>45</v>
      </c>
      <c r="B43" s="16" t="s">
        <v>95</v>
      </c>
      <c r="C43" s="16">
        <v>39.950000000000003</v>
      </c>
      <c r="D43" s="16">
        <v>200.4</v>
      </c>
      <c r="E43" s="16">
        <v>29.528520464700001</v>
      </c>
      <c r="F43" s="16">
        <v>1361</v>
      </c>
      <c r="G43" s="17">
        <v>7.5940000000000003</v>
      </c>
      <c r="H43" s="21">
        <v>7.9680000000000001E-2</v>
      </c>
      <c r="I43" s="16">
        <v>366.6</v>
      </c>
      <c r="J43" s="16">
        <v>51.504361494800001</v>
      </c>
      <c r="K43" s="16">
        <v>1886</v>
      </c>
      <c r="L43" s="17">
        <v>-22.864999999999998</v>
      </c>
      <c r="M43" s="18">
        <v>0.69140000000000001</v>
      </c>
      <c r="N43" s="4"/>
      <c r="X43" s="22"/>
      <c r="Y43" s="4"/>
    </row>
    <row r="44" spans="1:25">
      <c r="A44" s="16">
        <v>46</v>
      </c>
      <c r="B44" s="16" t="s">
        <v>96</v>
      </c>
      <c r="C44" s="16">
        <v>39.950000000000003</v>
      </c>
      <c r="D44" s="16">
        <v>200.6</v>
      </c>
      <c r="E44" s="16">
        <v>31.590803309399998</v>
      </c>
      <c r="F44" s="16">
        <v>1447</v>
      </c>
      <c r="G44" s="17">
        <v>7.7190000000000003</v>
      </c>
      <c r="H44" s="21">
        <v>8.5239999999999996E-2</v>
      </c>
      <c r="I44" s="16">
        <v>366.6</v>
      </c>
      <c r="J44" s="16">
        <v>58.5853494407</v>
      </c>
      <c r="K44" s="16">
        <v>2122</v>
      </c>
      <c r="L44" s="17">
        <v>-22.843</v>
      </c>
      <c r="M44" s="18">
        <v>0.78649999999999998</v>
      </c>
      <c r="N44" s="4"/>
      <c r="X44" s="22"/>
      <c r="Y44" s="4"/>
    </row>
    <row r="45" spans="1:25">
      <c r="A45" s="16">
        <v>47</v>
      </c>
      <c r="B45" s="16" t="s">
        <v>30</v>
      </c>
      <c r="C45" s="16">
        <v>1.1919999999999999</v>
      </c>
      <c r="D45" s="16">
        <v>198.1</v>
      </c>
      <c r="E45" s="16">
        <v>103.79040360659999</v>
      </c>
      <c r="F45" s="16">
        <v>4989</v>
      </c>
      <c r="G45" s="17">
        <v>-2.8170000000000002</v>
      </c>
      <c r="H45" s="21">
        <v>9.3859700000000004</v>
      </c>
      <c r="I45" s="16">
        <v>363.8</v>
      </c>
      <c r="J45" s="16">
        <v>90.621185480899996</v>
      </c>
      <c r="K45" s="16">
        <v>3300</v>
      </c>
      <c r="L45" s="17">
        <v>-13.095000000000001</v>
      </c>
      <c r="M45" s="18">
        <v>40.773200000000003</v>
      </c>
      <c r="N45" s="4"/>
      <c r="X45" s="22"/>
      <c r="Y45" s="4"/>
    </row>
    <row r="46" spans="1:25">
      <c r="A46" s="16">
        <v>48</v>
      </c>
      <c r="B46" s="16" t="s">
        <v>31</v>
      </c>
      <c r="C46" s="16">
        <v>1.038</v>
      </c>
      <c r="D46" s="16">
        <v>198.7</v>
      </c>
      <c r="E46" s="16">
        <v>98.588771727899996</v>
      </c>
      <c r="F46" s="16">
        <v>4850</v>
      </c>
      <c r="G46" s="17">
        <v>0.115</v>
      </c>
      <c r="H46" s="21">
        <v>10.23831</v>
      </c>
      <c r="I46" s="16">
        <v>362.7</v>
      </c>
      <c r="J46" s="16">
        <v>137.4136859285</v>
      </c>
      <c r="K46" s="16">
        <v>4819</v>
      </c>
      <c r="L46" s="17">
        <v>-34.058</v>
      </c>
      <c r="M46" s="18">
        <v>70.999300000000005</v>
      </c>
      <c r="N46" s="4"/>
      <c r="X46" s="22"/>
      <c r="Y46" s="4"/>
    </row>
    <row r="47" spans="1:25">
      <c r="A47" s="16">
        <v>49</v>
      </c>
      <c r="B47" s="16" t="s">
        <v>32</v>
      </c>
      <c r="C47" s="16">
        <v>0.54200000000000004</v>
      </c>
      <c r="D47" s="16">
        <v>198.8</v>
      </c>
      <c r="E47" s="16">
        <v>49.238009225399999</v>
      </c>
      <c r="F47" s="16">
        <v>2375</v>
      </c>
      <c r="G47" s="17">
        <v>44.756</v>
      </c>
      <c r="H47" s="21">
        <v>9.7926300000000008</v>
      </c>
      <c r="I47" s="16">
        <v>365.3</v>
      </c>
      <c r="J47" s="16">
        <v>43.040410729599998</v>
      </c>
      <c r="K47" s="16">
        <v>1647</v>
      </c>
      <c r="L47" s="17">
        <v>-9.8610000000000007</v>
      </c>
      <c r="M47" s="18">
        <v>42.589100000000002</v>
      </c>
      <c r="N47" s="4"/>
      <c r="X47" s="22"/>
      <c r="Y47" s="4"/>
    </row>
    <row r="48" spans="1:25">
      <c r="A48" s="1"/>
      <c r="B48" s="1"/>
      <c r="C48" s="1"/>
      <c r="D48" s="1"/>
      <c r="E48" s="1"/>
      <c r="G48" s="22"/>
      <c r="H48" s="4"/>
      <c r="I48" s="1"/>
      <c r="J48" s="1"/>
      <c r="K48" s="1"/>
      <c r="L48" s="22"/>
      <c r="M48" s="4"/>
      <c r="N48" s="4"/>
      <c r="X48" s="22"/>
      <c r="Y48" s="4"/>
    </row>
    <row r="49" spans="1:25">
      <c r="A49" s="1"/>
      <c r="B49" s="1"/>
      <c r="C49" s="1"/>
      <c r="D49" s="1"/>
      <c r="E49" s="1"/>
      <c r="F49" s="1"/>
      <c r="G49" s="4"/>
      <c r="H49" s="4"/>
      <c r="I49" s="1"/>
      <c r="J49" s="1"/>
      <c r="K49" s="1"/>
      <c r="L49" s="22"/>
      <c r="M49" s="4"/>
      <c r="N49" s="4"/>
      <c r="X49" s="22"/>
      <c r="Y49" s="4"/>
    </row>
    <row r="50" spans="1:25">
      <c r="A50" s="1"/>
      <c r="B50" s="1"/>
      <c r="C50" s="1"/>
      <c r="D50" s="1"/>
      <c r="E50" s="1"/>
      <c r="F50" s="1"/>
      <c r="G50" s="22"/>
      <c r="H50" s="4"/>
      <c r="I50" s="1"/>
      <c r="J50" s="1"/>
      <c r="K50" s="1"/>
      <c r="L50" s="22"/>
      <c r="M50" s="4"/>
      <c r="N50" s="4"/>
      <c r="X50" s="22"/>
      <c r="Y50" s="4"/>
    </row>
    <row r="51" spans="1: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M51" s="4"/>
      <c r="N51" s="4"/>
      <c r="X51" s="4"/>
      <c r="Y51" s="4"/>
    </row>
    <row r="52" spans="1: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M52" s="4"/>
      <c r="N52" s="4"/>
      <c r="X52" s="22"/>
      <c r="Y52" s="4"/>
    </row>
    <row r="53" spans="1: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M53" s="4"/>
      <c r="N53" s="4"/>
      <c r="X53" s="4"/>
      <c r="Y53" s="4"/>
    </row>
    <row r="54" spans="1: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M54" s="4"/>
      <c r="N54" s="4"/>
      <c r="X54" s="4"/>
      <c r="Y54" s="4"/>
    </row>
    <row r="55" spans="1:25">
      <c r="A55" s="4"/>
      <c r="B55" s="4"/>
      <c r="C55" s="4"/>
      <c r="D55" s="4"/>
      <c r="E55" s="4"/>
      <c r="F55" s="4"/>
      <c r="G55" s="22"/>
      <c r="H55" s="4"/>
      <c r="I55" s="4"/>
      <c r="J55" s="4"/>
      <c r="K55" s="4"/>
      <c r="L55" s="4"/>
      <c r="M55" s="4"/>
      <c r="N55" s="4"/>
      <c r="X55" s="4"/>
      <c r="Y55" s="4"/>
    </row>
    <row r="56" spans="1:25">
      <c r="A56" s="22"/>
      <c r="B56" s="22"/>
      <c r="C56" s="22"/>
      <c r="D56" s="22"/>
      <c r="E56" s="4"/>
      <c r="F56" s="22"/>
      <c r="G56" s="4"/>
      <c r="H56" s="4"/>
      <c r="I56" s="22"/>
      <c r="J56" s="22"/>
      <c r="K56" s="22"/>
      <c r="L56" s="22"/>
      <c r="M56" s="4"/>
      <c r="N56" s="4"/>
      <c r="X56" s="4"/>
      <c r="Y56" s="4"/>
    </row>
    <row r="57" spans="1:25">
      <c r="A57" s="22"/>
      <c r="B57" s="22"/>
      <c r="C57" s="22"/>
      <c r="D57" s="22"/>
      <c r="E57" s="22"/>
      <c r="F57" s="22"/>
      <c r="G57" s="22"/>
      <c r="H57" s="4"/>
      <c r="I57" s="22"/>
      <c r="J57" s="22"/>
      <c r="K57" s="22"/>
      <c r="L57" s="4"/>
      <c r="M57" s="4"/>
      <c r="N57" s="4"/>
      <c r="X57" s="22"/>
      <c r="Y57" s="4"/>
    </row>
    <row r="58" spans="1:25">
      <c r="A58" s="22"/>
      <c r="B58" s="22"/>
      <c r="C58" s="22"/>
      <c r="D58" s="22"/>
      <c r="E58" s="22"/>
      <c r="F58" s="22"/>
      <c r="G58" s="22"/>
      <c r="H58" s="4"/>
      <c r="I58" s="4"/>
      <c r="J58" s="4"/>
      <c r="K58" s="4"/>
      <c r="L58" s="24"/>
      <c r="M58" s="4"/>
      <c r="N58" s="4"/>
      <c r="X58" s="4"/>
      <c r="Y58" s="4"/>
    </row>
    <row r="59" spans="1:25">
      <c r="A59" s="22"/>
      <c r="B59" s="22"/>
      <c r="C59" s="22"/>
      <c r="D59" s="22"/>
      <c r="E59" s="22"/>
      <c r="F59" s="22"/>
      <c r="G59" s="4"/>
      <c r="H59" s="4"/>
      <c r="I59" s="4"/>
      <c r="J59" s="4"/>
      <c r="K59" s="4"/>
      <c r="L59" s="22"/>
      <c r="M59" s="4"/>
      <c r="N59" s="4"/>
      <c r="X59" s="22"/>
      <c r="Y59" s="4"/>
    </row>
    <row r="60" spans="1: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22"/>
      <c r="M60" s="4"/>
      <c r="N60" s="4"/>
      <c r="X60" s="22"/>
      <c r="Y60" s="4"/>
    </row>
    <row r="61" spans="1:25">
      <c r="A61" s="22"/>
      <c r="B61" s="22"/>
      <c r="C61" s="22"/>
      <c r="D61" s="22"/>
      <c r="E61" s="22"/>
      <c r="F61" s="22"/>
      <c r="G61" s="22"/>
      <c r="H61" s="4"/>
      <c r="I61" s="22"/>
      <c r="J61" s="22"/>
      <c r="K61" s="22"/>
      <c r="L61" s="4"/>
      <c r="M61" s="4"/>
      <c r="X61" s="4"/>
      <c r="Y61" s="4"/>
    </row>
    <row r="62" spans="1:25">
      <c r="A62" s="22"/>
      <c r="B62" s="22"/>
      <c r="C62" s="22"/>
      <c r="D62" s="22"/>
      <c r="E62" s="22"/>
      <c r="F62" s="22"/>
      <c r="G62" s="22"/>
      <c r="H62" s="4"/>
      <c r="I62" s="22"/>
      <c r="J62" s="22"/>
      <c r="K62" s="22"/>
      <c r="L62" s="22"/>
      <c r="M62" s="4"/>
      <c r="X62" s="4"/>
      <c r="Y62" s="4"/>
    </row>
    <row r="63" spans="1:25">
      <c r="A63" s="22"/>
      <c r="B63" s="22"/>
      <c r="C63" s="22"/>
      <c r="D63" s="22"/>
      <c r="E63" s="22"/>
      <c r="F63" s="22"/>
      <c r="G63" s="4"/>
      <c r="H63" s="4"/>
      <c r="I63" s="22"/>
      <c r="J63" s="22"/>
      <c r="K63" s="22"/>
      <c r="L63" s="4"/>
      <c r="M63" s="4"/>
      <c r="X63" s="22"/>
      <c r="Y63" s="4"/>
    </row>
    <row r="64" spans="1:25">
      <c r="A64" s="22"/>
      <c r="B64" s="22"/>
      <c r="C64" s="22"/>
      <c r="D64" s="22"/>
      <c r="E64" s="22"/>
      <c r="F64" s="22"/>
      <c r="G64" s="4"/>
      <c r="H64" s="4"/>
      <c r="I64" s="22"/>
      <c r="J64" s="22"/>
      <c r="K64" s="22"/>
      <c r="L64" s="22"/>
      <c r="M64" s="4"/>
      <c r="X64" s="22"/>
      <c r="Y64" s="4"/>
    </row>
    <row r="65" spans="1:25">
      <c r="A65" s="22"/>
      <c r="B65" s="22"/>
      <c r="C65" s="22"/>
      <c r="D65" s="22"/>
      <c r="E65" s="22"/>
      <c r="F65" s="22"/>
      <c r="G65" s="22"/>
      <c r="H65" s="4"/>
      <c r="I65" s="22"/>
      <c r="J65" s="22"/>
      <c r="K65" s="22"/>
      <c r="L65" s="4"/>
      <c r="M65" s="4"/>
      <c r="X65" s="4"/>
      <c r="Y65" s="4"/>
    </row>
    <row r="66" spans="1:25">
      <c r="A66" s="22"/>
      <c r="B66" s="22"/>
      <c r="C66" s="22"/>
      <c r="D66" s="22"/>
      <c r="E66" s="22"/>
      <c r="F66" s="22"/>
      <c r="G66" s="22"/>
      <c r="H66" s="4"/>
      <c r="I66" s="22"/>
      <c r="J66" s="22"/>
      <c r="K66" s="22"/>
      <c r="L66" s="22"/>
      <c r="M66" s="4"/>
      <c r="X66" s="4"/>
      <c r="Y66" s="4"/>
    </row>
    <row r="67" spans="1:25">
      <c r="A67" s="22"/>
      <c r="B67" s="22"/>
      <c r="C67" s="22"/>
      <c r="D67" s="22"/>
      <c r="E67" s="22"/>
      <c r="F67" s="22"/>
      <c r="G67" s="4"/>
      <c r="I67" s="22"/>
      <c r="J67" s="22"/>
      <c r="K67" s="22"/>
      <c r="L67" s="4"/>
      <c r="M67" s="4"/>
      <c r="X67" s="22"/>
      <c r="Y67" s="4"/>
    </row>
    <row r="68" spans="1:25">
      <c r="A68" s="22"/>
      <c r="B68" s="22"/>
      <c r="C68" s="22"/>
      <c r="D68" s="22"/>
      <c r="E68" s="22"/>
      <c r="F68" s="22"/>
      <c r="G68" s="22"/>
      <c r="I68" s="22"/>
      <c r="J68" s="22"/>
      <c r="K68" s="22"/>
      <c r="M68" s="4"/>
      <c r="X68" s="22"/>
      <c r="Y68" s="4"/>
    </row>
    <row r="69" spans="1:25">
      <c r="X69" s="4"/>
      <c r="Y69" s="4"/>
    </row>
    <row r="70" spans="1:25">
      <c r="X70" s="22"/>
      <c r="Y7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067FA-F7E8-C440-A16D-C639F1D5D868}">
  <dimension ref="A1:Y70"/>
  <sheetViews>
    <sheetView zoomScale="144" workbookViewId="0">
      <selection activeCell="O30" sqref="O30"/>
    </sheetView>
  </sheetViews>
  <sheetFormatPr baseColWidth="10" defaultColWidth="9.19921875" defaultRowHeight="13"/>
  <cols>
    <col min="1" max="1" width="9.19921875" style="2"/>
    <col min="2" max="2" width="14.19921875" style="2" bestFit="1" customWidth="1"/>
    <col min="3" max="6" width="9.19921875" style="2"/>
    <col min="7" max="7" width="12.19921875" style="2" bestFit="1" customWidth="1"/>
    <col min="8" max="257" width="9.19921875" style="2"/>
    <col min="258" max="258" width="14.19921875" style="2" bestFit="1" customWidth="1"/>
    <col min="259" max="262" width="9.19921875" style="2"/>
    <col min="263" max="263" width="12.19921875" style="2" bestFit="1" customWidth="1"/>
    <col min="264" max="513" width="9.19921875" style="2"/>
    <col min="514" max="514" width="14.19921875" style="2" bestFit="1" customWidth="1"/>
    <col min="515" max="518" width="9.19921875" style="2"/>
    <col min="519" max="519" width="12.19921875" style="2" bestFit="1" customWidth="1"/>
    <col min="520" max="769" width="9.19921875" style="2"/>
    <col min="770" max="770" width="14.19921875" style="2" bestFit="1" customWidth="1"/>
    <col min="771" max="774" width="9.19921875" style="2"/>
    <col min="775" max="775" width="12.19921875" style="2" bestFit="1" customWidth="1"/>
    <col min="776" max="1025" width="9.19921875" style="2"/>
    <col min="1026" max="1026" width="14.19921875" style="2" bestFit="1" customWidth="1"/>
    <col min="1027" max="1030" width="9.19921875" style="2"/>
    <col min="1031" max="1031" width="12.19921875" style="2" bestFit="1" customWidth="1"/>
    <col min="1032" max="1281" width="9.19921875" style="2"/>
    <col min="1282" max="1282" width="14.19921875" style="2" bestFit="1" customWidth="1"/>
    <col min="1283" max="1286" width="9.19921875" style="2"/>
    <col min="1287" max="1287" width="12.19921875" style="2" bestFit="1" customWidth="1"/>
    <col min="1288" max="1537" width="9.19921875" style="2"/>
    <col min="1538" max="1538" width="14.19921875" style="2" bestFit="1" customWidth="1"/>
    <col min="1539" max="1542" width="9.19921875" style="2"/>
    <col min="1543" max="1543" width="12.19921875" style="2" bestFit="1" customWidth="1"/>
    <col min="1544" max="1793" width="9.19921875" style="2"/>
    <col min="1794" max="1794" width="14.19921875" style="2" bestFit="1" customWidth="1"/>
    <col min="1795" max="1798" width="9.19921875" style="2"/>
    <col min="1799" max="1799" width="12.19921875" style="2" bestFit="1" customWidth="1"/>
    <col min="1800" max="2049" width="9.19921875" style="2"/>
    <col min="2050" max="2050" width="14.19921875" style="2" bestFit="1" customWidth="1"/>
    <col min="2051" max="2054" width="9.19921875" style="2"/>
    <col min="2055" max="2055" width="12.19921875" style="2" bestFit="1" customWidth="1"/>
    <col min="2056" max="2305" width="9.19921875" style="2"/>
    <col min="2306" max="2306" width="14.19921875" style="2" bestFit="1" customWidth="1"/>
    <col min="2307" max="2310" width="9.19921875" style="2"/>
    <col min="2311" max="2311" width="12.19921875" style="2" bestFit="1" customWidth="1"/>
    <col min="2312" max="2561" width="9.19921875" style="2"/>
    <col min="2562" max="2562" width="14.19921875" style="2" bestFit="1" customWidth="1"/>
    <col min="2563" max="2566" width="9.19921875" style="2"/>
    <col min="2567" max="2567" width="12.19921875" style="2" bestFit="1" customWidth="1"/>
    <col min="2568" max="2817" width="9.19921875" style="2"/>
    <col min="2818" max="2818" width="14.19921875" style="2" bestFit="1" customWidth="1"/>
    <col min="2819" max="2822" width="9.19921875" style="2"/>
    <col min="2823" max="2823" width="12.19921875" style="2" bestFit="1" customWidth="1"/>
    <col min="2824" max="3073" width="9.19921875" style="2"/>
    <col min="3074" max="3074" width="14.19921875" style="2" bestFit="1" customWidth="1"/>
    <col min="3075" max="3078" width="9.19921875" style="2"/>
    <col min="3079" max="3079" width="12.19921875" style="2" bestFit="1" customWidth="1"/>
    <col min="3080" max="3329" width="9.19921875" style="2"/>
    <col min="3330" max="3330" width="14.19921875" style="2" bestFit="1" customWidth="1"/>
    <col min="3331" max="3334" width="9.19921875" style="2"/>
    <col min="3335" max="3335" width="12.19921875" style="2" bestFit="1" customWidth="1"/>
    <col min="3336" max="3585" width="9.19921875" style="2"/>
    <col min="3586" max="3586" width="14.19921875" style="2" bestFit="1" customWidth="1"/>
    <col min="3587" max="3590" width="9.19921875" style="2"/>
    <col min="3591" max="3591" width="12.19921875" style="2" bestFit="1" customWidth="1"/>
    <col min="3592" max="3841" width="9.19921875" style="2"/>
    <col min="3842" max="3842" width="14.19921875" style="2" bestFit="1" customWidth="1"/>
    <col min="3843" max="3846" width="9.19921875" style="2"/>
    <col min="3847" max="3847" width="12.19921875" style="2" bestFit="1" customWidth="1"/>
    <col min="3848" max="4097" width="9.19921875" style="2"/>
    <col min="4098" max="4098" width="14.19921875" style="2" bestFit="1" customWidth="1"/>
    <col min="4099" max="4102" width="9.19921875" style="2"/>
    <col min="4103" max="4103" width="12.19921875" style="2" bestFit="1" customWidth="1"/>
    <col min="4104" max="4353" width="9.19921875" style="2"/>
    <col min="4354" max="4354" width="14.19921875" style="2" bestFit="1" customWidth="1"/>
    <col min="4355" max="4358" width="9.19921875" style="2"/>
    <col min="4359" max="4359" width="12.19921875" style="2" bestFit="1" customWidth="1"/>
    <col min="4360" max="4609" width="9.19921875" style="2"/>
    <col min="4610" max="4610" width="14.19921875" style="2" bestFit="1" customWidth="1"/>
    <col min="4611" max="4614" width="9.19921875" style="2"/>
    <col min="4615" max="4615" width="12.19921875" style="2" bestFit="1" customWidth="1"/>
    <col min="4616" max="4865" width="9.19921875" style="2"/>
    <col min="4866" max="4866" width="14.19921875" style="2" bestFit="1" customWidth="1"/>
    <col min="4867" max="4870" width="9.19921875" style="2"/>
    <col min="4871" max="4871" width="12.19921875" style="2" bestFit="1" customWidth="1"/>
    <col min="4872" max="5121" width="9.19921875" style="2"/>
    <col min="5122" max="5122" width="14.19921875" style="2" bestFit="1" customWidth="1"/>
    <col min="5123" max="5126" width="9.19921875" style="2"/>
    <col min="5127" max="5127" width="12.19921875" style="2" bestFit="1" customWidth="1"/>
    <col min="5128" max="5377" width="9.19921875" style="2"/>
    <col min="5378" max="5378" width="14.19921875" style="2" bestFit="1" customWidth="1"/>
    <col min="5379" max="5382" width="9.19921875" style="2"/>
    <col min="5383" max="5383" width="12.19921875" style="2" bestFit="1" customWidth="1"/>
    <col min="5384" max="5633" width="9.19921875" style="2"/>
    <col min="5634" max="5634" width="14.19921875" style="2" bestFit="1" customWidth="1"/>
    <col min="5635" max="5638" width="9.19921875" style="2"/>
    <col min="5639" max="5639" width="12.19921875" style="2" bestFit="1" customWidth="1"/>
    <col min="5640" max="5889" width="9.19921875" style="2"/>
    <col min="5890" max="5890" width="14.19921875" style="2" bestFit="1" customWidth="1"/>
    <col min="5891" max="5894" width="9.19921875" style="2"/>
    <col min="5895" max="5895" width="12.19921875" style="2" bestFit="1" customWidth="1"/>
    <col min="5896" max="6145" width="9.19921875" style="2"/>
    <col min="6146" max="6146" width="14.19921875" style="2" bestFit="1" customWidth="1"/>
    <col min="6147" max="6150" width="9.19921875" style="2"/>
    <col min="6151" max="6151" width="12.19921875" style="2" bestFit="1" customWidth="1"/>
    <col min="6152" max="6401" width="9.19921875" style="2"/>
    <col min="6402" max="6402" width="14.19921875" style="2" bestFit="1" customWidth="1"/>
    <col min="6403" max="6406" width="9.19921875" style="2"/>
    <col min="6407" max="6407" width="12.19921875" style="2" bestFit="1" customWidth="1"/>
    <col min="6408" max="6657" width="9.19921875" style="2"/>
    <col min="6658" max="6658" width="14.19921875" style="2" bestFit="1" customWidth="1"/>
    <col min="6659" max="6662" width="9.19921875" style="2"/>
    <col min="6663" max="6663" width="12.19921875" style="2" bestFit="1" customWidth="1"/>
    <col min="6664" max="6913" width="9.19921875" style="2"/>
    <col min="6914" max="6914" width="14.19921875" style="2" bestFit="1" customWidth="1"/>
    <col min="6915" max="6918" width="9.19921875" style="2"/>
    <col min="6919" max="6919" width="12.19921875" style="2" bestFit="1" customWidth="1"/>
    <col min="6920" max="7169" width="9.19921875" style="2"/>
    <col min="7170" max="7170" width="14.19921875" style="2" bestFit="1" customWidth="1"/>
    <col min="7171" max="7174" width="9.19921875" style="2"/>
    <col min="7175" max="7175" width="12.19921875" style="2" bestFit="1" customWidth="1"/>
    <col min="7176" max="7425" width="9.19921875" style="2"/>
    <col min="7426" max="7426" width="14.19921875" style="2" bestFit="1" customWidth="1"/>
    <col min="7427" max="7430" width="9.19921875" style="2"/>
    <col min="7431" max="7431" width="12.19921875" style="2" bestFit="1" customWidth="1"/>
    <col min="7432" max="7681" width="9.19921875" style="2"/>
    <col min="7682" max="7682" width="14.19921875" style="2" bestFit="1" customWidth="1"/>
    <col min="7683" max="7686" width="9.19921875" style="2"/>
    <col min="7687" max="7687" width="12.19921875" style="2" bestFit="1" customWidth="1"/>
    <col min="7688" max="7937" width="9.19921875" style="2"/>
    <col min="7938" max="7938" width="14.19921875" style="2" bestFit="1" customWidth="1"/>
    <col min="7939" max="7942" width="9.19921875" style="2"/>
    <col min="7943" max="7943" width="12.19921875" style="2" bestFit="1" customWidth="1"/>
    <col min="7944" max="8193" width="9.19921875" style="2"/>
    <col min="8194" max="8194" width="14.19921875" style="2" bestFit="1" customWidth="1"/>
    <col min="8195" max="8198" width="9.19921875" style="2"/>
    <col min="8199" max="8199" width="12.19921875" style="2" bestFit="1" customWidth="1"/>
    <col min="8200" max="8449" width="9.19921875" style="2"/>
    <col min="8450" max="8450" width="14.19921875" style="2" bestFit="1" customWidth="1"/>
    <col min="8451" max="8454" width="9.19921875" style="2"/>
    <col min="8455" max="8455" width="12.19921875" style="2" bestFit="1" customWidth="1"/>
    <col min="8456" max="8705" width="9.19921875" style="2"/>
    <col min="8706" max="8706" width="14.19921875" style="2" bestFit="1" customWidth="1"/>
    <col min="8707" max="8710" width="9.19921875" style="2"/>
    <col min="8711" max="8711" width="12.19921875" style="2" bestFit="1" customWidth="1"/>
    <col min="8712" max="8961" width="9.19921875" style="2"/>
    <col min="8962" max="8962" width="14.19921875" style="2" bestFit="1" customWidth="1"/>
    <col min="8963" max="8966" width="9.19921875" style="2"/>
    <col min="8967" max="8967" width="12.19921875" style="2" bestFit="1" customWidth="1"/>
    <col min="8968" max="9217" width="9.19921875" style="2"/>
    <col min="9218" max="9218" width="14.19921875" style="2" bestFit="1" customWidth="1"/>
    <col min="9219" max="9222" width="9.19921875" style="2"/>
    <col min="9223" max="9223" width="12.19921875" style="2" bestFit="1" customWidth="1"/>
    <col min="9224" max="9473" width="9.19921875" style="2"/>
    <col min="9474" max="9474" width="14.19921875" style="2" bestFit="1" customWidth="1"/>
    <col min="9475" max="9478" width="9.19921875" style="2"/>
    <col min="9479" max="9479" width="12.19921875" style="2" bestFit="1" customWidth="1"/>
    <col min="9480" max="9729" width="9.19921875" style="2"/>
    <col min="9730" max="9730" width="14.19921875" style="2" bestFit="1" customWidth="1"/>
    <col min="9731" max="9734" width="9.19921875" style="2"/>
    <col min="9735" max="9735" width="12.19921875" style="2" bestFit="1" customWidth="1"/>
    <col min="9736" max="9985" width="9.19921875" style="2"/>
    <col min="9986" max="9986" width="14.19921875" style="2" bestFit="1" customWidth="1"/>
    <col min="9987" max="9990" width="9.19921875" style="2"/>
    <col min="9991" max="9991" width="12.19921875" style="2" bestFit="1" customWidth="1"/>
    <col min="9992" max="10241" width="9.19921875" style="2"/>
    <col min="10242" max="10242" width="14.19921875" style="2" bestFit="1" customWidth="1"/>
    <col min="10243" max="10246" width="9.19921875" style="2"/>
    <col min="10247" max="10247" width="12.19921875" style="2" bestFit="1" customWidth="1"/>
    <col min="10248" max="10497" width="9.19921875" style="2"/>
    <col min="10498" max="10498" width="14.19921875" style="2" bestFit="1" customWidth="1"/>
    <col min="10499" max="10502" width="9.19921875" style="2"/>
    <col min="10503" max="10503" width="12.19921875" style="2" bestFit="1" customWidth="1"/>
    <col min="10504" max="10753" width="9.19921875" style="2"/>
    <col min="10754" max="10754" width="14.19921875" style="2" bestFit="1" customWidth="1"/>
    <col min="10755" max="10758" width="9.19921875" style="2"/>
    <col min="10759" max="10759" width="12.19921875" style="2" bestFit="1" customWidth="1"/>
    <col min="10760" max="11009" width="9.19921875" style="2"/>
    <col min="11010" max="11010" width="14.19921875" style="2" bestFit="1" customWidth="1"/>
    <col min="11011" max="11014" width="9.19921875" style="2"/>
    <col min="11015" max="11015" width="12.19921875" style="2" bestFit="1" customWidth="1"/>
    <col min="11016" max="11265" width="9.19921875" style="2"/>
    <col min="11266" max="11266" width="14.19921875" style="2" bestFit="1" customWidth="1"/>
    <col min="11267" max="11270" width="9.19921875" style="2"/>
    <col min="11271" max="11271" width="12.19921875" style="2" bestFit="1" customWidth="1"/>
    <col min="11272" max="11521" width="9.19921875" style="2"/>
    <col min="11522" max="11522" width="14.19921875" style="2" bestFit="1" customWidth="1"/>
    <col min="11523" max="11526" width="9.19921875" style="2"/>
    <col min="11527" max="11527" width="12.19921875" style="2" bestFit="1" customWidth="1"/>
    <col min="11528" max="11777" width="9.19921875" style="2"/>
    <col min="11778" max="11778" width="14.19921875" style="2" bestFit="1" customWidth="1"/>
    <col min="11779" max="11782" width="9.19921875" style="2"/>
    <col min="11783" max="11783" width="12.19921875" style="2" bestFit="1" customWidth="1"/>
    <col min="11784" max="12033" width="9.19921875" style="2"/>
    <col min="12034" max="12034" width="14.19921875" style="2" bestFit="1" customWidth="1"/>
    <col min="12035" max="12038" width="9.19921875" style="2"/>
    <col min="12039" max="12039" width="12.19921875" style="2" bestFit="1" customWidth="1"/>
    <col min="12040" max="12289" width="9.19921875" style="2"/>
    <col min="12290" max="12290" width="14.19921875" style="2" bestFit="1" customWidth="1"/>
    <col min="12291" max="12294" width="9.19921875" style="2"/>
    <col min="12295" max="12295" width="12.19921875" style="2" bestFit="1" customWidth="1"/>
    <col min="12296" max="12545" width="9.19921875" style="2"/>
    <col min="12546" max="12546" width="14.19921875" style="2" bestFit="1" customWidth="1"/>
    <col min="12547" max="12550" width="9.19921875" style="2"/>
    <col min="12551" max="12551" width="12.19921875" style="2" bestFit="1" customWidth="1"/>
    <col min="12552" max="12801" width="9.19921875" style="2"/>
    <col min="12802" max="12802" width="14.19921875" style="2" bestFit="1" customWidth="1"/>
    <col min="12803" max="12806" width="9.19921875" style="2"/>
    <col min="12807" max="12807" width="12.19921875" style="2" bestFit="1" customWidth="1"/>
    <col min="12808" max="13057" width="9.19921875" style="2"/>
    <col min="13058" max="13058" width="14.19921875" style="2" bestFit="1" customWidth="1"/>
    <col min="13059" max="13062" width="9.19921875" style="2"/>
    <col min="13063" max="13063" width="12.19921875" style="2" bestFit="1" customWidth="1"/>
    <col min="13064" max="13313" width="9.19921875" style="2"/>
    <col min="13314" max="13314" width="14.19921875" style="2" bestFit="1" customWidth="1"/>
    <col min="13315" max="13318" width="9.19921875" style="2"/>
    <col min="13319" max="13319" width="12.19921875" style="2" bestFit="1" customWidth="1"/>
    <col min="13320" max="13569" width="9.19921875" style="2"/>
    <col min="13570" max="13570" width="14.19921875" style="2" bestFit="1" customWidth="1"/>
    <col min="13571" max="13574" width="9.19921875" style="2"/>
    <col min="13575" max="13575" width="12.19921875" style="2" bestFit="1" customWidth="1"/>
    <col min="13576" max="13825" width="9.19921875" style="2"/>
    <col min="13826" max="13826" width="14.19921875" style="2" bestFit="1" customWidth="1"/>
    <col min="13827" max="13830" width="9.19921875" style="2"/>
    <col min="13831" max="13831" width="12.19921875" style="2" bestFit="1" customWidth="1"/>
    <col min="13832" max="14081" width="9.19921875" style="2"/>
    <col min="14082" max="14082" width="14.19921875" style="2" bestFit="1" customWidth="1"/>
    <col min="14083" max="14086" width="9.19921875" style="2"/>
    <col min="14087" max="14087" width="12.19921875" style="2" bestFit="1" customWidth="1"/>
    <col min="14088" max="14337" width="9.19921875" style="2"/>
    <col min="14338" max="14338" width="14.19921875" style="2" bestFit="1" customWidth="1"/>
    <col min="14339" max="14342" width="9.19921875" style="2"/>
    <col min="14343" max="14343" width="12.19921875" style="2" bestFit="1" customWidth="1"/>
    <col min="14344" max="14593" width="9.19921875" style="2"/>
    <col min="14594" max="14594" width="14.19921875" style="2" bestFit="1" customWidth="1"/>
    <col min="14595" max="14598" width="9.19921875" style="2"/>
    <col min="14599" max="14599" width="12.19921875" style="2" bestFit="1" customWidth="1"/>
    <col min="14600" max="14849" width="9.19921875" style="2"/>
    <col min="14850" max="14850" width="14.19921875" style="2" bestFit="1" customWidth="1"/>
    <col min="14851" max="14854" width="9.19921875" style="2"/>
    <col min="14855" max="14855" width="12.19921875" style="2" bestFit="1" customWidth="1"/>
    <col min="14856" max="15105" width="9.19921875" style="2"/>
    <col min="15106" max="15106" width="14.19921875" style="2" bestFit="1" customWidth="1"/>
    <col min="15107" max="15110" width="9.19921875" style="2"/>
    <col min="15111" max="15111" width="12.19921875" style="2" bestFit="1" customWidth="1"/>
    <col min="15112" max="15361" width="9.19921875" style="2"/>
    <col min="15362" max="15362" width="14.19921875" style="2" bestFit="1" customWidth="1"/>
    <col min="15363" max="15366" width="9.19921875" style="2"/>
    <col min="15367" max="15367" width="12.19921875" style="2" bestFit="1" customWidth="1"/>
    <col min="15368" max="15617" width="9.19921875" style="2"/>
    <col min="15618" max="15618" width="14.19921875" style="2" bestFit="1" customWidth="1"/>
    <col min="15619" max="15622" width="9.19921875" style="2"/>
    <col min="15623" max="15623" width="12.19921875" style="2" bestFit="1" customWidth="1"/>
    <col min="15624" max="15873" width="9.19921875" style="2"/>
    <col min="15874" max="15874" width="14.19921875" style="2" bestFit="1" customWidth="1"/>
    <col min="15875" max="15878" width="9.19921875" style="2"/>
    <col min="15879" max="15879" width="12.19921875" style="2" bestFit="1" customWidth="1"/>
    <col min="15880" max="16129" width="9.19921875" style="2"/>
    <col min="16130" max="16130" width="14.19921875" style="2" bestFit="1" customWidth="1"/>
    <col min="16131" max="16134" width="9.19921875" style="2"/>
    <col min="16135" max="16135" width="12.19921875" style="2" bestFit="1" customWidth="1"/>
    <col min="16136" max="16384" width="9.19921875" style="2"/>
  </cols>
  <sheetData>
    <row r="1" spans="1:25">
      <c r="A1" s="1" t="s">
        <v>0</v>
      </c>
      <c r="B1" s="1" t="s">
        <v>1</v>
      </c>
      <c r="C1" s="1" t="s">
        <v>23</v>
      </c>
      <c r="D1" s="1" t="s">
        <v>24</v>
      </c>
      <c r="E1" s="2" t="s">
        <v>2</v>
      </c>
      <c r="F1" s="1" t="s">
        <v>25</v>
      </c>
      <c r="G1" s="3" t="s">
        <v>3</v>
      </c>
      <c r="H1" s="4" t="s">
        <v>4</v>
      </c>
      <c r="I1" s="1" t="s">
        <v>26</v>
      </c>
      <c r="J1" s="1" t="s">
        <v>27</v>
      </c>
      <c r="K1" s="2" t="s">
        <v>28</v>
      </c>
      <c r="L1" s="3" t="s">
        <v>7</v>
      </c>
      <c r="M1" s="4" t="s">
        <v>8</v>
      </c>
      <c r="N1" s="19"/>
      <c r="P1" s="2" t="s">
        <v>29</v>
      </c>
      <c r="X1" s="3"/>
      <c r="Y1" s="4"/>
    </row>
    <row r="2" spans="1:25">
      <c r="A2" s="16">
        <v>4</v>
      </c>
      <c r="B2" s="16" t="s">
        <v>30</v>
      </c>
      <c r="C2" s="16">
        <v>0.86599999999999999</v>
      </c>
      <c r="D2" s="16">
        <v>199.8</v>
      </c>
      <c r="E2" s="16">
        <v>75.853104664900002</v>
      </c>
      <c r="F2" s="16">
        <v>3657</v>
      </c>
      <c r="G2" s="17">
        <v>-6.3380000000000001</v>
      </c>
      <c r="H2" s="21">
        <v>9.2274399999999996</v>
      </c>
      <c r="I2" s="16">
        <v>366.9</v>
      </c>
      <c r="J2" s="16">
        <v>66.184777425899995</v>
      </c>
      <c r="K2" s="16">
        <v>2476</v>
      </c>
      <c r="L2" s="17">
        <v>-13</v>
      </c>
      <c r="M2" s="18">
        <v>40.9268</v>
      </c>
      <c r="N2" s="19"/>
      <c r="Q2" s="2" t="s">
        <v>3</v>
      </c>
      <c r="R2" s="2" t="s">
        <v>7</v>
      </c>
      <c r="S2" s="2" t="s">
        <v>4</v>
      </c>
      <c r="T2" s="2" t="s">
        <v>8</v>
      </c>
      <c r="X2" s="22"/>
      <c r="Y2" s="4"/>
    </row>
    <row r="3" spans="1:25">
      <c r="A3" s="16">
        <v>5</v>
      </c>
      <c r="B3" s="16" t="s">
        <v>31</v>
      </c>
      <c r="C3" s="16">
        <v>0.7</v>
      </c>
      <c r="D3" s="16">
        <v>200</v>
      </c>
      <c r="E3" s="16">
        <v>67.262207450999995</v>
      </c>
      <c r="F3" s="16">
        <v>3300</v>
      </c>
      <c r="G3" s="17">
        <v>-3.4929999999999999</v>
      </c>
      <c r="H3" s="21">
        <v>10.12275</v>
      </c>
      <c r="I3" s="16">
        <v>367</v>
      </c>
      <c r="J3" s="16">
        <v>93.068659464500001</v>
      </c>
      <c r="K3" s="16">
        <v>3416</v>
      </c>
      <c r="L3" s="17">
        <v>-34.094000000000001</v>
      </c>
      <c r="M3" s="18">
        <v>71.198800000000006</v>
      </c>
      <c r="N3" s="19"/>
      <c r="P3" s="1" t="s">
        <v>30</v>
      </c>
      <c r="Q3" s="4">
        <v>-3.6669999999999998</v>
      </c>
      <c r="R3" s="4">
        <v>-12.965</v>
      </c>
      <c r="S3" s="4">
        <v>9.3000000000000007</v>
      </c>
      <c r="T3" s="4">
        <v>40.82</v>
      </c>
      <c r="X3" s="22"/>
      <c r="Y3" s="4"/>
    </row>
    <row r="4" spans="1:25">
      <c r="A4" s="16">
        <v>6</v>
      </c>
      <c r="B4" s="16" t="s">
        <v>32</v>
      </c>
      <c r="C4" s="16">
        <v>0.85399999999999998</v>
      </c>
      <c r="D4" s="16">
        <v>199.5</v>
      </c>
      <c r="E4" s="16">
        <v>79.159373774000002</v>
      </c>
      <c r="F4" s="16">
        <v>3860</v>
      </c>
      <c r="G4" s="17">
        <v>44.341000000000001</v>
      </c>
      <c r="H4" s="21">
        <v>9.7649500000000007</v>
      </c>
      <c r="I4" s="16">
        <v>367.6</v>
      </c>
      <c r="J4" s="16">
        <v>68.402859266099995</v>
      </c>
      <c r="K4" s="16">
        <v>2569</v>
      </c>
      <c r="L4" s="17">
        <v>-9.6999999999999993</v>
      </c>
      <c r="M4" s="18">
        <v>42.892699999999998</v>
      </c>
      <c r="N4" s="19"/>
      <c r="P4" s="1" t="s">
        <v>31</v>
      </c>
      <c r="Q4" s="4">
        <v>-0.86399999999999999</v>
      </c>
      <c r="R4" s="4">
        <v>-33.950000000000003</v>
      </c>
      <c r="S4" s="4">
        <v>10.36</v>
      </c>
      <c r="T4" s="4">
        <v>71.09</v>
      </c>
      <c r="X4" s="22"/>
      <c r="Y4" s="4"/>
    </row>
    <row r="5" spans="1:25">
      <c r="A5" s="16">
        <v>7</v>
      </c>
      <c r="B5" s="16" t="s">
        <v>33</v>
      </c>
      <c r="C5" s="16">
        <v>39.99</v>
      </c>
      <c r="D5" s="16">
        <v>201.7</v>
      </c>
      <c r="E5" s="16">
        <v>29.825624940200001</v>
      </c>
      <c r="F5" s="16">
        <v>1368</v>
      </c>
      <c r="G5" s="17">
        <v>2.996</v>
      </c>
      <c r="H5" s="21">
        <v>7.8570000000000001E-2</v>
      </c>
      <c r="I5" s="16">
        <v>368.8</v>
      </c>
      <c r="J5" s="16">
        <v>52.029012714700002</v>
      </c>
      <c r="K5" s="16">
        <v>1898</v>
      </c>
      <c r="L5" s="17">
        <v>-22.666</v>
      </c>
      <c r="M5" s="18">
        <v>0.69669999999999999</v>
      </c>
      <c r="N5" s="19"/>
      <c r="P5" s="1" t="s">
        <v>32</v>
      </c>
      <c r="Q5" s="4">
        <v>44.97</v>
      </c>
      <c r="R5" s="4"/>
      <c r="X5" s="22"/>
      <c r="Y5" s="4"/>
    </row>
    <row r="6" spans="1:25">
      <c r="A6" s="16">
        <v>8</v>
      </c>
      <c r="B6" s="16" t="s">
        <v>34</v>
      </c>
      <c r="C6" s="16">
        <v>39.96</v>
      </c>
      <c r="D6" s="16">
        <v>202.1</v>
      </c>
      <c r="E6" s="16">
        <v>29.9023434974</v>
      </c>
      <c r="F6" s="16">
        <v>1376</v>
      </c>
      <c r="G6" s="17">
        <v>3.427</v>
      </c>
      <c r="H6" s="21">
        <v>7.8829999999999997E-2</v>
      </c>
      <c r="I6" s="16">
        <v>369</v>
      </c>
      <c r="J6" s="16">
        <v>55.402779523100001</v>
      </c>
      <c r="K6" s="16">
        <v>2024</v>
      </c>
      <c r="L6" s="17">
        <v>-22.640999999999998</v>
      </c>
      <c r="M6" s="18">
        <v>0.74250000000000005</v>
      </c>
      <c r="N6" s="19"/>
      <c r="P6" s="1"/>
      <c r="X6" s="22"/>
      <c r="Y6" s="4"/>
    </row>
    <row r="7" spans="1:25">
      <c r="A7" s="16">
        <v>9</v>
      </c>
      <c r="B7" s="16" t="s">
        <v>35</v>
      </c>
      <c r="C7" s="16">
        <v>39.950000000000003</v>
      </c>
      <c r="D7" s="16">
        <v>202</v>
      </c>
      <c r="E7" s="16">
        <v>29.7063399046</v>
      </c>
      <c r="F7" s="16">
        <v>1347</v>
      </c>
      <c r="G7" s="17">
        <v>6.5380000000000003</v>
      </c>
      <c r="H7" s="21">
        <v>7.8340000000000007E-2</v>
      </c>
      <c r="I7" s="16">
        <v>368.6</v>
      </c>
      <c r="J7" s="16">
        <v>55.009316708199997</v>
      </c>
      <c r="K7" s="16">
        <v>1977</v>
      </c>
      <c r="L7" s="17">
        <v>-22.689</v>
      </c>
      <c r="M7" s="18">
        <v>0.73740000000000006</v>
      </c>
      <c r="N7" s="19"/>
      <c r="X7" s="22"/>
      <c r="Y7" s="4"/>
    </row>
    <row r="8" spans="1:25">
      <c r="A8" s="16">
        <v>10</v>
      </c>
      <c r="B8" s="16" t="s">
        <v>36</v>
      </c>
      <c r="C8" s="16">
        <v>40</v>
      </c>
      <c r="D8" s="16">
        <v>201.8</v>
      </c>
      <c r="E8" s="16">
        <v>30.4885840968</v>
      </c>
      <c r="F8" s="16">
        <v>1388</v>
      </c>
      <c r="G8" s="17">
        <v>7.4619999999999997</v>
      </c>
      <c r="H8" s="21">
        <v>8.0299999999999996E-2</v>
      </c>
      <c r="I8" s="16">
        <v>368.4</v>
      </c>
      <c r="J8" s="16">
        <v>56.660691931599999</v>
      </c>
      <c r="K8" s="16">
        <v>2058</v>
      </c>
      <c r="L8" s="17">
        <v>-22.609000000000002</v>
      </c>
      <c r="M8" s="18">
        <v>0.75860000000000005</v>
      </c>
      <c r="N8" s="19"/>
      <c r="P8" s="2" t="s">
        <v>37</v>
      </c>
      <c r="X8" s="22"/>
      <c r="Y8" s="4"/>
    </row>
    <row r="9" spans="1:25">
      <c r="A9" s="16">
        <v>11</v>
      </c>
      <c r="B9" s="16" t="s">
        <v>38</v>
      </c>
      <c r="C9" s="16">
        <v>40.01</v>
      </c>
      <c r="D9" s="16">
        <v>201.9</v>
      </c>
      <c r="E9" s="16">
        <v>45.694553427300001</v>
      </c>
      <c r="F9" s="16">
        <v>2128</v>
      </c>
      <c r="G9" s="17">
        <v>4.4870000000000001</v>
      </c>
      <c r="H9" s="21">
        <v>0.12032</v>
      </c>
      <c r="I9" s="16">
        <v>368.6</v>
      </c>
      <c r="J9" s="16">
        <v>83.773353785899999</v>
      </c>
      <c r="K9" s="16">
        <v>2996</v>
      </c>
      <c r="L9" s="17">
        <v>-26.076000000000001</v>
      </c>
      <c r="M9" s="18">
        <v>1.1213</v>
      </c>
      <c r="N9" s="19"/>
      <c r="Q9" s="2" t="s">
        <v>3</v>
      </c>
      <c r="R9" s="2" t="s">
        <v>7</v>
      </c>
      <c r="X9" s="22"/>
      <c r="Y9" s="4"/>
    </row>
    <row r="10" spans="1:25">
      <c r="A10" s="16">
        <v>12</v>
      </c>
      <c r="B10" s="16" t="s">
        <v>39</v>
      </c>
      <c r="C10" s="16">
        <v>40.01</v>
      </c>
      <c r="D10" s="16">
        <v>201.8</v>
      </c>
      <c r="E10" s="16">
        <v>45.907204786900003</v>
      </c>
      <c r="F10" s="16">
        <v>2107</v>
      </c>
      <c r="G10" s="17">
        <v>4.2110000000000003</v>
      </c>
      <c r="H10" s="21">
        <v>0.12088</v>
      </c>
      <c r="I10" s="16">
        <v>369.7</v>
      </c>
      <c r="J10" s="16">
        <v>82.988730579199995</v>
      </c>
      <c r="K10" s="16">
        <v>2927</v>
      </c>
      <c r="L10" s="17">
        <v>-26.31</v>
      </c>
      <c r="M10" s="18">
        <v>1.1108</v>
      </c>
      <c r="N10" s="19"/>
      <c r="P10" s="2" t="s">
        <v>40</v>
      </c>
      <c r="Q10" s="1">
        <v>-4.5199999999999996</v>
      </c>
      <c r="R10" s="1">
        <v>-26.39</v>
      </c>
      <c r="X10" s="22"/>
      <c r="Y10" s="4"/>
    </row>
    <row r="11" spans="1:25">
      <c r="A11" s="16">
        <v>13</v>
      </c>
      <c r="B11" s="16" t="s">
        <v>41</v>
      </c>
      <c r="C11" s="16">
        <v>40.01</v>
      </c>
      <c r="D11" s="16">
        <v>201.3</v>
      </c>
      <c r="E11" s="16">
        <v>45.250864659900003</v>
      </c>
      <c r="F11" s="16">
        <v>2073</v>
      </c>
      <c r="G11" s="17">
        <v>6.2649999999999997</v>
      </c>
      <c r="H11" s="21">
        <v>0.11915000000000001</v>
      </c>
      <c r="I11" s="16">
        <v>369.5</v>
      </c>
      <c r="J11" s="16">
        <v>81.665336587799999</v>
      </c>
      <c r="K11" s="16">
        <v>2868</v>
      </c>
      <c r="L11" s="17">
        <v>-26.263000000000002</v>
      </c>
      <c r="M11" s="18">
        <v>1.093</v>
      </c>
      <c r="N11" s="19"/>
      <c r="P11" s="2" t="s">
        <v>42</v>
      </c>
      <c r="Q11" s="2">
        <v>47.57</v>
      </c>
      <c r="R11" s="2">
        <v>37.630000000000003</v>
      </c>
      <c r="X11" s="22"/>
      <c r="Y11" s="4"/>
    </row>
    <row r="12" spans="1:25">
      <c r="A12" s="16">
        <v>14</v>
      </c>
      <c r="B12" s="16" t="s">
        <v>43</v>
      </c>
      <c r="C12" s="16">
        <v>39.950000000000003</v>
      </c>
      <c r="D12" s="16">
        <v>201.9</v>
      </c>
      <c r="E12" s="16">
        <v>45.5538075487</v>
      </c>
      <c r="F12" s="16">
        <v>2096</v>
      </c>
      <c r="G12" s="17">
        <v>6.42</v>
      </c>
      <c r="H12" s="21">
        <v>0.12013</v>
      </c>
      <c r="I12" s="16">
        <v>369.7</v>
      </c>
      <c r="J12" s="16">
        <v>84.014656157800005</v>
      </c>
      <c r="K12" s="16">
        <v>2970</v>
      </c>
      <c r="L12" s="17">
        <v>-26.18</v>
      </c>
      <c r="M12" s="18">
        <v>1.1262000000000001</v>
      </c>
      <c r="N12" s="19"/>
      <c r="X12" s="22"/>
      <c r="Y12" s="4"/>
    </row>
    <row r="13" spans="1:25">
      <c r="A13" s="16">
        <v>15</v>
      </c>
      <c r="B13" s="16" t="s">
        <v>44</v>
      </c>
      <c r="C13" s="16">
        <v>40.020000000000003</v>
      </c>
      <c r="D13" s="16">
        <v>201.7</v>
      </c>
      <c r="E13" s="16">
        <v>45.640558167599998</v>
      </c>
      <c r="F13" s="16">
        <v>2081</v>
      </c>
      <c r="G13" s="17">
        <v>6.016</v>
      </c>
      <c r="H13" s="21">
        <v>0.12014</v>
      </c>
      <c r="I13" s="16">
        <v>369.8</v>
      </c>
      <c r="J13" s="16">
        <v>84.898848513800004</v>
      </c>
      <c r="K13" s="16">
        <v>2962</v>
      </c>
      <c r="L13" s="17">
        <v>-26.369</v>
      </c>
      <c r="M13" s="18">
        <v>1.1359999999999999</v>
      </c>
      <c r="N13" s="19"/>
      <c r="X13" s="22"/>
      <c r="Y13" s="4"/>
    </row>
    <row r="14" spans="1:25">
      <c r="A14" s="16">
        <v>16</v>
      </c>
      <c r="B14" s="16" t="s">
        <v>45</v>
      </c>
      <c r="C14" s="16">
        <v>40.049999999999997</v>
      </c>
      <c r="D14" s="16">
        <v>201.6</v>
      </c>
      <c r="E14" s="16">
        <v>43.990976118500001</v>
      </c>
      <c r="F14" s="16">
        <v>2001</v>
      </c>
      <c r="G14" s="17">
        <v>6.2380000000000004</v>
      </c>
      <c r="H14" s="21">
        <v>0.11570999999999999</v>
      </c>
      <c r="I14" s="16">
        <v>369.7</v>
      </c>
      <c r="J14" s="16">
        <v>81.123006328900004</v>
      </c>
      <c r="K14" s="16">
        <v>2847</v>
      </c>
      <c r="L14" s="17">
        <v>-26.14</v>
      </c>
      <c r="M14" s="18">
        <v>1.0847</v>
      </c>
      <c r="N14" s="19"/>
      <c r="P14" s="2" t="s">
        <v>46</v>
      </c>
      <c r="X14" s="22"/>
      <c r="Y14" s="4"/>
    </row>
    <row r="15" spans="1:25">
      <c r="A15" s="16">
        <v>17</v>
      </c>
      <c r="B15" s="16" t="s">
        <v>47</v>
      </c>
      <c r="C15" s="16">
        <v>40.01</v>
      </c>
      <c r="D15" s="16">
        <v>202.4</v>
      </c>
      <c r="E15" s="16">
        <v>45.795721120099998</v>
      </c>
      <c r="F15" s="16">
        <v>2080</v>
      </c>
      <c r="G15" s="17">
        <v>5.8860000000000001</v>
      </c>
      <c r="H15" s="21">
        <v>0.12058000000000001</v>
      </c>
      <c r="I15" s="16">
        <v>369.8</v>
      </c>
      <c r="J15" s="16">
        <v>86.868990595200003</v>
      </c>
      <c r="K15" s="16">
        <v>3017</v>
      </c>
      <c r="L15" s="17">
        <v>-26.483000000000001</v>
      </c>
      <c r="M15" s="18">
        <v>1.1627000000000001</v>
      </c>
      <c r="N15" s="19"/>
      <c r="P15" s="23" t="s">
        <v>48</v>
      </c>
      <c r="Q15" s="23">
        <v>2.6</v>
      </c>
      <c r="R15" s="23" t="s">
        <v>49</v>
      </c>
      <c r="X15" s="22"/>
      <c r="Y15" s="4"/>
    </row>
    <row r="16" spans="1:25">
      <c r="A16" s="16">
        <v>18</v>
      </c>
      <c r="B16" s="16" t="s">
        <v>50</v>
      </c>
      <c r="C16" s="16">
        <v>39.950000000000003</v>
      </c>
      <c r="D16" s="16">
        <v>202</v>
      </c>
      <c r="E16" s="16">
        <v>44.9390023435</v>
      </c>
      <c r="F16" s="16">
        <v>2040</v>
      </c>
      <c r="G16" s="17">
        <v>5.766</v>
      </c>
      <c r="H16" s="21">
        <v>0.11849999999999999</v>
      </c>
      <c r="I16" s="16">
        <v>370.1</v>
      </c>
      <c r="J16" s="16">
        <v>84.560453912</v>
      </c>
      <c r="K16" s="16">
        <v>2957</v>
      </c>
      <c r="L16" s="17">
        <v>-26.263999999999999</v>
      </c>
      <c r="M16" s="18">
        <v>1.1335</v>
      </c>
      <c r="N16" s="19"/>
      <c r="P16" s="2" t="s">
        <v>51</v>
      </c>
      <c r="Q16" s="2">
        <v>0.14000000000000001</v>
      </c>
      <c r="R16" s="2" t="s">
        <v>49</v>
      </c>
      <c r="X16" s="22"/>
      <c r="Y16" s="4"/>
    </row>
    <row r="17" spans="1:25">
      <c r="A17" s="16">
        <v>19</v>
      </c>
      <c r="B17" s="16" t="s">
        <v>30</v>
      </c>
      <c r="C17" s="16">
        <v>1.238</v>
      </c>
      <c r="D17" s="16">
        <v>199.8</v>
      </c>
      <c r="E17" s="16">
        <v>109.8012893877</v>
      </c>
      <c r="F17" s="16">
        <v>5167</v>
      </c>
      <c r="G17" s="17">
        <v>-1.762</v>
      </c>
      <c r="H17" s="21">
        <v>9.3435600000000001</v>
      </c>
      <c r="I17" s="16">
        <v>367.4</v>
      </c>
      <c r="J17" s="16">
        <v>94.468332356199994</v>
      </c>
      <c r="K17" s="16">
        <v>3373</v>
      </c>
      <c r="L17" s="17">
        <v>-12.978</v>
      </c>
      <c r="M17" s="18">
        <v>40.863199999999999</v>
      </c>
      <c r="N17" s="19"/>
      <c r="P17" s="2" t="s">
        <v>4</v>
      </c>
      <c r="Q17" s="2">
        <v>1.0999999999999999E-2</v>
      </c>
      <c r="R17" s="2" t="s">
        <v>52</v>
      </c>
      <c r="X17" s="22"/>
      <c r="Y17" s="4"/>
    </row>
    <row r="18" spans="1:25">
      <c r="A18" s="16">
        <v>20</v>
      </c>
      <c r="B18" s="16" t="s">
        <v>31</v>
      </c>
      <c r="C18" s="16">
        <v>0.35799999999999998</v>
      </c>
      <c r="D18" s="16">
        <v>200.1</v>
      </c>
      <c r="E18" s="16">
        <v>34.202664964599997</v>
      </c>
      <c r="F18" s="16">
        <v>1578</v>
      </c>
      <c r="G18" s="17">
        <v>0.64800000000000002</v>
      </c>
      <c r="H18" s="21">
        <v>10.06474</v>
      </c>
      <c r="I18" s="16">
        <v>368.4</v>
      </c>
      <c r="J18" s="16">
        <v>47.175493023400001</v>
      </c>
      <c r="K18" s="16">
        <v>1746</v>
      </c>
      <c r="L18" s="17">
        <v>-33.804000000000002</v>
      </c>
      <c r="M18" s="18">
        <v>70.566800000000001</v>
      </c>
      <c r="N18" s="19"/>
      <c r="P18" s="2" t="s">
        <v>8</v>
      </c>
      <c r="Q18" s="2">
        <v>7.0000000000000001E-3</v>
      </c>
      <c r="R18" s="2" t="s">
        <v>52</v>
      </c>
      <c r="X18" s="22"/>
      <c r="Y18" s="4"/>
    </row>
    <row r="19" spans="1:25">
      <c r="A19" s="16">
        <v>21</v>
      </c>
      <c r="B19" s="16" t="s">
        <v>32</v>
      </c>
      <c r="C19" s="16">
        <v>1.1539999999999999</v>
      </c>
      <c r="D19" s="16">
        <v>200.2</v>
      </c>
      <c r="E19" s="16">
        <v>106.51307711050001</v>
      </c>
      <c r="F19" s="16">
        <v>5092</v>
      </c>
      <c r="G19" s="17">
        <v>44.752000000000002</v>
      </c>
      <c r="H19" s="21">
        <v>9.7234999999999996</v>
      </c>
      <c r="I19" s="16">
        <v>367.4</v>
      </c>
      <c r="J19" s="16">
        <v>91.754235404699998</v>
      </c>
      <c r="K19" s="16">
        <v>3310</v>
      </c>
      <c r="L19" s="17">
        <v>-9.9529999999999994</v>
      </c>
      <c r="M19" s="18">
        <v>42.578200000000002</v>
      </c>
      <c r="N19" s="19"/>
      <c r="X19" s="22"/>
      <c r="Y19" s="4"/>
    </row>
    <row r="20" spans="1:25">
      <c r="A20" s="16">
        <v>22</v>
      </c>
      <c r="B20" s="16" t="s">
        <v>53</v>
      </c>
      <c r="C20" s="16">
        <v>40.020000000000003</v>
      </c>
      <c r="D20" s="16">
        <v>202.4</v>
      </c>
      <c r="E20" s="16">
        <v>45.604369668899999</v>
      </c>
      <c r="F20" s="16">
        <v>2111</v>
      </c>
      <c r="G20" s="17">
        <v>0.93500000000000005</v>
      </c>
      <c r="H20" s="21">
        <v>0.12005</v>
      </c>
      <c r="I20" s="16">
        <v>369.1</v>
      </c>
      <c r="J20" s="16">
        <v>83.958321787599999</v>
      </c>
      <c r="K20" s="16">
        <v>2981</v>
      </c>
      <c r="L20" s="17">
        <v>-26.442</v>
      </c>
      <c r="M20" s="18">
        <v>1.1234999999999999</v>
      </c>
      <c r="N20" s="19"/>
      <c r="X20" s="22"/>
      <c r="Y20" s="4"/>
    </row>
    <row r="21" spans="1:25">
      <c r="A21" s="16">
        <v>23</v>
      </c>
      <c r="B21" s="16" t="s">
        <v>54</v>
      </c>
      <c r="C21" s="16">
        <v>40</v>
      </c>
      <c r="D21" s="16">
        <v>202.1</v>
      </c>
      <c r="E21" s="16">
        <v>44.654232570200001</v>
      </c>
      <c r="F21" s="16">
        <v>2051</v>
      </c>
      <c r="G21" s="17">
        <v>1.6180000000000001</v>
      </c>
      <c r="H21" s="21">
        <v>0.11761000000000001</v>
      </c>
      <c r="I21" s="16">
        <v>369</v>
      </c>
      <c r="J21" s="16">
        <v>82.348984620400003</v>
      </c>
      <c r="K21" s="16">
        <v>2924</v>
      </c>
      <c r="L21" s="17">
        <v>-26.224</v>
      </c>
      <c r="M21" s="18">
        <v>1.1025</v>
      </c>
      <c r="N21" s="19"/>
      <c r="X21" s="22"/>
      <c r="Y21" s="4"/>
    </row>
    <row r="22" spans="1:25">
      <c r="A22" s="16">
        <v>24</v>
      </c>
      <c r="B22" s="16" t="s">
        <v>55</v>
      </c>
      <c r="C22" s="16">
        <v>40.020000000000003</v>
      </c>
      <c r="D22" s="16">
        <v>202</v>
      </c>
      <c r="E22" s="16">
        <v>44.7802684571</v>
      </c>
      <c r="F22" s="16">
        <v>2034</v>
      </c>
      <c r="G22" s="17">
        <v>5.1760000000000002</v>
      </c>
      <c r="H22" s="21">
        <v>0.11788</v>
      </c>
      <c r="I22" s="16">
        <v>369.9</v>
      </c>
      <c r="J22" s="16">
        <v>82.598676865499996</v>
      </c>
      <c r="K22" s="16">
        <v>2904</v>
      </c>
      <c r="L22" s="17">
        <v>-26.327999999999999</v>
      </c>
      <c r="M22" s="18">
        <v>1.1052999999999999</v>
      </c>
      <c r="N22" s="19"/>
      <c r="X22" s="22"/>
      <c r="Y22" s="4"/>
    </row>
    <row r="23" spans="1:25">
      <c r="A23" s="16">
        <v>25</v>
      </c>
      <c r="B23" s="16" t="s">
        <v>56</v>
      </c>
      <c r="C23" s="16">
        <v>39.97</v>
      </c>
      <c r="D23" s="16">
        <v>202.1</v>
      </c>
      <c r="E23" s="16">
        <v>45.966035113399997</v>
      </c>
      <c r="F23" s="16">
        <v>2092</v>
      </c>
      <c r="G23" s="17">
        <v>5.1859999999999999</v>
      </c>
      <c r="H23" s="21">
        <v>0.12114999999999999</v>
      </c>
      <c r="I23" s="16">
        <v>370</v>
      </c>
      <c r="J23" s="16">
        <v>85.182159202799994</v>
      </c>
      <c r="K23" s="16">
        <v>2981</v>
      </c>
      <c r="L23" s="17">
        <v>-26.234999999999999</v>
      </c>
      <c r="M23" s="18">
        <v>1.1413</v>
      </c>
      <c r="N23" s="19"/>
      <c r="X23" s="22"/>
      <c r="Y23" s="4"/>
    </row>
    <row r="24" spans="1:25">
      <c r="A24" s="16">
        <v>26</v>
      </c>
      <c r="B24" s="16" t="s">
        <v>57</v>
      </c>
      <c r="C24" s="16">
        <v>39.950000000000003</v>
      </c>
      <c r="D24" s="16">
        <v>202.3</v>
      </c>
      <c r="E24" s="16">
        <v>47.7074188992</v>
      </c>
      <c r="F24" s="16">
        <v>2170</v>
      </c>
      <c r="G24" s="17">
        <v>5.3949999999999996</v>
      </c>
      <c r="H24" s="21">
        <v>0.1258</v>
      </c>
      <c r="I24" s="16">
        <v>369.9</v>
      </c>
      <c r="J24" s="16">
        <v>90.006545278999994</v>
      </c>
      <c r="K24" s="16">
        <v>3149</v>
      </c>
      <c r="L24" s="17">
        <v>-25.227</v>
      </c>
      <c r="M24" s="18">
        <v>1.2064999999999999</v>
      </c>
      <c r="N24" s="19"/>
      <c r="X24" s="22"/>
      <c r="Y24" s="4"/>
    </row>
    <row r="25" spans="1:25">
      <c r="A25" s="16">
        <v>27</v>
      </c>
      <c r="B25" s="16" t="s">
        <v>58</v>
      </c>
      <c r="C25" s="16">
        <v>40</v>
      </c>
      <c r="D25" s="16">
        <v>202</v>
      </c>
      <c r="E25" s="16">
        <v>47.924261534700001</v>
      </c>
      <c r="F25" s="16">
        <v>2162</v>
      </c>
      <c r="G25" s="17">
        <v>5.0750000000000002</v>
      </c>
      <c r="H25" s="21">
        <v>0.12622</v>
      </c>
      <c r="I25" s="16">
        <v>369.9</v>
      </c>
      <c r="J25" s="16">
        <v>87.665753887799994</v>
      </c>
      <c r="K25" s="16">
        <v>3063</v>
      </c>
      <c r="L25" s="17">
        <v>-26.286000000000001</v>
      </c>
      <c r="M25" s="18">
        <v>1.1736</v>
      </c>
      <c r="N25" s="19"/>
      <c r="O25" s="4"/>
      <c r="X25" s="22"/>
      <c r="Y25" s="4"/>
    </row>
    <row r="26" spans="1:25">
      <c r="A26" s="16">
        <v>28</v>
      </c>
      <c r="B26" s="16" t="s">
        <v>59</v>
      </c>
      <c r="C26" s="16">
        <v>39.950000000000003</v>
      </c>
      <c r="D26" s="16">
        <v>203.3</v>
      </c>
      <c r="E26" s="16">
        <v>52.537549710100002</v>
      </c>
      <c r="F26" s="16">
        <v>2377</v>
      </c>
      <c r="G26" s="17">
        <v>5.3540000000000001</v>
      </c>
      <c r="H26" s="21">
        <v>0.13854</v>
      </c>
      <c r="I26" s="16">
        <v>369.8</v>
      </c>
      <c r="J26" s="16">
        <v>95.325066317400001</v>
      </c>
      <c r="K26" s="16">
        <v>3291</v>
      </c>
      <c r="L26" s="17">
        <v>-26.221</v>
      </c>
      <c r="M26" s="18">
        <v>1.2778</v>
      </c>
      <c r="N26" s="19"/>
      <c r="X26" s="22"/>
      <c r="Y26" s="4"/>
    </row>
    <row r="27" spans="1:25">
      <c r="A27" s="16">
        <v>29</v>
      </c>
      <c r="B27" s="16" t="s">
        <v>60</v>
      </c>
      <c r="C27" s="16">
        <v>39.96</v>
      </c>
      <c r="D27" s="16">
        <v>202</v>
      </c>
      <c r="E27" s="16">
        <v>45.537195905399997</v>
      </c>
      <c r="F27" s="16">
        <v>2053</v>
      </c>
      <c r="G27" s="17">
        <v>5.4880000000000004</v>
      </c>
      <c r="H27" s="21">
        <v>0.12005</v>
      </c>
      <c r="I27" s="16">
        <v>369.9</v>
      </c>
      <c r="J27" s="16">
        <v>86.956785912000001</v>
      </c>
      <c r="K27" s="16">
        <v>3033</v>
      </c>
      <c r="L27" s="17">
        <v>-26.13</v>
      </c>
      <c r="M27" s="18">
        <v>1.1653</v>
      </c>
      <c r="N27" s="19"/>
      <c r="X27" s="22"/>
      <c r="Y27" s="4"/>
    </row>
    <row r="28" spans="1:25">
      <c r="A28" s="16">
        <v>30</v>
      </c>
      <c r="B28" s="16" t="s">
        <v>61</v>
      </c>
      <c r="C28" s="16">
        <v>39.99</v>
      </c>
      <c r="D28" s="16">
        <v>202.5</v>
      </c>
      <c r="E28" s="16">
        <v>45.490920177</v>
      </c>
      <c r="F28" s="16">
        <v>2052</v>
      </c>
      <c r="G28" s="17">
        <v>7.8689999999999998</v>
      </c>
      <c r="H28" s="21">
        <v>0.11984</v>
      </c>
      <c r="I28" s="16">
        <v>370</v>
      </c>
      <c r="J28" s="16">
        <v>82.854716295100005</v>
      </c>
      <c r="K28" s="16">
        <v>2903</v>
      </c>
      <c r="L28" s="17">
        <v>-26.076000000000001</v>
      </c>
      <c r="M28" s="18">
        <v>1.1094999999999999</v>
      </c>
      <c r="N28" s="19"/>
      <c r="X28" s="22"/>
      <c r="Y28" s="4"/>
    </row>
    <row r="29" spans="1:25">
      <c r="A29" s="16">
        <v>31</v>
      </c>
      <c r="B29" s="16" t="s">
        <v>62</v>
      </c>
      <c r="C29" s="16">
        <v>40.01</v>
      </c>
      <c r="D29" s="16">
        <v>202.1</v>
      </c>
      <c r="E29" s="16">
        <v>46.545285691399997</v>
      </c>
      <c r="F29" s="16">
        <v>2122</v>
      </c>
      <c r="G29" s="17">
        <v>5.093</v>
      </c>
      <c r="H29" s="21">
        <v>0.12256</v>
      </c>
      <c r="I29" s="16">
        <v>370</v>
      </c>
      <c r="J29" s="16">
        <v>83.815356417199993</v>
      </c>
      <c r="K29" s="16">
        <v>2955</v>
      </c>
      <c r="L29" s="17">
        <v>-26.190999999999999</v>
      </c>
      <c r="M29" s="18">
        <v>1.1217999999999999</v>
      </c>
      <c r="N29" s="19"/>
      <c r="X29" s="22"/>
      <c r="Y29" s="4"/>
    </row>
    <row r="30" spans="1:25">
      <c r="A30" s="16">
        <v>32</v>
      </c>
      <c r="B30" s="16" t="s">
        <v>63</v>
      </c>
      <c r="C30" s="16">
        <v>40.049999999999997</v>
      </c>
      <c r="D30" s="16">
        <v>203.5</v>
      </c>
      <c r="E30" s="16">
        <v>42.964262451000003</v>
      </c>
      <c r="F30" s="16">
        <v>1939</v>
      </c>
      <c r="G30" s="17">
        <v>5.2039999999999997</v>
      </c>
      <c r="H30" s="21">
        <v>0.11301</v>
      </c>
      <c r="I30" s="16">
        <v>370.3</v>
      </c>
      <c r="J30" s="16">
        <v>83.207690796999998</v>
      </c>
      <c r="K30" s="16">
        <v>2929</v>
      </c>
      <c r="L30" s="17">
        <v>-26.184999999999999</v>
      </c>
      <c r="M30" s="18">
        <v>1.1126</v>
      </c>
      <c r="N30" s="19"/>
      <c r="X30" s="22"/>
      <c r="Y30" s="4"/>
    </row>
    <row r="31" spans="1:25">
      <c r="A31" s="16">
        <v>33</v>
      </c>
      <c r="B31" s="16" t="s">
        <v>64</v>
      </c>
      <c r="C31" s="16">
        <v>40.020000000000003</v>
      </c>
      <c r="D31" s="16">
        <v>203.3</v>
      </c>
      <c r="E31" s="16">
        <v>43.683042933000003</v>
      </c>
      <c r="F31" s="16">
        <v>1957</v>
      </c>
      <c r="G31" s="17">
        <v>5.1130000000000004</v>
      </c>
      <c r="H31" s="21">
        <v>0.11498999999999999</v>
      </c>
      <c r="I31" s="16">
        <v>370</v>
      </c>
      <c r="J31" s="16">
        <v>81.093565749600003</v>
      </c>
      <c r="K31" s="16">
        <v>2844</v>
      </c>
      <c r="L31" s="17">
        <v>-26.146999999999998</v>
      </c>
      <c r="M31" s="18">
        <v>1.0851</v>
      </c>
      <c r="N31" s="19"/>
      <c r="X31" s="22"/>
      <c r="Y31" s="4"/>
    </row>
    <row r="32" spans="1:25">
      <c r="A32" s="16">
        <v>34</v>
      </c>
      <c r="B32" s="16" t="s">
        <v>30</v>
      </c>
      <c r="C32" s="16">
        <v>1.774</v>
      </c>
      <c r="D32" s="16">
        <v>199.9</v>
      </c>
      <c r="E32" s="16">
        <v>158.91857621150001</v>
      </c>
      <c r="F32" s="16">
        <v>7623</v>
      </c>
      <c r="G32" s="17">
        <v>-1.92</v>
      </c>
      <c r="H32" s="21">
        <v>9.4372799999999994</v>
      </c>
      <c r="I32" s="16">
        <v>367.4</v>
      </c>
      <c r="J32" s="16">
        <v>135.2322880506</v>
      </c>
      <c r="K32" s="16">
        <v>4665</v>
      </c>
      <c r="L32" s="17">
        <v>-12.91</v>
      </c>
      <c r="M32" s="18">
        <v>40.822000000000003</v>
      </c>
      <c r="N32" s="4"/>
      <c r="X32" s="22"/>
      <c r="Y32" s="4"/>
    </row>
    <row r="33" spans="1:25">
      <c r="A33" s="16">
        <v>35</v>
      </c>
      <c r="B33" s="16" t="s">
        <v>31</v>
      </c>
      <c r="C33" s="16">
        <v>1.286</v>
      </c>
      <c r="D33" s="16">
        <v>200.3</v>
      </c>
      <c r="E33" s="16">
        <v>125.9977759607</v>
      </c>
      <c r="F33" s="16">
        <v>6149</v>
      </c>
      <c r="G33" s="17">
        <v>0.85399999999999998</v>
      </c>
      <c r="H33" s="21">
        <v>10.32161</v>
      </c>
      <c r="I33" s="16">
        <v>366.1</v>
      </c>
      <c r="J33" s="16">
        <v>170.88019468420001</v>
      </c>
      <c r="K33" s="16">
        <v>5704</v>
      </c>
      <c r="L33" s="17">
        <v>-33.86</v>
      </c>
      <c r="M33" s="18">
        <v>71.156999999999996</v>
      </c>
      <c r="N33" s="4"/>
      <c r="X33" s="22"/>
      <c r="Y33" s="4"/>
    </row>
    <row r="34" spans="1:25">
      <c r="A34" s="16">
        <v>36</v>
      </c>
      <c r="B34" s="16" t="s">
        <v>32</v>
      </c>
      <c r="C34" s="16">
        <v>0.48599999999999999</v>
      </c>
      <c r="D34" s="16">
        <v>200.4</v>
      </c>
      <c r="E34" s="16">
        <v>45.431991364700004</v>
      </c>
      <c r="F34" s="16">
        <v>2121</v>
      </c>
      <c r="G34" s="17">
        <v>46.381999999999998</v>
      </c>
      <c r="H34" s="21">
        <v>9.8480699999999999</v>
      </c>
      <c r="I34" s="16">
        <v>369</v>
      </c>
      <c r="J34" s="16">
        <v>39.221183759600002</v>
      </c>
      <c r="K34" s="16">
        <v>1474</v>
      </c>
      <c r="L34" s="17">
        <v>-9.6579999999999995</v>
      </c>
      <c r="M34" s="18">
        <v>43.216700000000003</v>
      </c>
      <c r="N34" s="4"/>
      <c r="X34" s="22"/>
      <c r="Y34" s="4"/>
    </row>
    <row r="35" spans="1:25">
      <c r="A35" s="16">
        <v>37</v>
      </c>
      <c r="B35" s="16" t="s">
        <v>65</v>
      </c>
      <c r="C35" s="16">
        <v>39.99</v>
      </c>
      <c r="D35" s="16">
        <v>203</v>
      </c>
      <c r="E35" s="16">
        <v>41.374838965099997</v>
      </c>
      <c r="F35" s="16">
        <v>1873</v>
      </c>
      <c r="G35" s="17">
        <v>2.8940000000000001</v>
      </c>
      <c r="H35" s="21">
        <v>0.109</v>
      </c>
      <c r="I35" s="16">
        <v>369.8</v>
      </c>
      <c r="J35" s="16">
        <v>80.000308468200004</v>
      </c>
      <c r="K35" s="16">
        <v>2812</v>
      </c>
      <c r="L35" s="17">
        <v>-26.245999999999999</v>
      </c>
      <c r="M35" s="18">
        <v>1.0712999999999999</v>
      </c>
      <c r="N35" s="4"/>
      <c r="X35" s="22"/>
      <c r="Y35" s="4"/>
    </row>
    <row r="36" spans="1:25">
      <c r="A36" s="16">
        <v>38</v>
      </c>
      <c r="B36" s="16" t="s">
        <v>66</v>
      </c>
      <c r="C36" s="16">
        <v>39.99</v>
      </c>
      <c r="D36" s="16">
        <v>203.7</v>
      </c>
      <c r="E36" s="16">
        <v>41.268260994499997</v>
      </c>
      <c r="F36" s="16">
        <v>1853</v>
      </c>
      <c r="G36" s="17">
        <v>0.97</v>
      </c>
      <c r="H36" s="21">
        <v>0.10872</v>
      </c>
      <c r="I36" s="16">
        <v>370.4</v>
      </c>
      <c r="J36" s="16">
        <v>83.186128398999998</v>
      </c>
      <c r="K36" s="16">
        <v>2902</v>
      </c>
      <c r="L36" s="17">
        <v>-26.298999999999999</v>
      </c>
      <c r="M36" s="18">
        <v>1.1140000000000001</v>
      </c>
      <c r="N36" s="4"/>
      <c r="X36" s="22"/>
      <c r="Y36" s="4"/>
    </row>
    <row r="37" spans="1:25">
      <c r="A37" s="16">
        <v>39</v>
      </c>
      <c r="B37" s="16" t="s">
        <v>67</v>
      </c>
      <c r="C37" s="16">
        <v>39.96</v>
      </c>
      <c r="D37" s="16">
        <v>203.5</v>
      </c>
      <c r="E37" s="16">
        <v>42.3002779778</v>
      </c>
      <c r="F37" s="16">
        <v>1876</v>
      </c>
      <c r="G37" s="17">
        <v>5.0369999999999999</v>
      </c>
      <c r="H37" s="21">
        <v>0.11151999999999999</v>
      </c>
      <c r="I37" s="16">
        <v>370.2</v>
      </c>
      <c r="J37" s="16">
        <v>84.901303334900007</v>
      </c>
      <c r="K37" s="16">
        <v>2933</v>
      </c>
      <c r="L37" s="17">
        <v>-25.957999999999998</v>
      </c>
      <c r="M37" s="18">
        <v>1.1377999999999999</v>
      </c>
      <c r="N37" s="4"/>
      <c r="X37" s="22"/>
      <c r="Y37" s="4"/>
    </row>
    <row r="38" spans="1:25">
      <c r="A38" s="16">
        <v>40</v>
      </c>
      <c r="B38" s="16" t="s">
        <v>68</v>
      </c>
      <c r="C38" s="16">
        <v>40.020000000000003</v>
      </c>
      <c r="D38" s="16">
        <v>203.4</v>
      </c>
      <c r="E38" s="16">
        <v>42.354453487199997</v>
      </c>
      <c r="F38" s="16">
        <v>1920</v>
      </c>
      <c r="G38" s="17">
        <v>4.7309999999999999</v>
      </c>
      <c r="H38" s="21">
        <v>0.11149000000000001</v>
      </c>
      <c r="I38" s="16">
        <v>369.7</v>
      </c>
      <c r="J38" s="16">
        <v>81.036811227399994</v>
      </c>
      <c r="K38" s="16">
        <v>2879</v>
      </c>
      <c r="L38" s="17">
        <v>-26.140999999999998</v>
      </c>
      <c r="M38" s="18">
        <v>1.0844</v>
      </c>
      <c r="N38" s="4"/>
      <c r="X38" s="22"/>
      <c r="Y38" s="4"/>
    </row>
    <row r="39" spans="1:25">
      <c r="A39" s="16">
        <v>41</v>
      </c>
      <c r="B39" s="16" t="s">
        <v>69</v>
      </c>
      <c r="C39" s="16">
        <v>40.049999999999997</v>
      </c>
      <c r="D39" s="16">
        <v>204.4</v>
      </c>
      <c r="E39" s="16">
        <v>41.854663246999998</v>
      </c>
      <c r="F39" s="16">
        <v>1900</v>
      </c>
      <c r="G39" s="17">
        <v>5.016</v>
      </c>
      <c r="H39" s="21">
        <v>0.11008999999999999</v>
      </c>
      <c r="I39" s="16">
        <v>371.2</v>
      </c>
      <c r="J39" s="16">
        <v>83.418543173700002</v>
      </c>
      <c r="K39" s="16">
        <v>2940</v>
      </c>
      <c r="L39" s="17">
        <v>-26.257999999999999</v>
      </c>
      <c r="M39" s="18">
        <v>1.1153999999999999</v>
      </c>
      <c r="N39" s="4"/>
      <c r="X39" s="22"/>
      <c r="Y39" s="4"/>
    </row>
    <row r="40" spans="1:25">
      <c r="A40" s="16">
        <v>42</v>
      </c>
      <c r="B40" s="16" t="s">
        <v>70</v>
      </c>
      <c r="C40" s="16">
        <v>40.020000000000003</v>
      </c>
      <c r="D40" s="16">
        <v>204.7</v>
      </c>
      <c r="E40" s="16">
        <v>43.924548092899997</v>
      </c>
      <c r="F40" s="16">
        <v>1991</v>
      </c>
      <c r="G40" s="17">
        <v>5.1609999999999996</v>
      </c>
      <c r="H40" s="21">
        <v>0.11563</v>
      </c>
      <c r="I40" s="16">
        <v>371.1</v>
      </c>
      <c r="J40" s="16">
        <v>92.389988098000003</v>
      </c>
      <c r="K40" s="16">
        <v>3242</v>
      </c>
      <c r="L40" s="17">
        <v>-26.282</v>
      </c>
      <c r="M40" s="18">
        <v>1.2363</v>
      </c>
      <c r="N40" s="4"/>
      <c r="X40" s="22"/>
      <c r="Y40" s="4"/>
    </row>
    <row r="41" spans="1:25">
      <c r="A41" s="16">
        <v>43</v>
      </c>
      <c r="B41" s="16" t="s">
        <v>71</v>
      </c>
      <c r="C41" s="16">
        <v>39.950000000000003</v>
      </c>
      <c r="D41" s="16">
        <v>204.4</v>
      </c>
      <c r="E41" s="16">
        <v>45.064028969200002</v>
      </c>
      <c r="F41" s="16">
        <v>2046</v>
      </c>
      <c r="G41" s="17">
        <v>5.3019999999999996</v>
      </c>
      <c r="H41" s="21">
        <v>0.11883000000000001</v>
      </c>
      <c r="I41" s="16">
        <v>371.2</v>
      </c>
      <c r="J41" s="16">
        <v>99.362671284300006</v>
      </c>
      <c r="K41" s="16">
        <v>3462</v>
      </c>
      <c r="L41" s="17">
        <v>-26.071999999999999</v>
      </c>
      <c r="M41" s="18">
        <v>1.3319000000000001</v>
      </c>
      <c r="N41" s="4"/>
      <c r="X41" s="22"/>
      <c r="Y41" s="4"/>
    </row>
    <row r="42" spans="1:25">
      <c r="A42" s="16">
        <v>44</v>
      </c>
      <c r="B42" s="16" t="s">
        <v>72</v>
      </c>
      <c r="C42" s="16">
        <v>0.28000000000000003</v>
      </c>
      <c r="D42" s="16">
        <v>200.8</v>
      </c>
      <c r="E42" s="16">
        <v>32.071080495799997</v>
      </c>
      <c r="F42" s="16">
        <v>1464</v>
      </c>
      <c r="G42" s="17">
        <v>0.501</v>
      </c>
      <c r="H42" s="21">
        <v>12.0665</v>
      </c>
      <c r="I42" s="16">
        <v>367.6</v>
      </c>
      <c r="J42" s="16">
        <v>45.3224998532</v>
      </c>
      <c r="K42" s="16">
        <v>1668</v>
      </c>
      <c r="L42" s="17">
        <v>-33.609000000000002</v>
      </c>
      <c r="M42" s="18">
        <v>86.680800000000005</v>
      </c>
      <c r="N42" s="4"/>
      <c r="X42" s="22"/>
      <c r="Y42" s="4"/>
    </row>
    <row r="43" spans="1:25">
      <c r="A43" s="16">
        <v>45</v>
      </c>
      <c r="B43" s="16" t="s">
        <v>30</v>
      </c>
      <c r="C43" s="16">
        <v>0.41199999999999998</v>
      </c>
      <c r="D43" s="16">
        <v>201.7</v>
      </c>
      <c r="E43" s="16">
        <v>36.060556775199998</v>
      </c>
      <c r="F43" s="16">
        <v>1677</v>
      </c>
      <c r="G43" s="17">
        <v>-2.242</v>
      </c>
      <c r="H43" s="21">
        <v>9.2206299999999999</v>
      </c>
      <c r="I43" s="16">
        <v>370.3</v>
      </c>
      <c r="J43" s="16">
        <v>31.356328020300001</v>
      </c>
      <c r="K43" s="16">
        <v>1189</v>
      </c>
      <c r="L43" s="17">
        <v>-13.083</v>
      </c>
      <c r="M43" s="18">
        <v>40.756300000000003</v>
      </c>
      <c r="N43" s="4"/>
      <c r="X43" s="22"/>
      <c r="Y43" s="4"/>
    </row>
    <row r="44" spans="1:25">
      <c r="A44" s="16">
        <v>46</v>
      </c>
      <c r="B44" s="16" t="s">
        <v>31</v>
      </c>
      <c r="C44" s="16">
        <v>0.84599999999999997</v>
      </c>
      <c r="D44" s="16">
        <v>200.5</v>
      </c>
      <c r="E44" s="16">
        <v>81.128886854000001</v>
      </c>
      <c r="F44" s="16">
        <v>3909</v>
      </c>
      <c r="G44" s="17">
        <v>-3.9540000000000002</v>
      </c>
      <c r="H44" s="21">
        <v>10.102539999999999</v>
      </c>
      <c r="I44" s="16">
        <v>367.2</v>
      </c>
      <c r="J44" s="16">
        <v>111.8914457007</v>
      </c>
      <c r="K44" s="16">
        <v>3988</v>
      </c>
      <c r="L44" s="17">
        <v>-34.027000000000001</v>
      </c>
      <c r="M44" s="18">
        <v>70.8262</v>
      </c>
      <c r="N44" s="4"/>
      <c r="X44" s="22"/>
      <c r="Y44" s="4"/>
    </row>
    <row r="45" spans="1:25">
      <c r="A45" s="16">
        <v>47</v>
      </c>
      <c r="B45" s="16" t="s">
        <v>32</v>
      </c>
      <c r="C45" s="16">
        <v>1.69</v>
      </c>
      <c r="D45" s="16">
        <v>200.6</v>
      </c>
      <c r="E45" s="16">
        <v>157.1060531304</v>
      </c>
      <c r="F45" s="16">
        <v>7732</v>
      </c>
      <c r="G45" s="17">
        <v>44.488</v>
      </c>
      <c r="H45" s="21">
        <v>9.7933599999999998</v>
      </c>
      <c r="I45" s="16">
        <v>367</v>
      </c>
      <c r="J45" s="16">
        <v>134.67138919510001</v>
      </c>
      <c r="K45" s="16">
        <v>4723</v>
      </c>
      <c r="L45" s="17">
        <v>-9.8320000000000007</v>
      </c>
      <c r="M45" s="18">
        <v>42.673299999999998</v>
      </c>
      <c r="N45" s="4"/>
      <c r="X45" s="22"/>
      <c r="Y45" s="4"/>
    </row>
    <row r="46" spans="1:25">
      <c r="A46" s="1"/>
      <c r="B46" s="1"/>
      <c r="C46" s="1"/>
      <c r="D46" s="1"/>
      <c r="E46" s="1"/>
      <c r="G46" s="22"/>
      <c r="H46" s="4"/>
      <c r="I46" s="1"/>
      <c r="J46" s="1"/>
      <c r="K46" s="1"/>
      <c r="L46" s="22"/>
      <c r="M46" s="4"/>
      <c r="N46" s="4"/>
      <c r="X46" s="22"/>
      <c r="Y46" s="4"/>
    </row>
    <row r="47" spans="1:25">
      <c r="A47" s="1"/>
      <c r="B47" s="1"/>
      <c r="C47" s="1"/>
      <c r="D47" s="1"/>
      <c r="E47" s="1"/>
      <c r="F47" s="1"/>
      <c r="G47" s="4"/>
      <c r="H47" s="4"/>
      <c r="I47" s="1"/>
      <c r="J47" s="1"/>
      <c r="K47" s="1"/>
      <c r="L47" s="22"/>
      <c r="M47" s="4"/>
      <c r="N47" s="4"/>
      <c r="X47" s="22"/>
      <c r="Y47" s="4"/>
    </row>
    <row r="48" spans="1:25">
      <c r="A48" s="1"/>
      <c r="B48" s="1"/>
      <c r="C48" s="1"/>
      <c r="D48" s="1"/>
      <c r="E48" s="1"/>
      <c r="F48" s="1"/>
      <c r="G48" s="22"/>
      <c r="H48" s="4"/>
      <c r="I48" s="1"/>
      <c r="J48" s="1"/>
      <c r="K48" s="1"/>
      <c r="L48" s="22"/>
      <c r="M48" s="4"/>
      <c r="N48" s="4"/>
      <c r="X48" s="22"/>
      <c r="Y48" s="4"/>
    </row>
    <row r="49" spans="1: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M49" s="4"/>
      <c r="X49" s="22"/>
      <c r="Y49" s="4"/>
    </row>
    <row r="50" spans="1: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M50" s="4"/>
      <c r="X50" s="22"/>
      <c r="Y50" s="4"/>
    </row>
    <row r="51" spans="1: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M51" s="4"/>
      <c r="X51" s="4"/>
      <c r="Y51" s="4"/>
    </row>
    <row r="52" spans="1: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M52" s="4"/>
      <c r="X52" s="22"/>
      <c r="Y52" s="4"/>
    </row>
    <row r="53" spans="1:25">
      <c r="A53" s="4"/>
      <c r="B53" s="4"/>
      <c r="C53" s="4"/>
      <c r="D53" s="4"/>
      <c r="E53" s="4"/>
      <c r="F53" s="4"/>
      <c r="G53" s="22"/>
      <c r="H53" s="4"/>
      <c r="I53" s="4"/>
      <c r="J53" s="4"/>
      <c r="K53" s="4"/>
      <c r="L53" s="4"/>
      <c r="M53" s="4"/>
      <c r="X53" s="4"/>
      <c r="Y53" s="4"/>
    </row>
    <row r="54" spans="1:25">
      <c r="A54" s="22"/>
      <c r="B54" s="22"/>
      <c r="C54" s="22"/>
      <c r="D54" s="22"/>
      <c r="E54" s="4"/>
      <c r="F54" s="22"/>
      <c r="G54" s="4"/>
      <c r="H54" s="4"/>
      <c r="I54" s="22"/>
      <c r="J54" s="22"/>
      <c r="K54" s="22"/>
      <c r="L54" s="22"/>
      <c r="M54" s="4"/>
      <c r="X54" s="4"/>
      <c r="Y54" s="4"/>
    </row>
    <row r="55" spans="1:25">
      <c r="A55" s="22"/>
      <c r="B55" s="22"/>
      <c r="C55" s="22"/>
      <c r="D55" s="22"/>
      <c r="E55" s="22"/>
      <c r="F55" s="22"/>
      <c r="G55" s="22"/>
      <c r="H55" s="4"/>
      <c r="I55" s="22"/>
      <c r="J55" s="22"/>
      <c r="K55" s="22"/>
      <c r="L55" s="4"/>
      <c r="M55" s="4"/>
      <c r="X55" s="4"/>
      <c r="Y55" s="4"/>
    </row>
    <row r="56" spans="1:25">
      <c r="A56" s="22"/>
      <c r="B56" s="22"/>
      <c r="C56" s="22"/>
      <c r="D56" s="22"/>
      <c r="E56" s="22"/>
      <c r="F56" s="22"/>
      <c r="G56" s="22"/>
      <c r="H56" s="4"/>
      <c r="I56" s="4"/>
      <c r="J56" s="4"/>
      <c r="K56" s="4"/>
      <c r="L56" s="24"/>
      <c r="M56" s="4"/>
      <c r="X56" s="4"/>
      <c r="Y56" s="4"/>
    </row>
    <row r="57" spans="1:25">
      <c r="A57" s="22"/>
      <c r="B57" s="22"/>
      <c r="C57" s="22"/>
      <c r="D57" s="22"/>
      <c r="E57" s="22"/>
      <c r="F57" s="22"/>
      <c r="G57" s="4"/>
      <c r="H57" s="4"/>
      <c r="I57" s="4"/>
      <c r="J57" s="4"/>
      <c r="K57" s="4"/>
      <c r="L57" s="22"/>
      <c r="M57" s="4"/>
      <c r="X57" s="22"/>
      <c r="Y57" s="4"/>
    </row>
    <row r="58" spans="1: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22"/>
      <c r="M58" s="4"/>
      <c r="X58" s="4"/>
      <c r="Y58" s="4"/>
    </row>
    <row r="59" spans="1:25">
      <c r="A59" s="22"/>
      <c r="B59" s="22"/>
      <c r="C59" s="22"/>
      <c r="D59" s="22"/>
      <c r="E59" s="22"/>
      <c r="F59" s="22"/>
      <c r="G59" s="22"/>
      <c r="H59" s="4"/>
      <c r="I59" s="22"/>
      <c r="J59" s="22"/>
      <c r="K59" s="22"/>
      <c r="L59" s="4"/>
      <c r="M59" s="4"/>
      <c r="X59" s="22"/>
      <c r="Y59" s="4"/>
    </row>
    <row r="60" spans="1:25">
      <c r="A60" s="22"/>
      <c r="B60" s="22"/>
      <c r="C60" s="22"/>
      <c r="D60" s="22"/>
      <c r="E60" s="22"/>
      <c r="F60" s="22"/>
      <c r="G60" s="22"/>
      <c r="H60" s="4"/>
      <c r="I60" s="22"/>
      <c r="J60" s="22"/>
      <c r="K60" s="22"/>
      <c r="L60" s="22"/>
      <c r="M60" s="4"/>
      <c r="X60" s="22"/>
      <c r="Y60" s="4"/>
    </row>
    <row r="61" spans="1:25">
      <c r="A61" s="22"/>
      <c r="B61" s="22"/>
      <c r="C61" s="22"/>
      <c r="D61" s="22"/>
      <c r="E61" s="22"/>
      <c r="F61" s="22"/>
      <c r="G61" s="4"/>
      <c r="H61" s="4"/>
      <c r="I61" s="22"/>
      <c r="J61" s="22"/>
      <c r="K61" s="22"/>
      <c r="L61" s="4"/>
      <c r="M61" s="4"/>
      <c r="X61" s="4"/>
      <c r="Y61" s="4"/>
    </row>
    <row r="62" spans="1:25">
      <c r="A62" s="22"/>
      <c r="B62" s="22"/>
      <c r="C62" s="22"/>
      <c r="D62" s="22"/>
      <c r="E62" s="22"/>
      <c r="F62" s="22"/>
      <c r="G62" s="4"/>
      <c r="H62" s="4"/>
      <c r="I62" s="22"/>
      <c r="J62" s="22"/>
      <c r="K62" s="22"/>
      <c r="L62" s="22"/>
      <c r="M62" s="4"/>
      <c r="X62" s="4"/>
      <c r="Y62" s="4"/>
    </row>
    <row r="63" spans="1:25">
      <c r="A63" s="22"/>
      <c r="B63" s="22"/>
      <c r="C63" s="22"/>
      <c r="D63" s="22"/>
      <c r="E63" s="22"/>
      <c r="F63" s="22"/>
      <c r="G63" s="22"/>
      <c r="H63" s="4"/>
      <c r="I63" s="22"/>
      <c r="J63" s="22"/>
      <c r="K63" s="22"/>
      <c r="L63" s="4"/>
      <c r="M63" s="4"/>
      <c r="X63" s="22"/>
      <c r="Y63" s="4"/>
    </row>
    <row r="64" spans="1:25">
      <c r="A64" s="22"/>
      <c r="B64" s="22"/>
      <c r="C64" s="22"/>
      <c r="D64" s="22"/>
      <c r="E64" s="22"/>
      <c r="F64" s="22"/>
      <c r="G64" s="22"/>
      <c r="H64" s="4"/>
      <c r="I64" s="22"/>
      <c r="J64" s="22"/>
      <c r="K64" s="22"/>
      <c r="L64" s="22"/>
      <c r="M64" s="4"/>
      <c r="X64" s="22"/>
      <c r="Y64" s="4"/>
    </row>
    <row r="65" spans="1:25">
      <c r="A65" s="22"/>
      <c r="B65" s="22"/>
      <c r="C65" s="22"/>
      <c r="D65" s="22"/>
      <c r="E65" s="22"/>
      <c r="F65" s="22"/>
      <c r="G65" s="4"/>
      <c r="H65" s="4"/>
      <c r="I65" s="22"/>
      <c r="J65" s="22"/>
      <c r="K65" s="22"/>
      <c r="L65" s="4"/>
      <c r="M65" s="4"/>
      <c r="X65" s="4"/>
      <c r="Y65" s="4"/>
    </row>
    <row r="66" spans="1:25">
      <c r="A66" s="22"/>
      <c r="B66" s="22"/>
      <c r="C66" s="22"/>
      <c r="D66" s="22"/>
      <c r="E66" s="22"/>
      <c r="F66" s="22"/>
      <c r="G66" s="22"/>
      <c r="H66" s="4"/>
      <c r="I66" s="22"/>
      <c r="J66" s="22"/>
      <c r="K66" s="22"/>
      <c r="M66" s="4"/>
      <c r="X66" s="4"/>
      <c r="Y66" s="4"/>
    </row>
    <row r="67" spans="1:25">
      <c r="X67" s="22"/>
      <c r="Y67" s="4"/>
    </row>
    <row r="68" spans="1:25">
      <c r="X68" s="22"/>
      <c r="Y68" s="4"/>
    </row>
    <row r="69" spans="1:25">
      <c r="X69" s="4"/>
      <c r="Y69" s="4"/>
    </row>
    <row r="70" spans="1:25">
      <c r="X70" s="22"/>
      <c r="Y70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4EE7E-8845-594C-AF11-23EBA5674230}">
  <dimension ref="A1:O23"/>
  <sheetViews>
    <sheetView zoomScale="159" workbookViewId="0">
      <selection activeCell="F15" sqref="F15"/>
    </sheetView>
  </sheetViews>
  <sheetFormatPr baseColWidth="10" defaultRowHeight="13"/>
  <cols>
    <col min="2" max="2" width="20.3984375" bestFit="1" customWidth="1"/>
  </cols>
  <sheetData>
    <row r="1" spans="1:15">
      <c r="A1" t="s">
        <v>126</v>
      </c>
    </row>
    <row r="3" spans="1:15" s="2" customFormat="1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5" t="s">
        <v>6</v>
      </c>
      <c r="H3" s="3" t="s">
        <v>7</v>
      </c>
      <c r="I3" s="4" t="s">
        <v>8</v>
      </c>
      <c r="J3" s="5" t="s">
        <v>9</v>
      </c>
      <c r="K3" s="6" t="s">
        <v>10</v>
      </c>
      <c r="L3" s="6" t="s">
        <v>11</v>
      </c>
    </row>
    <row r="4" spans="1:15" s="15" customFormat="1">
      <c r="A4" s="7">
        <v>29</v>
      </c>
      <c r="B4" s="7" t="s">
        <v>12</v>
      </c>
      <c r="C4" s="7">
        <v>15.446</v>
      </c>
      <c r="D4" s="8">
        <v>7.0110000000000001</v>
      </c>
      <c r="E4" s="9">
        <v>7.9299999999999995E-2</v>
      </c>
      <c r="F4" s="10">
        <f>E4/100</f>
        <v>7.9299999999999998E-4</v>
      </c>
      <c r="G4" s="11">
        <f>F4*1000000</f>
        <v>793</v>
      </c>
      <c r="H4" s="12">
        <v>-22.423999999999999</v>
      </c>
      <c r="I4" s="13">
        <v>0.72599999999999998</v>
      </c>
      <c r="J4" s="10">
        <f>I4/100</f>
        <v>7.26E-3</v>
      </c>
      <c r="K4" s="11">
        <f>J4*1000000</f>
        <v>7260</v>
      </c>
      <c r="L4" s="11">
        <f>K4/G4</f>
        <v>9.1551071878940729</v>
      </c>
      <c r="M4" s="14" t="s">
        <v>13</v>
      </c>
    </row>
    <row r="5" spans="1:15" s="2" customFormat="1">
      <c r="A5" s="16">
        <v>30</v>
      </c>
      <c r="B5" s="16" t="s">
        <v>14</v>
      </c>
      <c r="C5" s="16">
        <v>22.004000000000001</v>
      </c>
      <c r="D5" s="17">
        <v>4.8659999999999997</v>
      </c>
      <c r="E5" s="18">
        <v>0.1148</v>
      </c>
      <c r="F5" s="5">
        <f t="shared" ref="F5:F11" si="0">E5/100</f>
        <v>1.1479999999999999E-3</v>
      </c>
      <c r="G5" s="6">
        <f t="shared" ref="G5:G11" si="1">F5*1000000</f>
        <v>1148</v>
      </c>
      <c r="H5" s="17">
        <v>-25.692</v>
      </c>
      <c r="I5" s="19">
        <v>1.1459999999999999</v>
      </c>
      <c r="J5" s="5">
        <f t="shared" ref="J5:J11" si="2">I5/100</f>
        <v>1.146E-2</v>
      </c>
      <c r="K5" s="6">
        <f t="shared" ref="K5:K11" si="3">J5*1000000</f>
        <v>11460</v>
      </c>
      <c r="L5" s="6">
        <f t="shared" ref="L5:L11" si="4">K5/G5</f>
        <v>9.9825783972125439</v>
      </c>
      <c r="M5" s="4" t="s">
        <v>15</v>
      </c>
      <c r="N5" s="4"/>
      <c r="O5" s="4"/>
    </row>
    <row r="6" spans="1:15" s="15" customFormat="1">
      <c r="A6" s="7">
        <v>31</v>
      </c>
      <c r="B6" s="7" t="s">
        <v>16</v>
      </c>
      <c r="C6" s="7">
        <v>16.026</v>
      </c>
      <c r="D6" s="12">
        <v>5.2830000000000004</v>
      </c>
      <c r="E6" s="9">
        <v>8.3199999999999996E-2</v>
      </c>
      <c r="F6" s="10">
        <f t="shared" si="0"/>
        <v>8.3199999999999995E-4</v>
      </c>
      <c r="G6" s="11">
        <f t="shared" si="1"/>
        <v>832</v>
      </c>
      <c r="H6" s="12">
        <v>-22.291</v>
      </c>
      <c r="I6" s="13">
        <v>0.68200000000000005</v>
      </c>
      <c r="J6" s="10">
        <f t="shared" si="2"/>
        <v>6.8200000000000005E-3</v>
      </c>
      <c r="K6" s="11">
        <f t="shared" si="3"/>
        <v>6820.0000000000009</v>
      </c>
      <c r="L6" s="11">
        <f t="shared" si="4"/>
        <v>8.197115384615385</v>
      </c>
      <c r="M6" s="20" t="s">
        <v>17</v>
      </c>
      <c r="N6" s="20"/>
      <c r="O6" s="20"/>
    </row>
    <row r="7" spans="1:15" s="15" customFormat="1">
      <c r="A7" s="7">
        <v>32</v>
      </c>
      <c r="B7" s="7" t="s">
        <v>18</v>
      </c>
      <c r="C7" s="7">
        <v>15.362</v>
      </c>
      <c r="D7" s="12">
        <v>5.1870000000000003</v>
      </c>
      <c r="E7" s="9">
        <v>0.08</v>
      </c>
      <c r="F7" s="10">
        <f t="shared" si="0"/>
        <v>8.0000000000000004E-4</v>
      </c>
      <c r="G7" s="11">
        <f t="shared" si="1"/>
        <v>800</v>
      </c>
      <c r="H7" s="12">
        <v>-22.344999999999999</v>
      </c>
      <c r="I7" s="13">
        <v>0.67</v>
      </c>
      <c r="J7" s="10">
        <f t="shared" si="2"/>
        <v>6.7000000000000002E-3</v>
      </c>
      <c r="K7" s="11">
        <f t="shared" si="3"/>
        <v>6700</v>
      </c>
      <c r="L7" s="11">
        <f t="shared" si="4"/>
        <v>8.375</v>
      </c>
      <c r="M7" s="20"/>
    </row>
    <row r="8" spans="1:15" s="15" customFormat="1">
      <c r="A8" s="7">
        <v>33</v>
      </c>
      <c r="B8" s="7" t="s">
        <v>19</v>
      </c>
      <c r="C8" s="7">
        <v>15.414</v>
      </c>
      <c r="D8" s="12">
        <v>4.944</v>
      </c>
      <c r="E8" s="9">
        <v>7.9699999999999993E-2</v>
      </c>
      <c r="F8" s="10">
        <f t="shared" si="0"/>
        <v>7.9699999999999997E-4</v>
      </c>
      <c r="G8" s="11">
        <f t="shared" si="1"/>
        <v>797</v>
      </c>
      <c r="H8" s="12">
        <v>-22.530999999999999</v>
      </c>
      <c r="I8" s="13">
        <v>0.65600000000000003</v>
      </c>
      <c r="J8" s="10">
        <f t="shared" si="2"/>
        <v>6.5599999999999999E-3</v>
      </c>
      <c r="K8" s="11">
        <f t="shared" si="3"/>
        <v>6560</v>
      </c>
      <c r="L8" s="11">
        <f t="shared" si="4"/>
        <v>8.2308657465495614</v>
      </c>
    </row>
    <row r="9" spans="1:15" s="2" customFormat="1">
      <c r="A9" s="16">
        <v>34</v>
      </c>
      <c r="B9" s="16" t="s">
        <v>20</v>
      </c>
      <c r="C9" s="16">
        <v>22.581</v>
      </c>
      <c r="D9" s="17">
        <v>3.5230000000000001</v>
      </c>
      <c r="E9" s="18">
        <v>0.1177</v>
      </c>
      <c r="F9" s="5">
        <f t="shared" si="0"/>
        <v>1.1770000000000001E-3</v>
      </c>
      <c r="G9" s="6">
        <f t="shared" si="1"/>
        <v>1177</v>
      </c>
      <c r="H9" s="17">
        <v>-26.259</v>
      </c>
      <c r="I9" s="19">
        <v>1.1000000000000001</v>
      </c>
      <c r="J9" s="5">
        <f t="shared" si="2"/>
        <v>1.1000000000000001E-2</v>
      </c>
      <c r="K9" s="6">
        <f t="shared" si="3"/>
        <v>11000.000000000002</v>
      </c>
      <c r="L9" s="6">
        <f t="shared" si="4"/>
        <v>9.3457943925233664</v>
      </c>
      <c r="M9" s="2" t="s">
        <v>13</v>
      </c>
    </row>
    <row r="10" spans="1:15" s="2" customFormat="1">
      <c r="A10" s="16">
        <v>35</v>
      </c>
      <c r="B10" s="16" t="s">
        <v>21</v>
      </c>
      <c r="C10" s="16">
        <v>23.067</v>
      </c>
      <c r="D10" s="17">
        <v>3.55</v>
      </c>
      <c r="E10" s="18">
        <v>0.11890000000000001</v>
      </c>
      <c r="F10" s="5">
        <f t="shared" si="0"/>
        <v>1.189E-3</v>
      </c>
      <c r="G10" s="6">
        <f t="shared" si="1"/>
        <v>1189</v>
      </c>
      <c r="H10" s="17">
        <v>-26.321999999999999</v>
      </c>
      <c r="I10" s="19">
        <v>1.1060000000000001</v>
      </c>
      <c r="J10" s="5">
        <f t="shared" si="2"/>
        <v>1.106E-2</v>
      </c>
      <c r="K10" s="6">
        <f t="shared" si="3"/>
        <v>11060</v>
      </c>
      <c r="L10" s="6">
        <f t="shared" si="4"/>
        <v>9.3019343986543319</v>
      </c>
    </row>
    <row r="11" spans="1:15" s="2" customFormat="1">
      <c r="A11" s="16">
        <v>36</v>
      </c>
      <c r="B11" s="16" t="s">
        <v>22</v>
      </c>
      <c r="C11" s="16">
        <v>22.76</v>
      </c>
      <c r="D11" s="17">
        <v>3.9540000000000002</v>
      </c>
      <c r="E11" s="18">
        <v>0.11840000000000001</v>
      </c>
      <c r="F11" s="5">
        <f t="shared" si="0"/>
        <v>1.1840000000000002E-3</v>
      </c>
      <c r="G11" s="6">
        <f t="shared" si="1"/>
        <v>1184.0000000000002</v>
      </c>
      <c r="H11" s="17">
        <v>-26.145</v>
      </c>
      <c r="I11" s="19">
        <v>1.107</v>
      </c>
      <c r="J11" s="5">
        <f t="shared" si="2"/>
        <v>1.107E-2</v>
      </c>
      <c r="K11" s="6">
        <f t="shared" si="3"/>
        <v>11070</v>
      </c>
      <c r="L11" s="6">
        <f t="shared" si="4"/>
        <v>9.3496621621621596</v>
      </c>
    </row>
    <row r="16" spans="1:15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Final_sheet</vt:lpstr>
      <vt:lpstr>Final_T0_new</vt:lpstr>
      <vt:lpstr>Data_summary</vt:lpstr>
      <vt:lpstr>R_summary</vt:lpstr>
      <vt:lpstr>TN_raw</vt:lpstr>
      <vt:lpstr>WA_raw</vt:lpstr>
      <vt:lpstr>T0_run1_raw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English, Marie Elizabeth</dc:creator>
  <cp:lastModifiedBy>Reviewer 2</cp:lastModifiedBy>
  <dcterms:created xsi:type="dcterms:W3CDTF">2019-08-21T21:54:42Z</dcterms:created>
  <dcterms:modified xsi:type="dcterms:W3CDTF">2022-11-16T15:18:36Z</dcterms:modified>
</cp:coreProperties>
</file>