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Nitrogen amendment incubation study\nitrate ammonium EOC\Nitrogen_experiment_(Exp_2)_data_and_methods\"/>
    </mc:Choice>
  </mc:AlternateContent>
  <xr:revisionPtr revIDLastSave="0" documentId="13_ncr:1_{D419C74E-2DD7-4F94-A25F-81164F95C66E}" xr6:coauthVersionLast="36" xr6:coauthVersionMax="36" xr10:uidLastSave="{00000000-0000-0000-0000-000000000000}"/>
  <bookViews>
    <workbookView xWindow="0" yWindow="0" windowWidth="20490" windowHeight="8940" xr2:uid="{F5B88CFB-3652-4A11-84A3-10655B6690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47" i="1"/>
  <c r="I44" i="1"/>
  <c r="I41" i="1"/>
  <c r="I38" i="1"/>
  <c r="I35" i="1"/>
  <c r="I32" i="1"/>
  <c r="I29" i="1"/>
  <c r="I26" i="1"/>
  <c r="I23" i="1"/>
  <c r="I20" i="1"/>
  <c r="I17" i="1"/>
  <c r="I14" i="1"/>
  <c r="I11" i="1"/>
  <c r="I8" i="1"/>
  <c r="I5" i="1"/>
  <c r="J46" i="1" l="1"/>
  <c r="J34" i="1"/>
  <c r="J49" i="1"/>
  <c r="J37" i="1"/>
  <c r="J43" i="1"/>
  <c r="J31" i="1"/>
  <c r="J40" i="1"/>
  <c r="J28" i="1"/>
  <c r="J45" i="1"/>
  <c r="J33" i="1"/>
  <c r="J48" i="1"/>
  <c r="J36" i="1"/>
  <c r="J42" i="1"/>
  <c r="J30" i="1"/>
  <c r="J39" i="1"/>
  <c r="J27" i="1"/>
  <c r="J44" i="1"/>
  <c r="J32" i="1"/>
  <c r="J47" i="1"/>
  <c r="J35" i="1"/>
  <c r="J41" i="1"/>
  <c r="J29" i="1"/>
  <c r="J38" i="1"/>
  <c r="J26" i="1"/>
  <c r="J22" i="1"/>
  <c r="J10" i="1"/>
  <c r="J25" i="1"/>
  <c r="J13" i="1"/>
  <c r="J19" i="1"/>
  <c r="J7" i="1"/>
  <c r="J16" i="1"/>
  <c r="J4" i="1"/>
  <c r="J21" i="1"/>
  <c r="J9" i="1"/>
  <c r="J24" i="1"/>
  <c r="J12" i="1"/>
  <c r="J18" i="1"/>
  <c r="J6" i="1"/>
  <c r="J15" i="1"/>
  <c r="J3" i="1"/>
  <c r="J20" i="1"/>
  <c r="J8" i="1"/>
  <c r="J23" i="1"/>
  <c r="J11" i="1"/>
  <c r="J17" i="1"/>
  <c r="J5" i="1"/>
  <c r="J14" i="1"/>
  <c r="J2" i="1"/>
  <c r="K2" i="1" l="1"/>
  <c r="L2" i="1"/>
  <c r="L11" i="1"/>
  <c r="K11" i="1"/>
  <c r="K26" i="1"/>
  <c r="L26" i="1"/>
  <c r="L35" i="1"/>
  <c r="K35" i="1"/>
  <c r="K14" i="1"/>
  <c r="L14" i="1"/>
  <c r="L23" i="1"/>
  <c r="K23" i="1"/>
  <c r="K38" i="1"/>
  <c r="L38" i="1"/>
  <c r="L47" i="1"/>
  <c r="K47" i="1"/>
  <c r="L5" i="1"/>
  <c r="K5" i="1"/>
  <c r="K29" i="1"/>
  <c r="L29" i="1"/>
  <c r="L32" i="1"/>
  <c r="K32" i="1"/>
  <c r="L8" i="1"/>
  <c r="K8" i="1"/>
  <c r="L17" i="1"/>
  <c r="K17" i="1"/>
  <c r="K20" i="1"/>
  <c r="L20" i="1"/>
  <c r="L41" i="1"/>
  <c r="K41" i="1"/>
  <c r="K44" i="1"/>
  <c r="L44" i="1"/>
</calcChain>
</file>

<file path=xl/sharedStrings.xml><?xml version="1.0" encoding="utf-8"?>
<sst xmlns="http://schemas.openxmlformats.org/spreadsheetml/2006/main" count="156" uniqueCount="19">
  <si>
    <t>location</t>
  </si>
  <si>
    <t xml:space="preserve">rep </t>
  </si>
  <si>
    <t>blank to subtract</t>
  </si>
  <si>
    <t>N03  (ug N g-1 dry)</t>
  </si>
  <si>
    <t>final minus initial</t>
  </si>
  <si>
    <t>t=0 values</t>
  </si>
  <si>
    <t>TN</t>
  </si>
  <si>
    <t>AA</t>
  </si>
  <si>
    <t>16 wks</t>
  </si>
  <si>
    <t>AN</t>
  </si>
  <si>
    <t>Urea</t>
  </si>
  <si>
    <t>No-N</t>
  </si>
  <si>
    <t>WA</t>
  </si>
  <si>
    <t>Treatment</t>
  </si>
  <si>
    <t>Plastic</t>
  </si>
  <si>
    <t>Nitrogen_amendment</t>
  </si>
  <si>
    <t>mean</t>
  </si>
  <si>
    <t>stderror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</si>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</sst>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75EF2-5C4E-499E-8DCB-1FD8568F88D7}">
  <dimension ref="A1:L52"/>
  <sheetViews>
    <sheetView tabSelected="1" workbookViewId="0">
      <selection activeCell="J2" sqref="J2"/>
    </sheetView>
  </sheetViews>
  <sheetFormatPr defaultRowHeight="15" x14ac:dyDescent="0.25"/>
  <cols>
    <col min="7" max="7" width="20.85546875" customWidth="1"/>
    <col min="8" max="8" width="10.7109375" customWidth="1"/>
    <col min="9" max="9" width="13.85546875" customWidth="1"/>
    <col min="12" max="12" width="12" bestFit="1" customWidth="1"/>
  </cols>
  <sheetData>
    <row r="1" spans="1:12" x14ac:dyDescent="0.25">
      <c r="A1" s="1" t="s">
        <v>0</v>
      </c>
      <c r="B1" s="1" t="s">
        <v>13</v>
      </c>
      <c r="C1" s="1" t="s">
        <v>14</v>
      </c>
      <c r="D1" s="1" t="s">
        <v>15</v>
      </c>
      <c r="E1" s="1" t="s">
        <v>1</v>
      </c>
      <c r="F1" s="1" t="s">
        <v>2</v>
      </c>
      <c r="G1" t="s">
        <v>3</v>
      </c>
      <c r="H1" t="s">
        <v>5</v>
      </c>
      <c r="I1" t="s">
        <v>18</v>
      </c>
      <c r="J1" t="s">
        <v>4</v>
      </c>
      <c r="K1" t="s">
        <v>16</v>
      </c>
      <c r="L1" t="s">
        <v>17</v>
      </c>
    </row>
    <row r="2" spans="1:12" x14ac:dyDescent="0.25">
      <c r="A2" s="1" t="s">
        <v>6</v>
      </c>
      <c r="B2" s="1" t="s">
        <v>7</v>
      </c>
      <c r="C2" s="1">
        <v>0</v>
      </c>
      <c r="D2" s="1"/>
      <c r="E2" s="1">
        <v>1</v>
      </c>
      <c r="F2" s="1" t="s">
        <v>8</v>
      </c>
      <c r="G2">
        <v>109.45291154871964</v>
      </c>
      <c r="H2" s="2">
        <v>7.5377002191129332</v>
      </c>
      <c r="I2" s="2">
        <f>TTEST(H2:H4,G2:G4,2,1)</f>
        <v>5.7689251442896949E-5</v>
      </c>
      <c r="J2">
        <f>G2-H2</f>
        <v>101.91521132960671</v>
      </c>
      <c r="K2">
        <f>AVERAGE(J2:J4)</f>
        <v>101.47256235425446</v>
      </c>
      <c r="L2">
        <f>_xlfn.STDEV.S(J2:J4)/SQRT(COUNT(J2:J4))</f>
        <v>0.77075237258157336</v>
      </c>
    </row>
    <row r="3" spans="1:12" x14ac:dyDescent="0.25">
      <c r="A3" s="1" t="s">
        <v>6</v>
      </c>
      <c r="B3" s="1" t="s">
        <v>7</v>
      </c>
      <c r="C3" s="1">
        <v>0</v>
      </c>
      <c r="D3" s="1"/>
      <c r="E3" s="1">
        <v>2</v>
      </c>
      <c r="F3" s="1" t="s">
        <v>8</v>
      </c>
      <c r="G3">
        <v>107.51017928396787</v>
      </c>
      <c r="H3" s="2">
        <v>7.5377002191129332</v>
      </c>
      <c r="I3" s="2"/>
      <c r="J3">
        <f>G3-H3</f>
        <v>99.972479064854937</v>
      </c>
    </row>
    <row r="4" spans="1:12" x14ac:dyDescent="0.25">
      <c r="A4" s="1" t="s">
        <v>6</v>
      </c>
      <c r="B4" s="1" t="s">
        <v>7</v>
      </c>
      <c r="C4" s="1">
        <v>0</v>
      </c>
      <c r="D4" s="1"/>
      <c r="E4" s="1">
        <v>3</v>
      </c>
      <c r="F4" s="1" t="s">
        <v>8</v>
      </c>
      <c r="G4">
        <v>110.06769688741468</v>
      </c>
      <c r="H4" s="2">
        <v>7.5377002191129332</v>
      </c>
      <c r="I4" s="2"/>
      <c r="J4">
        <f>G4-H4</f>
        <v>102.52999666830175</v>
      </c>
    </row>
    <row r="5" spans="1:12" x14ac:dyDescent="0.25">
      <c r="A5" s="1" t="s">
        <v>6</v>
      </c>
      <c r="B5" s="1" t="s">
        <v>9</v>
      </c>
      <c r="C5" s="1">
        <v>0</v>
      </c>
      <c r="D5" s="1"/>
      <c r="E5" s="1">
        <v>1</v>
      </c>
      <c r="F5" s="1" t="s">
        <v>8</v>
      </c>
      <c r="G5">
        <v>126.13839261379505</v>
      </c>
      <c r="H5" s="2">
        <v>38.652550807155919</v>
      </c>
      <c r="I5" s="2">
        <f>TTEST(H5:H7,G5:G7,2,1)</f>
        <v>6.02005691559055E-4</v>
      </c>
      <c r="J5">
        <f>G5-H5</f>
        <v>87.485841806639129</v>
      </c>
      <c r="K5">
        <f>AVERAGE(J5:J7)</f>
        <v>85.922053641827731</v>
      </c>
      <c r="L5">
        <f>_xlfn.STDEV.S(J5:J7)/SQRT(COUNT(J5:J7))</f>
        <v>2.1091190870320169</v>
      </c>
    </row>
    <row r="6" spans="1:12" x14ac:dyDescent="0.25">
      <c r="A6" s="1" t="s">
        <v>6</v>
      </c>
      <c r="B6" s="1" t="s">
        <v>9</v>
      </c>
      <c r="C6" s="1">
        <v>0</v>
      </c>
      <c r="D6" s="1"/>
      <c r="E6" s="1">
        <v>2</v>
      </c>
      <c r="F6" s="1" t="s">
        <v>8</v>
      </c>
      <c r="G6">
        <v>120.39991286281426</v>
      </c>
      <c r="H6" s="2">
        <v>38.652550807155919</v>
      </c>
      <c r="I6" s="2"/>
      <c r="J6">
        <f>G6-H6</f>
        <v>81.747362055658343</v>
      </c>
    </row>
    <row r="7" spans="1:12" x14ac:dyDescent="0.25">
      <c r="A7" s="1" t="s">
        <v>6</v>
      </c>
      <c r="B7" s="1" t="s">
        <v>9</v>
      </c>
      <c r="C7" s="1">
        <v>0</v>
      </c>
      <c r="D7" s="1"/>
      <c r="E7" s="1">
        <v>3</v>
      </c>
      <c r="F7" s="1" t="s">
        <v>8</v>
      </c>
      <c r="G7">
        <v>127.18550787034165</v>
      </c>
      <c r="H7" s="2">
        <v>38.652550807155919</v>
      </c>
      <c r="I7" s="2"/>
      <c r="J7">
        <f>G7-H7</f>
        <v>88.532957063185734</v>
      </c>
    </row>
    <row r="8" spans="1:12" x14ac:dyDescent="0.25">
      <c r="A8" s="3" t="s">
        <v>6</v>
      </c>
      <c r="B8" s="3" t="s">
        <v>11</v>
      </c>
      <c r="C8" s="3">
        <v>0</v>
      </c>
      <c r="D8" s="3"/>
      <c r="E8" s="3">
        <v>1</v>
      </c>
      <c r="F8" s="3" t="s">
        <v>8</v>
      </c>
      <c r="G8" s="3">
        <v>59.848628013488835</v>
      </c>
      <c r="H8" s="2">
        <v>9.2618390050299322</v>
      </c>
      <c r="I8" s="2">
        <f>TTEST(H8:H10,G8:G10,2,1)</f>
        <v>2.0067619139415931E-3</v>
      </c>
      <c r="J8">
        <f>G8-H8</f>
        <v>50.586789008458901</v>
      </c>
      <c r="K8">
        <f>AVERAGE(J8:J10)</f>
        <v>53.887683259735532</v>
      </c>
      <c r="L8">
        <f>_xlfn.STDEV.S(J8:J10)/SQRT(COUNT(J8:J10))</f>
        <v>2.4176412013678417</v>
      </c>
    </row>
    <row r="9" spans="1:12" x14ac:dyDescent="0.25">
      <c r="A9" s="3" t="s">
        <v>6</v>
      </c>
      <c r="B9" s="3" t="s">
        <v>11</v>
      </c>
      <c r="C9" s="3">
        <v>0</v>
      </c>
      <c r="D9" s="3"/>
      <c r="E9" s="3">
        <v>2</v>
      </c>
      <c r="F9" s="3" t="s">
        <v>8</v>
      </c>
      <c r="G9" s="3">
        <v>59.891228522065916</v>
      </c>
      <c r="H9" s="2">
        <v>7.413006598079539</v>
      </c>
      <c r="I9" s="2"/>
      <c r="J9">
        <f>G9-H9</f>
        <v>52.478221923986375</v>
      </c>
      <c r="K9" s="3"/>
    </row>
    <row r="10" spans="1:12" x14ac:dyDescent="0.25">
      <c r="A10" s="3" t="s">
        <v>6</v>
      </c>
      <c r="B10" s="3" t="s">
        <v>11</v>
      </c>
      <c r="C10" s="3">
        <v>0</v>
      </c>
      <c r="D10" s="3"/>
      <c r="E10" s="3">
        <v>3</v>
      </c>
      <c r="F10" s="3" t="s">
        <v>8</v>
      </c>
      <c r="G10" s="3">
        <v>63.896175090330956</v>
      </c>
      <c r="H10" s="2">
        <v>5.2981362435696333</v>
      </c>
      <c r="I10" s="2"/>
      <c r="J10">
        <f>G10-H10</f>
        <v>58.598038846761327</v>
      </c>
      <c r="K10" s="3"/>
    </row>
    <row r="11" spans="1:12" x14ac:dyDescent="0.25">
      <c r="A11" s="1" t="s">
        <v>6</v>
      </c>
      <c r="B11" s="1" t="s">
        <v>10</v>
      </c>
      <c r="C11" s="1">
        <v>0</v>
      </c>
      <c r="D11" s="1"/>
      <c r="E11" s="1">
        <v>1</v>
      </c>
      <c r="F11" s="1" t="s">
        <v>8</v>
      </c>
      <c r="G11">
        <v>127.69778132047068</v>
      </c>
      <c r="H11" s="2">
        <v>6.827315502490948</v>
      </c>
      <c r="I11" s="2">
        <f>TTEST(H11:H13,G11:G13,2,1)</f>
        <v>1.7899589908742053E-3</v>
      </c>
      <c r="J11">
        <f>G11-H11</f>
        <v>120.87046581797973</v>
      </c>
      <c r="K11">
        <f>AVERAGE(J11:J13)</f>
        <v>127.13662020120201</v>
      </c>
      <c r="L11">
        <f>_xlfn.STDEV.S(J11:J13)/SQRT(COUNT(J11:J13))</f>
        <v>5.3861176934070798</v>
      </c>
    </row>
    <row r="12" spans="1:12" x14ac:dyDescent="0.25">
      <c r="A12" s="1" t="s">
        <v>6</v>
      </c>
      <c r="B12" s="1" t="s">
        <v>10</v>
      </c>
      <c r="C12" s="1">
        <v>0</v>
      </c>
      <c r="D12" s="1"/>
      <c r="E12" s="1">
        <v>2</v>
      </c>
      <c r="F12" s="1" t="s">
        <v>8</v>
      </c>
      <c r="G12">
        <v>129.50871444598647</v>
      </c>
      <c r="H12" s="2">
        <v>6.827315502490948</v>
      </c>
      <c r="I12" s="2"/>
      <c r="J12">
        <f>G12-H12</f>
        <v>122.68139894349552</v>
      </c>
    </row>
    <row r="13" spans="1:12" x14ac:dyDescent="0.25">
      <c r="A13" s="1" t="s">
        <v>6</v>
      </c>
      <c r="B13" s="1" t="s">
        <v>10</v>
      </c>
      <c r="C13" s="1">
        <v>0</v>
      </c>
      <c r="D13" s="1"/>
      <c r="E13" s="1">
        <v>3</v>
      </c>
      <c r="F13" s="1" t="s">
        <v>8</v>
      </c>
      <c r="G13">
        <v>144.68531134462177</v>
      </c>
      <c r="H13" s="2">
        <v>6.827315502490948</v>
      </c>
      <c r="I13" s="2"/>
      <c r="J13">
        <f>G13-H13</f>
        <v>137.8579958421308</v>
      </c>
    </row>
    <row r="14" spans="1:12" x14ac:dyDescent="0.25">
      <c r="A14" s="1" t="s">
        <v>6</v>
      </c>
      <c r="B14" s="1" t="s">
        <v>7</v>
      </c>
      <c r="C14" s="1">
        <v>250</v>
      </c>
      <c r="D14" s="1"/>
      <c r="E14" s="1">
        <v>1</v>
      </c>
      <c r="F14" s="1" t="s">
        <v>8</v>
      </c>
      <c r="G14">
        <v>105.20505498211863</v>
      </c>
      <c r="H14" s="2">
        <v>7.5377002191129332</v>
      </c>
      <c r="I14" s="2">
        <f>TTEST(H14:H16,G14:G16,2,1)</f>
        <v>2.0046843893329479E-3</v>
      </c>
      <c r="J14">
        <f>G14-H14</f>
        <v>97.66735476300569</v>
      </c>
      <c r="K14">
        <f>AVERAGE(J14:J16)</f>
        <v>95.671890327600167</v>
      </c>
      <c r="L14">
        <f>_xlfn.STDEV.S(J14:J16)/SQRT(COUNT(J14:J16))</f>
        <v>4.2900375299428726</v>
      </c>
    </row>
    <row r="15" spans="1:12" x14ac:dyDescent="0.25">
      <c r="A15" s="1" t="s">
        <v>6</v>
      </c>
      <c r="B15" s="1" t="s">
        <v>7</v>
      </c>
      <c r="C15" s="1">
        <v>250</v>
      </c>
      <c r="D15" s="1"/>
      <c r="E15" s="1">
        <v>2</v>
      </c>
      <c r="F15" s="1" t="s">
        <v>8</v>
      </c>
      <c r="G15">
        <v>94.985043173616589</v>
      </c>
      <c r="H15" s="2">
        <v>7.5377002191129332</v>
      </c>
      <c r="I15" s="2"/>
      <c r="J15">
        <f>G15-H15</f>
        <v>87.447342954503654</v>
      </c>
    </row>
    <row r="16" spans="1:12" x14ac:dyDescent="0.25">
      <c r="A16" s="1" t="s">
        <v>6</v>
      </c>
      <c r="B16" s="1" t="s">
        <v>7</v>
      </c>
      <c r="C16" s="1">
        <v>250</v>
      </c>
      <c r="D16" s="1"/>
      <c r="E16" s="1">
        <v>3</v>
      </c>
      <c r="F16" s="1" t="s">
        <v>8</v>
      </c>
      <c r="G16">
        <v>109.43867348440409</v>
      </c>
      <c r="H16" s="2">
        <v>7.5377002191129332</v>
      </c>
      <c r="I16" s="2"/>
      <c r="J16">
        <f>G16-H16</f>
        <v>101.90097326529116</v>
      </c>
    </row>
    <row r="17" spans="1:12" x14ac:dyDescent="0.25">
      <c r="A17" s="1" t="s">
        <v>6</v>
      </c>
      <c r="B17" s="1" t="s">
        <v>9</v>
      </c>
      <c r="C17" s="1">
        <v>250</v>
      </c>
      <c r="D17" s="1"/>
      <c r="E17" s="1">
        <v>1</v>
      </c>
      <c r="F17" s="1" t="s">
        <v>8</v>
      </c>
      <c r="G17">
        <v>112.72037975690314</v>
      </c>
      <c r="H17" s="2">
        <v>38.652550807155919</v>
      </c>
      <c r="I17" s="2">
        <f>TTEST(H17:H19,G17:G19,2,1)</f>
        <v>1.8473486313348095E-3</v>
      </c>
      <c r="J17">
        <f>G17-H17</f>
        <v>74.067828949747224</v>
      </c>
      <c r="K17">
        <f>AVERAGE(J17:J19)</f>
        <v>76.378404805268516</v>
      </c>
      <c r="L17">
        <f>_xlfn.STDEV.S(J17:J19)/SQRT(COUNT(J17:J19))</f>
        <v>3.2873608941519672</v>
      </c>
    </row>
    <row r="18" spans="1:12" x14ac:dyDescent="0.25">
      <c r="A18" s="1" t="s">
        <v>6</v>
      </c>
      <c r="B18" s="1" t="s">
        <v>9</v>
      </c>
      <c r="C18" s="1">
        <v>250</v>
      </c>
      <c r="D18" s="1"/>
      <c r="E18" s="1">
        <v>2</v>
      </c>
      <c r="F18" s="1" t="s">
        <v>8</v>
      </c>
      <c r="G18">
        <v>110.85556306231828</v>
      </c>
      <c r="H18" s="2">
        <v>38.652550807155919</v>
      </c>
      <c r="I18" s="2"/>
      <c r="J18">
        <f>G18-H18</f>
        <v>72.203012255162363</v>
      </c>
    </row>
    <row r="19" spans="1:12" x14ac:dyDescent="0.25">
      <c r="A19" s="1" t="s">
        <v>6</v>
      </c>
      <c r="B19" s="1" t="s">
        <v>9</v>
      </c>
      <c r="C19" s="1">
        <v>250</v>
      </c>
      <c r="D19" s="1"/>
      <c r="E19" s="1">
        <v>3</v>
      </c>
      <c r="F19" s="1" t="s">
        <v>8</v>
      </c>
      <c r="G19">
        <v>121.51692401805191</v>
      </c>
      <c r="H19" s="2">
        <v>38.652550807155919</v>
      </c>
      <c r="I19" s="2"/>
      <c r="J19">
        <f>G19-H19</f>
        <v>82.864373210895991</v>
      </c>
    </row>
    <row r="20" spans="1:12" x14ac:dyDescent="0.25">
      <c r="A20" s="3" t="s">
        <v>6</v>
      </c>
      <c r="B20" s="3" t="s">
        <v>11</v>
      </c>
      <c r="C20" s="3">
        <v>250</v>
      </c>
      <c r="D20" s="3"/>
      <c r="E20" s="3">
        <v>1</v>
      </c>
      <c r="F20" s="3" t="s">
        <v>8</v>
      </c>
      <c r="G20" s="3">
        <v>54.354784170723214</v>
      </c>
      <c r="H20" s="2">
        <v>9.2618390050299322</v>
      </c>
      <c r="I20" s="2">
        <f>TTEST(H20:H22,G20:G22,2,1)</f>
        <v>2.2010713440510205E-3</v>
      </c>
      <c r="J20">
        <f>G20-H20</f>
        <v>45.09294516569328</v>
      </c>
      <c r="K20">
        <f>AVERAGE(J20:J22)</f>
        <v>48.282030038621905</v>
      </c>
      <c r="L20">
        <f>_xlfn.STDEV.S(J20:J22)/SQRT(COUNT(J20:J22))</f>
        <v>2.2689265578815618</v>
      </c>
    </row>
    <row r="21" spans="1:12" x14ac:dyDescent="0.25">
      <c r="A21" s="3" t="s">
        <v>6</v>
      </c>
      <c r="B21" s="3" t="s">
        <v>11</v>
      </c>
      <c r="C21" s="3">
        <v>250</v>
      </c>
      <c r="D21" s="3"/>
      <c r="E21" s="3">
        <v>2</v>
      </c>
      <c r="F21" s="3" t="s">
        <v>8</v>
      </c>
      <c r="G21" s="3">
        <v>54.49379896197599</v>
      </c>
      <c r="H21" s="2">
        <v>7.413006598079539</v>
      </c>
      <c r="I21" s="2"/>
      <c r="J21">
        <f>G21-H21</f>
        <v>47.08079236389645</v>
      </c>
      <c r="K21" s="3"/>
    </row>
    <row r="22" spans="1:12" x14ac:dyDescent="0.25">
      <c r="A22" s="3" t="s">
        <v>6</v>
      </c>
      <c r="B22" s="3" t="s">
        <v>11</v>
      </c>
      <c r="C22" s="3">
        <v>250</v>
      </c>
      <c r="D22" s="3"/>
      <c r="E22" s="3">
        <v>3</v>
      </c>
      <c r="F22" s="3" t="s">
        <v>8</v>
      </c>
      <c r="G22" s="3">
        <v>57.970488829845593</v>
      </c>
      <c r="H22" s="2">
        <v>5.2981362435696333</v>
      </c>
      <c r="I22" s="2"/>
      <c r="J22">
        <f>G22-H22</f>
        <v>52.672352586275963</v>
      </c>
      <c r="K22" s="3"/>
    </row>
    <row r="23" spans="1:12" x14ac:dyDescent="0.25">
      <c r="A23" s="1" t="s">
        <v>6</v>
      </c>
      <c r="B23" s="1" t="s">
        <v>10</v>
      </c>
      <c r="C23" s="1">
        <v>250</v>
      </c>
      <c r="D23" s="1"/>
      <c r="E23" s="1">
        <v>1</v>
      </c>
      <c r="F23" s="1" t="s">
        <v>8</v>
      </c>
      <c r="G23">
        <v>125.30813293826</v>
      </c>
      <c r="H23" s="2">
        <v>6.827315502490948</v>
      </c>
      <c r="I23" s="2">
        <f>TTEST(H23:H25,G23:G25,2,1)</f>
        <v>1.0836496040662917E-3</v>
      </c>
      <c r="J23">
        <f>G23-H23</f>
        <v>118.48081743576905</v>
      </c>
      <c r="K23">
        <f>AVERAGE(J23:J25)</f>
        <v>125.92521879730243</v>
      </c>
      <c r="L23">
        <f>_xlfn.STDEV.S(J23:J25)/SQRT(COUNT(J23:J25))</f>
        <v>4.1486838719598369</v>
      </c>
    </row>
    <row r="24" spans="1:12" x14ac:dyDescent="0.25">
      <c r="A24" s="1" t="s">
        <v>6</v>
      </c>
      <c r="B24" s="1" t="s">
        <v>10</v>
      </c>
      <c r="C24" s="1">
        <v>250</v>
      </c>
      <c r="D24" s="1"/>
      <c r="E24" s="1">
        <v>2</v>
      </c>
      <c r="F24" s="1" t="s">
        <v>8</v>
      </c>
      <c r="G24">
        <v>133.30134564348231</v>
      </c>
      <c r="H24" s="2">
        <v>6.827315502490948</v>
      </c>
      <c r="I24" s="2"/>
      <c r="J24">
        <f>G24-H24</f>
        <v>126.47403014099136</v>
      </c>
    </row>
    <row r="25" spans="1:12" x14ac:dyDescent="0.25">
      <c r="A25" s="1" t="s">
        <v>6</v>
      </c>
      <c r="B25" s="1" t="s">
        <v>10</v>
      </c>
      <c r="C25" s="1">
        <v>250</v>
      </c>
      <c r="D25" s="1"/>
      <c r="E25" s="1">
        <v>3</v>
      </c>
      <c r="F25" s="1" t="s">
        <v>8</v>
      </c>
      <c r="G25">
        <v>139.64812431763787</v>
      </c>
      <c r="H25" s="2">
        <v>6.827315502490948</v>
      </c>
      <c r="I25" s="2"/>
      <c r="J25">
        <f>G25-H25</f>
        <v>132.8208088151469</v>
      </c>
    </row>
    <row r="26" spans="1:12" x14ac:dyDescent="0.25">
      <c r="A26" s="1" t="s">
        <v>12</v>
      </c>
      <c r="B26" s="1" t="s">
        <v>7</v>
      </c>
      <c r="C26" s="1">
        <v>0</v>
      </c>
      <c r="D26" s="1"/>
      <c r="E26" s="1">
        <v>1</v>
      </c>
      <c r="F26" s="1" t="s">
        <v>8</v>
      </c>
      <c r="G26">
        <v>163.63810584867974</v>
      </c>
      <c r="H26" s="3">
        <v>59.406560682693659</v>
      </c>
      <c r="I26" s="3">
        <f>TTEST(H26:H28,G26:G28,2,1)</f>
        <v>3.570604503043234E-3</v>
      </c>
      <c r="J26">
        <f>G26-H26</f>
        <v>104.23154516598609</v>
      </c>
      <c r="K26">
        <f>AVERAGE(J26:J28)</f>
        <v>95.646270591671964</v>
      </c>
      <c r="L26">
        <f>_xlfn.STDEV.S(J26:J28)/SQRT(COUNT(J26:J28))</f>
        <v>5.730656324272446</v>
      </c>
    </row>
    <row r="27" spans="1:12" x14ac:dyDescent="0.25">
      <c r="A27" s="1" t="s">
        <v>12</v>
      </c>
      <c r="B27" s="1" t="s">
        <v>7</v>
      </c>
      <c r="C27" s="1">
        <v>0</v>
      </c>
      <c r="D27" s="1"/>
      <c r="E27" s="1">
        <v>2</v>
      </c>
      <c r="F27" s="1" t="s">
        <v>8</v>
      </c>
      <c r="G27">
        <v>144.18440041658167</v>
      </c>
      <c r="H27" s="3">
        <v>59.406560682693659</v>
      </c>
      <c r="I27" s="3"/>
      <c r="J27">
        <f>G27-H27</f>
        <v>84.777839733888015</v>
      </c>
    </row>
    <row r="28" spans="1:12" x14ac:dyDescent="0.25">
      <c r="A28" s="1" t="s">
        <v>12</v>
      </c>
      <c r="B28" s="1" t="s">
        <v>7</v>
      </c>
      <c r="C28" s="1">
        <v>0</v>
      </c>
      <c r="D28" s="1"/>
      <c r="E28" s="1">
        <v>3</v>
      </c>
      <c r="F28" s="1" t="s">
        <v>8</v>
      </c>
      <c r="G28">
        <v>157.33598755783544</v>
      </c>
      <c r="H28" s="3">
        <v>59.406560682693659</v>
      </c>
      <c r="I28" s="3"/>
      <c r="J28">
        <f>G28-H28</f>
        <v>97.929426875141786</v>
      </c>
    </row>
    <row r="29" spans="1:12" x14ac:dyDescent="0.25">
      <c r="A29" s="1" t="s">
        <v>12</v>
      </c>
      <c r="B29" s="1" t="s">
        <v>9</v>
      </c>
      <c r="C29" s="1">
        <v>0</v>
      </c>
      <c r="D29" s="1"/>
      <c r="E29" s="1">
        <v>1</v>
      </c>
      <c r="F29" s="1" t="s">
        <v>8</v>
      </c>
      <c r="G29">
        <v>162.30698360591634</v>
      </c>
      <c r="H29" s="3">
        <v>87.115177751763724</v>
      </c>
      <c r="I29" s="3">
        <f>TTEST(H29:H31,G29:G31,2,1)</f>
        <v>1.6048324785535907E-3</v>
      </c>
      <c r="J29">
        <f>G29-H29</f>
        <v>75.191805854152619</v>
      </c>
      <c r="K29">
        <f>AVERAGE(J29:J31)</f>
        <v>77.504567103585259</v>
      </c>
      <c r="L29">
        <f>_xlfn.STDEV.S(J29:J31)/SQRT(COUNT(J29:J31))</f>
        <v>3.1086037367344428</v>
      </c>
    </row>
    <row r="30" spans="1:12" x14ac:dyDescent="0.25">
      <c r="A30" s="1" t="s">
        <v>12</v>
      </c>
      <c r="B30" s="1" t="s">
        <v>9</v>
      </c>
      <c r="C30" s="1">
        <v>0</v>
      </c>
      <c r="D30" s="1"/>
      <c r="E30" s="1">
        <v>2</v>
      </c>
      <c r="F30" s="1" t="s">
        <v>8</v>
      </c>
      <c r="G30">
        <v>160.77826562524143</v>
      </c>
      <c r="H30" s="3">
        <v>87.115177751763724</v>
      </c>
      <c r="I30" s="3"/>
      <c r="J30">
        <f>G30-H30</f>
        <v>73.663087873477707</v>
      </c>
    </row>
    <row r="31" spans="1:12" x14ac:dyDescent="0.25">
      <c r="A31" s="1" t="s">
        <v>12</v>
      </c>
      <c r="B31" s="1" t="s">
        <v>9</v>
      </c>
      <c r="C31" s="1">
        <v>0</v>
      </c>
      <c r="D31" s="1"/>
      <c r="E31" s="1">
        <v>3</v>
      </c>
      <c r="F31" s="1" t="s">
        <v>8</v>
      </c>
      <c r="G31">
        <v>170.77398533488918</v>
      </c>
      <c r="H31" s="3">
        <v>87.115177751763724</v>
      </c>
      <c r="I31" s="3"/>
      <c r="J31">
        <f>G31-H31</f>
        <v>83.658807583125451</v>
      </c>
    </row>
    <row r="32" spans="1:12" x14ac:dyDescent="0.25">
      <c r="A32" s="3" t="s">
        <v>12</v>
      </c>
      <c r="B32" s="3" t="s">
        <v>11</v>
      </c>
      <c r="C32" s="3">
        <v>0</v>
      </c>
      <c r="D32" s="3"/>
      <c r="E32" s="3">
        <v>1</v>
      </c>
      <c r="F32" s="3" t="s">
        <v>8</v>
      </c>
      <c r="G32" s="3">
        <v>108.15555727575679</v>
      </c>
      <c r="H32" s="3">
        <v>59.354723548995267</v>
      </c>
      <c r="I32" s="3">
        <f>TTEST(H32:H34,G32:G34,2,1)</f>
        <v>5.6592544029363144E-3</v>
      </c>
      <c r="J32">
        <f>G32-H32</f>
        <v>48.800833726761525</v>
      </c>
      <c r="K32">
        <f>AVERAGE(J32:J34)</f>
        <v>56.289136093012154</v>
      </c>
      <c r="L32">
        <f>_xlfn.STDEV.S(J32:J34)/SQRT(COUNT(J32:J34))</f>
        <v>4.252591229969175</v>
      </c>
    </row>
    <row r="33" spans="1:12" x14ac:dyDescent="0.25">
      <c r="A33" s="3" t="s">
        <v>12</v>
      </c>
      <c r="B33" s="3" t="s">
        <v>11</v>
      </c>
      <c r="C33" s="3">
        <v>0</v>
      </c>
      <c r="D33" s="3"/>
      <c r="E33" s="3">
        <v>2</v>
      </c>
      <c r="F33" s="3" t="s">
        <v>8</v>
      </c>
      <c r="G33" s="3">
        <v>105.77015122367013</v>
      </c>
      <c r="H33" s="3">
        <v>42.244358792012143</v>
      </c>
      <c r="I33" s="3"/>
      <c r="J33">
        <f>G33-H33</f>
        <v>63.525792431657983</v>
      </c>
    </row>
    <row r="34" spans="1:12" x14ac:dyDescent="0.25">
      <c r="A34" s="3" t="s">
        <v>12</v>
      </c>
      <c r="B34" s="3" t="s">
        <v>11</v>
      </c>
      <c r="C34" s="3">
        <v>0</v>
      </c>
      <c r="D34" s="3"/>
      <c r="E34" s="3">
        <v>3</v>
      </c>
      <c r="F34" s="3" t="s">
        <v>8</v>
      </c>
      <c r="G34" s="3">
        <v>111.90893191215338</v>
      </c>
      <c r="H34" s="3">
        <v>55.368149791536453</v>
      </c>
      <c r="I34" s="3"/>
      <c r="J34">
        <f>G34-H34</f>
        <v>56.540782120616925</v>
      </c>
    </row>
    <row r="35" spans="1:12" x14ac:dyDescent="0.25">
      <c r="A35" s="1" t="s">
        <v>12</v>
      </c>
      <c r="B35" s="1" t="s">
        <v>10</v>
      </c>
      <c r="C35" s="1">
        <v>0</v>
      </c>
      <c r="D35" s="1"/>
      <c r="E35" s="1">
        <v>1</v>
      </c>
      <c r="F35" s="1" t="s">
        <v>8</v>
      </c>
      <c r="G35">
        <v>157.25773268657326</v>
      </c>
      <c r="H35" s="3">
        <v>59.322848848648114</v>
      </c>
      <c r="I35" s="3">
        <f>TTEST(H35:H37,G35:G37,2,1)</f>
        <v>5.0792508785109285E-3</v>
      </c>
      <c r="J35">
        <f>G35-H35</f>
        <v>97.934883837925156</v>
      </c>
      <c r="K35">
        <f>AVERAGE(J35:J37)</f>
        <v>110.47543017700703</v>
      </c>
      <c r="L35">
        <f>_xlfn.STDEV.S(J35:J37)/SQRT(COUNT(J35:J37))</f>
        <v>7.9035985196166019</v>
      </c>
    </row>
    <row r="36" spans="1:12" x14ac:dyDescent="0.25">
      <c r="A36" s="1" t="s">
        <v>12</v>
      </c>
      <c r="B36" s="1" t="s">
        <v>10</v>
      </c>
      <c r="C36" s="1">
        <v>0</v>
      </c>
      <c r="D36" s="1"/>
      <c r="E36" s="1">
        <v>2</v>
      </c>
      <c r="F36" s="1" t="s">
        <v>8</v>
      </c>
      <c r="G36">
        <v>167.73478763073524</v>
      </c>
      <c r="H36" s="3">
        <v>59.322848848648114</v>
      </c>
      <c r="I36" s="3"/>
      <c r="J36">
        <f>G36-H36</f>
        <v>108.41193878208713</v>
      </c>
    </row>
    <row r="37" spans="1:12" x14ac:dyDescent="0.25">
      <c r="A37" s="1" t="s">
        <v>12</v>
      </c>
      <c r="B37" s="1" t="s">
        <v>10</v>
      </c>
      <c r="C37" s="1">
        <v>0</v>
      </c>
      <c r="D37" s="1"/>
      <c r="E37" s="1">
        <v>3</v>
      </c>
      <c r="F37" s="1" t="s">
        <v>8</v>
      </c>
      <c r="G37">
        <v>184.40231675965691</v>
      </c>
      <c r="H37" s="3">
        <v>59.322848848648114</v>
      </c>
      <c r="I37" s="3"/>
      <c r="J37">
        <f>G37-H37</f>
        <v>125.07946791100881</v>
      </c>
    </row>
    <row r="38" spans="1:12" x14ac:dyDescent="0.25">
      <c r="A38" s="1" t="s">
        <v>12</v>
      </c>
      <c r="B38" s="1" t="s">
        <v>7</v>
      </c>
      <c r="C38" s="1">
        <v>250</v>
      </c>
      <c r="D38" s="1"/>
      <c r="E38" s="1">
        <v>1</v>
      </c>
      <c r="F38" s="1" t="s">
        <v>8</v>
      </c>
      <c r="G38">
        <v>158.59522870925454</v>
      </c>
      <c r="H38" s="3">
        <v>59.406560682693659</v>
      </c>
      <c r="I38" s="3">
        <f>TTEST(H38:H40,G38:G40,2,1)</f>
        <v>1.6983854349348286E-3</v>
      </c>
      <c r="J38">
        <f>G38-H38</f>
        <v>99.18866802656089</v>
      </c>
      <c r="K38">
        <f>AVERAGE(J38:J40)</f>
        <v>94.129307356087452</v>
      </c>
      <c r="L38">
        <f>_xlfn.STDEV.S(J38:J40)/SQRT(COUNT(J38:J40))</f>
        <v>3.884156674501174</v>
      </c>
    </row>
    <row r="39" spans="1:12" x14ac:dyDescent="0.25">
      <c r="A39" s="1" t="s">
        <v>12</v>
      </c>
      <c r="B39" s="1" t="s">
        <v>7</v>
      </c>
      <c r="C39" s="1">
        <v>250</v>
      </c>
      <c r="D39" s="1"/>
      <c r="E39" s="1">
        <v>2</v>
      </c>
      <c r="F39" s="1" t="s">
        <v>8</v>
      </c>
      <c r="G39">
        <v>145.90107542066892</v>
      </c>
      <c r="H39" s="3">
        <v>59.406560682693659</v>
      </c>
      <c r="I39" s="3"/>
      <c r="J39">
        <f>G39-H39</f>
        <v>86.494514737975265</v>
      </c>
      <c r="K39" s="3"/>
    </row>
    <row r="40" spans="1:12" x14ac:dyDescent="0.25">
      <c r="A40" s="1" t="s">
        <v>12</v>
      </c>
      <c r="B40" s="1" t="s">
        <v>7</v>
      </c>
      <c r="C40" s="1">
        <v>250</v>
      </c>
      <c r="D40" s="1"/>
      <c r="E40" s="1">
        <v>3</v>
      </c>
      <c r="F40" s="1" t="s">
        <v>8</v>
      </c>
      <c r="G40">
        <v>156.11129998641985</v>
      </c>
      <c r="H40" s="3">
        <v>59.406560682693659</v>
      </c>
      <c r="I40" s="3"/>
      <c r="J40">
        <f>G40-H40</f>
        <v>96.7047393037262</v>
      </c>
      <c r="K40" s="3"/>
    </row>
    <row r="41" spans="1:12" x14ac:dyDescent="0.25">
      <c r="A41" s="1" t="s">
        <v>12</v>
      </c>
      <c r="B41" s="1" t="s">
        <v>9</v>
      </c>
      <c r="C41" s="1">
        <v>250</v>
      </c>
      <c r="D41" s="1"/>
      <c r="E41" s="1">
        <v>1</v>
      </c>
      <c r="F41" s="1" t="s">
        <v>8</v>
      </c>
      <c r="G41">
        <v>164.96035592050583</v>
      </c>
      <c r="H41" s="3">
        <v>87.115177751763724</v>
      </c>
      <c r="I41" s="3">
        <f>TTEST(H41:H43,G41:G43,2,1)</f>
        <v>7.1418848624949611E-4</v>
      </c>
      <c r="J41">
        <f>G41-H41</f>
        <v>77.845178168742109</v>
      </c>
      <c r="K41">
        <f>AVERAGE(J41:J43)</f>
        <v>75.312179667881637</v>
      </c>
      <c r="L41">
        <f>_xlfn.STDEV.S(J41:J43)/SQRT(COUNT(J41:J43))</f>
        <v>2.0137444770301793</v>
      </c>
    </row>
    <row r="42" spans="1:12" x14ac:dyDescent="0.25">
      <c r="A42" s="1" t="s">
        <v>12</v>
      </c>
      <c r="B42" s="1" t="s">
        <v>9</v>
      </c>
      <c r="C42" s="1">
        <v>250</v>
      </c>
      <c r="D42" s="1"/>
      <c r="E42" s="1">
        <v>2</v>
      </c>
      <c r="F42" s="1" t="s">
        <v>8</v>
      </c>
      <c r="G42">
        <v>158.44913557973669</v>
      </c>
      <c r="H42" s="3">
        <v>87.115177751763724</v>
      </c>
      <c r="I42" s="3"/>
      <c r="J42">
        <f>G42-H42</f>
        <v>71.333957827972966</v>
      </c>
    </row>
    <row r="43" spans="1:12" x14ac:dyDescent="0.25">
      <c r="A43" s="1" t="s">
        <v>12</v>
      </c>
      <c r="B43" s="1" t="s">
        <v>9</v>
      </c>
      <c r="C43" s="1">
        <v>250</v>
      </c>
      <c r="D43" s="1"/>
      <c r="E43" s="1">
        <v>3</v>
      </c>
      <c r="F43" s="1" t="s">
        <v>8</v>
      </c>
      <c r="G43">
        <v>163.87258075869354</v>
      </c>
      <c r="H43" s="3">
        <v>87.115177751763724</v>
      </c>
      <c r="I43" s="3"/>
      <c r="J43">
        <f>G43-H43</f>
        <v>76.75740300692982</v>
      </c>
    </row>
    <row r="44" spans="1:12" x14ac:dyDescent="0.25">
      <c r="A44" s="3" t="s">
        <v>12</v>
      </c>
      <c r="B44" s="3" t="s">
        <v>11</v>
      </c>
      <c r="C44" s="3">
        <v>250</v>
      </c>
      <c r="D44" s="3"/>
      <c r="E44" s="3">
        <v>1</v>
      </c>
      <c r="F44" s="3" t="s">
        <v>8</v>
      </c>
      <c r="G44" s="3">
        <v>95.958399013320744</v>
      </c>
      <c r="H44" s="3">
        <v>59.354723548995267</v>
      </c>
      <c r="I44" s="3">
        <f>TTEST(H44:H46,G44:G46,2,1)</f>
        <v>3.5762587914773311E-2</v>
      </c>
      <c r="J44">
        <f>G44-H44</f>
        <v>36.603675464325477</v>
      </c>
      <c r="K44">
        <f>AVERAGE(J44:J46)</f>
        <v>54.844171190786362</v>
      </c>
      <c r="L44">
        <f>_xlfn.STDEV.S(J44:J46)/SQRT(COUNT(J44:J46))</f>
        <v>10.659650374750488</v>
      </c>
    </row>
    <row r="45" spans="1:12" x14ac:dyDescent="0.25">
      <c r="A45" s="3" t="s">
        <v>12</v>
      </c>
      <c r="B45" s="3" t="s">
        <v>11</v>
      </c>
      <c r="C45" s="3">
        <v>250</v>
      </c>
      <c r="D45" s="3"/>
      <c r="E45" s="3">
        <v>2</v>
      </c>
      <c r="F45" s="3" t="s">
        <v>8</v>
      </c>
      <c r="G45" s="3">
        <v>115.76637561301395</v>
      </c>
      <c r="H45" s="3">
        <v>42.244358792012143</v>
      </c>
      <c r="I45" s="3"/>
      <c r="J45">
        <f>G45-H45</f>
        <v>73.522016821001813</v>
      </c>
    </row>
    <row r="46" spans="1:12" x14ac:dyDescent="0.25">
      <c r="A46" s="3" t="s">
        <v>12</v>
      </c>
      <c r="B46" s="3" t="s">
        <v>11</v>
      </c>
      <c r="C46" s="3">
        <v>250</v>
      </c>
      <c r="D46" s="3"/>
      <c r="E46" s="3">
        <v>3</v>
      </c>
      <c r="F46" s="3" t="s">
        <v>8</v>
      </c>
      <c r="G46" s="3">
        <v>109.77497107856824</v>
      </c>
      <c r="H46" s="3">
        <v>55.368149791536453</v>
      </c>
      <c r="I46" s="3"/>
      <c r="J46">
        <f>G46-H46</f>
        <v>54.406821287031789</v>
      </c>
    </row>
    <row r="47" spans="1:12" x14ac:dyDescent="0.25">
      <c r="A47" s="1" t="s">
        <v>12</v>
      </c>
      <c r="B47" s="1" t="s">
        <v>10</v>
      </c>
      <c r="C47" s="1">
        <v>250</v>
      </c>
      <c r="D47" s="1"/>
      <c r="E47" s="1">
        <v>1</v>
      </c>
      <c r="F47" s="1" t="s">
        <v>8</v>
      </c>
      <c r="G47">
        <v>155.54703542891528</v>
      </c>
      <c r="H47" s="3">
        <v>59.322848848648114</v>
      </c>
      <c r="I47" s="3">
        <f>TTEST(H47:H49,G47:G49,2,1)</f>
        <v>4.2822496563225693E-3</v>
      </c>
      <c r="J47">
        <f>G47-H47</f>
        <v>96.224186580267173</v>
      </c>
      <c r="K47">
        <f>AVERAGE(J47:J49)</f>
        <v>105.93382071345178</v>
      </c>
      <c r="L47">
        <f>_xlfn.STDEV.S(J47:J49)/SQRT(COUNT(J47:J49))</f>
        <v>6.954548510223705</v>
      </c>
    </row>
    <row r="48" spans="1:12" x14ac:dyDescent="0.25">
      <c r="A48" s="1" t="s">
        <v>12</v>
      </c>
      <c r="B48" s="1" t="s">
        <v>10</v>
      </c>
      <c r="C48" s="1">
        <v>250</v>
      </c>
      <c r="D48" s="1"/>
      <c r="E48" s="1">
        <v>2</v>
      </c>
      <c r="F48" s="1" t="s">
        <v>8</v>
      </c>
      <c r="G48">
        <v>161.48655250181699</v>
      </c>
      <c r="H48" s="3">
        <v>59.322848848648114</v>
      </c>
      <c r="I48" s="3"/>
      <c r="J48">
        <f>G48-H48</f>
        <v>102.16370365316888</v>
      </c>
    </row>
    <row r="49" spans="1:11" x14ac:dyDescent="0.25">
      <c r="A49" s="1" t="s">
        <v>12</v>
      </c>
      <c r="B49" s="1" t="s">
        <v>10</v>
      </c>
      <c r="C49" s="1">
        <v>250</v>
      </c>
      <c r="D49" s="1"/>
      <c r="E49" s="1">
        <v>3</v>
      </c>
      <c r="F49" s="1" t="s">
        <v>8</v>
      </c>
      <c r="G49">
        <v>178.73642075556739</v>
      </c>
      <c r="H49" s="3">
        <v>59.322848848648114</v>
      </c>
      <c r="I49" s="3"/>
      <c r="J49">
        <f>G49-H49</f>
        <v>119.41357190691929</v>
      </c>
    </row>
    <row r="51" spans="1:11" x14ac:dyDescent="0.25">
      <c r="K51" s="3"/>
    </row>
    <row r="52" spans="1:11" x14ac:dyDescent="0.25">
      <c r="K52" s="3"/>
    </row>
  </sheetData>
  <sortState ref="A2:L53">
    <sortCondition ref="A2:A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Bandopadhyay, Sreejata</dc:creator>
  <cp:lastModifiedBy>Bandopadhyay, Sreejata</cp:lastModifiedBy>
  <dcterms:created xsi:type="dcterms:W3CDTF">2019-06-08T22:53:53Z</dcterms:created>
  <dcterms:modified xsi:type="dcterms:W3CDTF">2019-06-20T20:37:58Z</dcterms:modified>
</cp:coreProperties>
</file>