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reejata's documents\BDM project\nitrogen exp\enzyme assay\"/>
    </mc:Choice>
  </mc:AlternateContent>
  <xr:revisionPtr revIDLastSave="0" documentId="13_ncr:1_{B6D18CD1-DAEA-4002-B798-423E6F996CEF}" xr6:coauthVersionLast="36" xr6:coauthVersionMax="43" xr10:uidLastSave="{00000000-0000-0000-0000-000000000000}"/>
  <bookViews>
    <workbookView xWindow="-120" yWindow="-120" windowWidth="20730" windowHeight="11160" xr2:uid="{5CA2AEC5-F3BA-41F3-885A-65574EB8EE07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52" i="1" l="1"/>
  <c r="U46" i="1"/>
  <c r="H44" i="2"/>
  <c r="G44" i="2"/>
  <c r="F44" i="2"/>
  <c r="H61" i="2"/>
  <c r="G61" i="2"/>
  <c r="F61" i="2"/>
  <c r="H142" i="2" l="1"/>
  <c r="H139" i="2"/>
  <c r="H136" i="2"/>
  <c r="H133" i="2"/>
  <c r="H130" i="2"/>
  <c r="H127" i="2"/>
  <c r="H124" i="2"/>
  <c r="H121" i="2"/>
  <c r="H118" i="2"/>
  <c r="H115" i="2"/>
  <c r="H112" i="2"/>
  <c r="H109" i="2"/>
  <c r="H106" i="2"/>
  <c r="H103" i="2"/>
  <c r="H100" i="2"/>
  <c r="H97" i="2"/>
  <c r="H94" i="2"/>
  <c r="H91" i="2"/>
  <c r="H88" i="2"/>
  <c r="H85" i="2"/>
  <c r="H82" i="2"/>
  <c r="H79" i="2"/>
  <c r="H76" i="2"/>
  <c r="H73" i="2"/>
  <c r="H70" i="2"/>
  <c r="H67" i="2"/>
  <c r="H64" i="2"/>
  <c r="H58" i="2"/>
  <c r="H55" i="2"/>
  <c r="H52" i="2"/>
  <c r="H49" i="2"/>
  <c r="H46" i="2"/>
  <c r="H41" i="2"/>
  <c r="H38" i="2"/>
  <c r="H35" i="2"/>
  <c r="H32" i="2"/>
  <c r="H29" i="2"/>
  <c r="H26" i="2"/>
  <c r="H23" i="2"/>
  <c r="H20" i="2"/>
  <c r="H17" i="2"/>
  <c r="H14" i="2"/>
  <c r="H11" i="2"/>
  <c r="H8" i="2"/>
  <c r="H5" i="2"/>
  <c r="H2" i="2"/>
  <c r="G142" i="2"/>
  <c r="G139" i="2"/>
  <c r="G136" i="2"/>
  <c r="G133" i="2"/>
  <c r="G130" i="2"/>
  <c r="G127" i="2"/>
  <c r="G124" i="2"/>
  <c r="G121" i="2"/>
  <c r="G118" i="2"/>
  <c r="G115" i="2"/>
  <c r="G112" i="2"/>
  <c r="G109" i="2"/>
  <c r="G106" i="2"/>
  <c r="G103" i="2"/>
  <c r="G100" i="2"/>
  <c r="G97" i="2"/>
  <c r="G94" i="2"/>
  <c r="G91" i="2"/>
  <c r="G88" i="2"/>
  <c r="G85" i="2"/>
  <c r="G82" i="2"/>
  <c r="G79" i="2"/>
  <c r="G76" i="2"/>
  <c r="G73" i="2"/>
  <c r="G70" i="2"/>
  <c r="G67" i="2"/>
  <c r="G64" i="2"/>
  <c r="G58" i="2"/>
  <c r="G55" i="2"/>
  <c r="G52" i="2"/>
  <c r="G49" i="2"/>
  <c r="G46" i="2"/>
  <c r="G41" i="2"/>
  <c r="G38" i="2"/>
  <c r="G35" i="2"/>
  <c r="G32" i="2"/>
  <c r="G29" i="2"/>
  <c r="G26" i="2"/>
  <c r="G23" i="2"/>
  <c r="G20" i="2"/>
  <c r="G17" i="2"/>
  <c r="G14" i="2"/>
  <c r="G11" i="2"/>
  <c r="G8" i="2"/>
  <c r="G5" i="2"/>
  <c r="G2" i="2"/>
  <c r="F142" i="2"/>
  <c r="F139" i="2"/>
  <c r="F136" i="2"/>
  <c r="F133" i="2"/>
  <c r="F130" i="2"/>
  <c r="F127" i="2"/>
  <c r="F124" i="2"/>
  <c r="F121" i="2"/>
  <c r="F118" i="2"/>
  <c r="F115" i="2"/>
  <c r="F112" i="2"/>
  <c r="F109" i="2"/>
  <c r="F106" i="2"/>
  <c r="F103" i="2"/>
  <c r="F100" i="2"/>
  <c r="F97" i="2"/>
  <c r="F94" i="2"/>
  <c r="F91" i="2"/>
  <c r="F88" i="2"/>
  <c r="F85" i="2"/>
  <c r="F82" i="2"/>
  <c r="F79" i="2"/>
  <c r="F76" i="2"/>
  <c r="F73" i="2"/>
  <c r="F70" i="2"/>
  <c r="F67" i="2"/>
  <c r="F64" i="2"/>
  <c r="F58" i="2"/>
  <c r="F55" i="2"/>
  <c r="F52" i="2"/>
  <c r="F49" i="2"/>
  <c r="F46" i="2"/>
  <c r="F41" i="2"/>
  <c r="F38" i="2"/>
  <c r="F35" i="2"/>
  <c r="F32" i="2"/>
  <c r="F29" i="2"/>
  <c r="F26" i="2"/>
  <c r="F23" i="2"/>
  <c r="F20" i="2"/>
  <c r="F17" i="2"/>
  <c r="F14" i="2"/>
  <c r="F11" i="2"/>
  <c r="F8" i="2"/>
  <c r="F5" i="2"/>
  <c r="F2" i="2"/>
  <c r="W83" i="1" l="1"/>
  <c r="V83" i="1"/>
  <c r="U83" i="1"/>
  <c r="T83" i="1"/>
  <c r="S83" i="1"/>
  <c r="R83" i="1"/>
  <c r="W80" i="1"/>
  <c r="V80" i="1"/>
  <c r="U80" i="1"/>
  <c r="T80" i="1"/>
  <c r="S80" i="1"/>
  <c r="R80" i="1"/>
  <c r="W77" i="1"/>
  <c r="V77" i="1"/>
  <c r="U77" i="1"/>
  <c r="T77" i="1"/>
  <c r="S77" i="1"/>
  <c r="R77" i="1"/>
  <c r="W74" i="1"/>
  <c r="V74" i="1"/>
  <c r="U74" i="1"/>
  <c r="T74" i="1"/>
  <c r="S74" i="1"/>
  <c r="R74" i="1"/>
  <c r="W71" i="1"/>
  <c r="V71" i="1"/>
  <c r="U71" i="1"/>
  <c r="T71" i="1"/>
  <c r="S71" i="1"/>
  <c r="R71" i="1"/>
  <c r="W68" i="1"/>
  <c r="V68" i="1"/>
  <c r="U68" i="1"/>
  <c r="T68" i="1"/>
  <c r="S68" i="1"/>
  <c r="R68" i="1"/>
  <c r="W65" i="1"/>
  <c r="V65" i="1"/>
  <c r="U65" i="1"/>
  <c r="T65" i="1"/>
  <c r="S65" i="1"/>
  <c r="R65" i="1"/>
  <c r="W62" i="1"/>
  <c r="V62" i="1"/>
  <c r="U62" i="1"/>
  <c r="T62" i="1"/>
  <c r="S62" i="1"/>
  <c r="R62" i="1"/>
  <c r="W55" i="1"/>
  <c r="W52" i="1"/>
  <c r="W49" i="1"/>
  <c r="W46" i="1"/>
  <c r="W43" i="1"/>
  <c r="W40" i="1"/>
  <c r="W37" i="1"/>
  <c r="W34" i="1"/>
  <c r="V55" i="1"/>
  <c r="V52" i="1"/>
  <c r="V49" i="1"/>
  <c r="V46" i="1"/>
  <c r="V43" i="1"/>
  <c r="V40" i="1"/>
  <c r="V37" i="1"/>
  <c r="V34" i="1"/>
  <c r="U55" i="1"/>
  <c r="U52" i="1"/>
  <c r="U49" i="1"/>
  <c r="U43" i="1"/>
  <c r="U40" i="1"/>
  <c r="U37" i="1"/>
  <c r="U34" i="1"/>
  <c r="T55" i="1"/>
  <c r="T49" i="1"/>
  <c r="T46" i="1"/>
  <c r="T43" i="1"/>
  <c r="T40" i="1"/>
  <c r="T37" i="1"/>
  <c r="T34" i="1"/>
  <c r="S37" i="1"/>
  <c r="S34" i="1"/>
  <c r="S55" i="1"/>
  <c r="S52" i="1"/>
  <c r="S49" i="1"/>
  <c r="S46" i="1"/>
  <c r="S43" i="1"/>
  <c r="S40" i="1"/>
  <c r="R37" i="1"/>
  <c r="R55" i="1"/>
  <c r="R52" i="1"/>
  <c r="R49" i="1"/>
  <c r="R46" i="1"/>
  <c r="R43" i="1"/>
  <c r="R40" i="1"/>
  <c r="R34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62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34" i="1"/>
  <c r="N57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34" i="1"/>
</calcChain>
</file>

<file path=xl/sharedStrings.xml><?xml version="1.0" encoding="utf-8"?>
<sst xmlns="http://schemas.openxmlformats.org/spreadsheetml/2006/main" count="710" uniqueCount="45">
  <si>
    <t>XYL</t>
  </si>
  <si>
    <t>BG</t>
  </si>
  <si>
    <t>NAG</t>
  </si>
  <si>
    <t>CB</t>
  </si>
  <si>
    <t>PHOS</t>
  </si>
  <si>
    <t>LAP</t>
  </si>
  <si>
    <t>urea 250-1</t>
  </si>
  <si>
    <t>TN</t>
  </si>
  <si>
    <t>urea 250-2</t>
  </si>
  <si>
    <t>urea 250-3</t>
  </si>
  <si>
    <t>urea 0-1</t>
  </si>
  <si>
    <t>urea 0-2</t>
  </si>
  <si>
    <t>urea 0-3</t>
  </si>
  <si>
    <t>AA 250-1</t>
  </si>
  <si>
    <t>AA 250-2</t>
  </si>
  <si>
    <t>AA 250-3</t>
  </si>
  <si>
    <t>AA 0-1</t>
  </si>
  <si>
    <t>AA 0-2</t>
  </si>
  <si>
    <t>AA 0-3</t>
  </si>
  <si>
    <t>AN 250-1</t>
  </si>
  <si>
    <t>AN 250-2</t>
  </si>
  <si>
    <t>AN 250-3</t>
  </si>
  <si>
    <t>AN 0-1</t>
  </si>
  <si>
    <t>AN 0-2</t>
  </si>
  <si>
    <t>AN 0-3</t>
  </si>
  <si>
    <t>No N 250-1</t>
  </si>
  <si>
    <t>No N 250-2</t>
  </si>
  <si>
    <t>No N 250-3</t>
  </si>
  <si>
    <t>No N 0-1</t>
  </si>
  <si>
    <t>No N 0-2</t>
  </si>
  <si>
    <t>No N 0-3</t>
  </si>
  <si>
    <t>WA</t>
  </si>
  <si>
    <t>NO H20 1</t>
  </si>
  <si>
    <t>NO H20 2</t>
  </si>
  <si>
    <t>NO H20 3</t>
  </si>
  <si>
    <t>1ML H20 4</t>
  </si>
  <si>
    <t>NO H20 5</t>
  </si>
  <si>
    <t>XYL calcs used bad r square</t>
  </si>
  <si>
    <t>bad values from bad r squares</t>
  </si>
  <si>
    <t>t=16</t>
  </si>
  <si>
    <t>t=0</t>
  </si>
  <si>
    <t>meant=16</t>
  </si>
  <si>
    <t>mean t=0</t>
  </si>
  <si>
    <t>ttest</t>
  </si>
  <si>
    <t>outlier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</si>
</sst>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2" borderId="0" xfId="0" applyFont="1" applyFill="1"/>
    <xf numFmtId="0" fontId="0" fillId="0" borderId="0" xfId="0"/>
    <xf numFmtId="0" fontId="0" fillId="2" borderId="0" xfId="0" applyFill="1"/>
    <xf numFmtId="0" fontId="2" fillId="0" borderId="0" xfId="0" applyFont="1"/>
    <xf numFmtId="0" fontId="3" fillId="0" borderId="0" xfId="0" applyFont="1"/>
    <xf numFmtId="0" fontId="0" fillId="3" borderId="0" xfId="0" applyFill="1"/>
    <xf numFmtId="0" fontId="0" fillId="3" borderId="1" xfId="0" applyFill="1" applyBorder="1"/>
    <xf numFmtId="0" fontId="0" fillId="0" borderId="2" xfId="0" applyBorder="1"/>
    <xf numFmtId="0" fontId="0" fillId="0" borderId="0" xfId="0" applyFill="1"/>
    <xf numFmtId="0" fontId="0" fillId="4" borderId="0" xfId="0" applyFill="1"/>
  </cellXfs>
  <cellStyles count="2">
    <cellStyle name="Normal" xfId="0" builtinId="0"/>
    <cellStyle name="Normal 2" xfId="1" xr:uid="{14452BC0-1E4D-4AA7-8AD8-98431D7AC7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20375-B8CF-4740-B23C-CBEE7449BE13}">
  <dimension ref="B2:Z87"/>
  <sheetViews>
    <sheetView tabSelected="1" topLeftCell="G28" workbookViewId="0">
      <selection activeCell="T53" sqref="T53"/>
    </sheetView>
  </sheetViews>
  <sheetFormatPr defaultRowHeight="15" x14ac:dyDescent="0.25"/>
  <cols>
    <col min="2" max="2" width="11.140625" bestFit="1" customWidth="1"/>
    <col min="3" max="3" width="12.7109375" bestFit="1" customWidth="1"/>
    <col min="4" max="5" width="12" bestFit="1" customWidth="1"/>
    <col min="6" max="8" width="12.7109375" bestFit="1" customWidth="1"/>
    <col min="9" max="9" width="12" bestFit="1" customWidth="1"/>
    <col min="10" max="10" width="12.7109375" bestFit="1" customWidth="1"/>
    <col min="11" max="11" width="12" bestFit="1" customWidth="1"/>
  </cols>
  <sheetData>
    <row r="2" spans="2:26" x14ac:dyDescent="0.25">
      <c r="C2" t="s">
        <v>6</v>
      </c>
      <c r="D2" t="s">
        <v>8</v>
      </c>
      <c r="E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21</v>
      </c>
      <c r="R2" t="s">
        <v>22</v>
      </c>
      <c r="S2" t="s">
        <v>23</v>
      </c>
      <c r="T2" t="s">
        <v>24</v>
      </c>
      <c r="U2" t="s">
        <v>25</v>
      </c>
      <c r="V2" t="s">
        <v>26</v>
      </c>
      <c r="W2" t="s">
        <v>27</v>
      </c>
      <c r="X2" t="s">
        <v>28</v>
      </c>
      <c r="Y2" t="s">
        <v>29</v>
      </c>
      <c r="Z2" t="s">
        <v>30</v>
      </c>
    </row>
    <row r="3" spans="2:26" x14ac:dyDescent="0.25"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  <c r="I3" t="s">
        <v>7</v>
      </c>
      <c r="J3" t="s">
        <v>7</v>
      </c>
      <c r="K3" t="s">
        <v>7</v>
      </c>
      <c r="L3" t="s">
        <v>7</v>
      </c>
      <c r="M3" t="s">
        <v>7</v>
      </c>
      <c r="N3" t="s">
        <v>7</v>
      </c>
      <c r="O3" t="s">
        <v>7</v>
      </c>
      <c r="P3" t="s">
        <v>7</v>
      </c>
      <c r="Q3" t="s">
        <v>7</v>
      </c>
      <c r="R3" t="s">
        <v>7</v>
      </c>
      <c r="S3" t="s">
        <v>7</v>
      </c>
      <c r="T3" t="s">
        <v>7</v>
      </c>
      <c r="U3" t="s">
        <v>7</v>
      </c>
      <c r="V3" t="s">
        <v>7</v>
      </c>
      <c r="W3" t="s">
        <v>7</v>
      </c>
      <c r="X3" t="s">
        <v>7</v>
      </c>
      <c r="Y3" t="s">
        <v>7</v>
      </c>
      <c r="Z3" t="s">
        <v>7</v>
      </c>
    </row>
    <row r="4" spans="2:26" x14ac:dyDescent="0.25">
      <c r="B4" t="s">
        <v>0</v>
      </c>
      <c r="C4">
        <v>1.1734489068690195</v>
      </c>
      <c r="D4">
        <v>-0.34300547955704502</v>
      </c>
      <c r="E4">
        <v>2.3166933616180772</v>
      </c>
      <c r="F4">
        <v>1.64820627569169</v>
      </c>
      <c r="G4">
        <v>0.29006552819207554</v>
      </c>
      <c r="H4">
        <v>-0.83629828417320606</v>
      </c>
      <c r="I4">
        <v>2.0087804279203816</v>
      </c>
      <c r="J4">
        <v>-0.40863697198688698</v>
      </c>
      <c r="K4">
        <v>2.6896379975374516</v>
      </c>
      <c r="L4">
        <v>3.0949646745448178</v>
      </c>
      <c r="M4">
        <v>2.9601291058689001</v>
      </c>
      <c r="N4">
        <v>4.3750163555722787</v>
      </c>
      <c r="O4">
        <v>0</v>
      </c>
      <c r="P4">
        <v>1.5874668353272339</v>
      </c>
      <c r="Q4">
        <v>4.7332259998471233</v>
      </c>
      <c r="R4">
        <v>0</v>
      </c>
      <c r="S4">
        <v>0</v>
      </c>
      <c r="T4">
        <v>3.0720070962235826</v>
      </c>
      <c r="U4">
        <v>2.2258893594679998</v>
      </c>
      <c r="V4">
        <v>0.7227823283653918</v>
      </c>
      <c r="W4">
        <v>2.6687949277318426</v>
      </c>
      <c r="X4">
        <v>2.0651400683799492</v>
      </c>
      <c r="Y4">
        <v>2.2047889851762479</v>
      </c>
      <c r="Z4">
        <v>2.6367872701576198</v>
      </c>
    </row>
    <row r="5" spans="2:26" x14ac:dyDescent="0.25">
      <c r="B5" t="s">
        <v>1</v>
      </c>
      <c r="C5">
        <v>36.726156859031647</v>
      </c>
      <c r="D5">
        <v>30.218782748975663</v>
      </c>
      <c r="E5">
        <v>30.917072970062257</v>
      </c>
      <c r="F5">
        <v>54.625025884371411</v>
      </c>
      <c r="G5">
        <v>33.847884611175303</v>
      </c>
      <c r="H5">
        <v>30.25432028038362</v>
      </c>
      <c r="I5">
        <v>42.547319903977488</v>
      </c>
      <c r="J5">
        <v>34.021201518823197</v>
      </c>
      <c r="K5">
        <v>58.625569812990911</v>
      </c>
      <c r="L5">
        <v>56.853155434573296</v>
      </c>
      <c r="M5">
        <v>54.38662077415087</v>
      </c>
      <c r="N5">
        <v>60.385302520000501</v>
      </c>
      <c r="O5">
        <v>18.056332033302358</v>
      </c>
      <c r="P5">
        <v>17.039781626907008</v>
      </c>
      <c r="Q5">
        <v>26.537869884518358</v>
      </c>
      <c r="R5">
        <v>15.801745026358828</v>
      </c>
      <c r="S5">
        <v>7.312106066690335</v>
      </c>
      <c r="T5">
        <v>46.991294988843784</v>
      </c>
      <c r="U5">
        <v>55.658145209050339</v>
      </c>
      <c r="V5">
        <v>22.89489375343334</v>
      </c>
      <c r="W5">
        <v>67.562116459462388</v>
      </c>
      <c r="X5">
        <v>58.742698516489256</v>
      </c>
      <c r="Y5">
        <v>55.45656739103034</v>
      </c>
      <c r="Z5">
        <v>55.874777867625738</v>
      </c>
    </row>
    <row r="6" spans="2:26" x14ac:dyDescent="0.25">
      <c r="B6" t="s">
        <v>2</v>
      </c>
      <c r="C6">
        <v>7.5366153006647281</v>
      </c>
      <c r="D6">
        <v>7.0727729884662676</v>
      </c>
      <c r="E6">
        <v>7.9101512076869493</v>
      </c>
      <c r="F6">
        <v>13.836257945938129</v>
      </c>
      <c r="G6">
        <v>8.4119003175701916</v>
      </c>
      <c r="H6">
        <v>12.416569819136303</v>
      </c>
      <c r="I6">
        <v>6.7100018495659794</v>
      </c>
      <c r="J6">
        <v>10.172452281375708</v>
      </c>
      <c r="K6">
        <v>13.567729454244477</v>
      </c>
      <c r="L6">
        <v>13.91986527536824</v>
      </c>
      <c r="M6">
        <v>12.492358325027041</v>
      </c>
      <c r="N6">
        <v>13.267803919009983</v>
      </c>
      <c r="O6">
        <v>4.4487666947003</v>
      </c>
      <c r="P6">
        <v>5.6289535032474856</v>
      </c>
      <c r="Q6">
        <v>6.641483122315134</v>
      </c>
      <c r="R6">
        <v>8.9506387911543008</v>
      </c>
      <c r="S6">
        <v>12.888553584060519</v>
      </c>
      <c r="T6">
        <v>14.075693531284324</v>
      </c>
      <c r="U6">
        <v>16.683258973659669</v>
      </c>
      <c r="V6">
        <v>4.4181342325433839</v>
      </c>
      <c r="W6">
        <v>19.239677501823472</v>
      </c>
      <c r="X6">
        <v>16.883573701898118</v>
      </c>
      <c r="Y6">
        <v>17.37036877557259</v>
      </c>
      <c r="Z6">
        <v>17.364388997592613</v>
      </c>
    </row>
    <row r="7" spans="2:26" x14ac:dyDescent="0.25">
      <c r="B7" t="s">
        <v>3</v>
      </c>
      <c r="C7">
        <v>12.928892420324754</v>
      </c>
      <c r="D7">
        <v>13.34977326436019</v>
      </c>
      <c r="E7">
        <v>12.501795708191246</v>
      </c>
      <c r="F7">
        <v>22.224760412221617</v>
      </c>
      <c r="G7">
        <v>14.323712035008684</v>
      </c>
      <c r="H7">
        <v>20.267934887021219</v>
      </c>
      <c r="I7">
        <v>15.757954029106523</v>
      </c>
      <c r="J7">
        <v>17.145364016130678</v>
      </c>
      <c r="K7">
        <v>21.149947047302433</v>
      </c>
      <c r="L7">
        <v>20.072415824040668</v>
      </c>
      <c r="M7">
        <v>20.567529176011373</v>
      </c>
      <c r="N7">
        <v>24.377490365117708</v>
      </c>
      <c r="O7">
        <v>8.8177023394141347</v>
      </c>
      <c r="P7">
        <v>40.757118703332694</v>
      </c>
      <c r="Q7">
        <v>63.225048484123924</v>
      </c>
      <c r="R7">
        <v>77.247197817049894</v>
      </c>
      <c r="S7">
        <v>83.208501938694724</v>
      </c>
      <c r="T7">
        <v>82.944191598036738</v>
      </c>
      <c r="U7">
        <v>80.797601504218335</v>
      </c>
      <c r="V7">
        <v>72.42075329565354</v>
      </c>
      <c r="W7">
        <v>94.392130866013673</v>
      </c>
      <c r="X7">
        <v>89.20562181087756</v>
      </c>
      <c r="Y7">
        <v>81.814513488120014</v>
      </c>
      <c r="Z7">
        <v>80.263213626898747</v>
      </c>
    </row>
    <row r="8" spans="2:26" x14ac:dyDescent="0.25">
      <c r="B8" t="s">
        <v>4</v>
      </c>
      <c r="C8">
        <v>67.703342848250955</v>
      </c>
      <c r="D8">
        <v>72.476819804379275</v>
      </c>
      <c r="E8">
        <v>57.178382256025245</v>
      </c>
      <c r="F8">
        <v>75.192052976916244</v>
      </c>
      <c r="G8">
        <v>73.382380193656815</v>
      </c>
      <c r="H8">
        <v>80.220743939204468</v>
      </c>
      <c r="I8">
        <v>72.665286690253069</v>
      </c>
      <c r="J8">
        <v>78.146575578547584</v>
      </c>
      <c r="K8">
        <v>92.166181345217794</v>
      </c>
      <c r="L8">
        <v>89.525956396067414</v>
      </c>
      <c r="M8">
        <v>95.413371145937901</v>
      </c>
      <c r="N8">
        <v>89.278040040770449</v>
      </c>
      <c r="O8">
        <v>68.111276095540049</v>
      </c>
      <c r="P8">
        <v>36.831294871360257</v>
      </c>
      <c r="Q8">
        <v>44.002670095247609</v>
      </c>
      <c r="R8">
        <v>79.106222311358835</v>
      </c>
      <c r="S8">
        <v>73.641968143679179</v>
      </c>
      <c r="T8">
        <v>81.514446274220603</v>
      </c>
      <c r="U8">
        <v>69.761976178534198</v>
      </c>
      <c r="V8">
        <v>72.761683860164013</v>
      </c>
      <c r="W8">
        <v>84.694945349334873</v>
      </c>
      <c r="X8">
        <v>89.857722702302851</v>
      </c>
      <c r="Y8">
        <v>87.020711571471992</v>
      </c>
      <c r="Z8">
        <v>83.500709392131625</v>
      </c>
    </row>
    <row r="9" spans="2:26" x14ac:dyDescent="0.25">
      <c r="B9" t="s">
        <v>5</v>
      </c>
      <c r="C9">
        <v>713.01454338143003</v>
      </c>
      <c r="D9">
        <v>381.63202111236757</v>
      </c>
      <c r="E9">
        <v>413.06610711179002</v>
      </c>
      <c r="F9">
        <v>250.7170005826072</v>
      </c>
      <c r="G9">
        <v>344.94211383597536</v>
      </c>
      <c r="H9">
        <v>593.45652049949524</v>
      </c>
      <c r="I9">
        <v>669.6962579001796</v>
      </c>
      <c r="J9">
        <v>345.74064882376405</v>
      </c>
      <c r="K9">
        <v>366.41911183285185</v>
      </c>
      <c r="L9">
        <v>381.49520735348852</v>
      </c>
      <c r="M9">
        <v>407.8616399442206</v>
      </c>
      <c r="N9">
        <v>396.15730507243052</v>
      </c>
      <c r="O9">
        <v>229.74832856510497</v>
      </c>
      <c r="P9">
        <v>117.29355591676884</v>
      </c>
      <c r="Q9">
        <v>194.97304382302343</v>
      </c>
      <c r="R9">
        <v>285.33978882008626</v>
      </c>
      <c r="S9">
        <v>440.81079108944346</v>
      </c>
      <c r="T9">
        <v>813.18460784214039</v>
      </c>
      <c r="U9">
        <v>314.3315668786193</v>
      </c>
      <c r="V9">
        <v>272.74156828688018</v>
      </c>
      <c r="W9">
        <v>917.81400647902683</v>
      </c>
      <c r="X9">
        <v>366.60254093300011</v>
      </c>
      <c r="Y9">
        <v>777.89388513024721</v>
      </c>
      <c r="Z9">
        <v>317.28852569398794</v>
      </c>
    </row>
    <row r="14" spans="2:26" x14ac:dyDescent="0.25">
      <c r="C14" t="s">
        <v>6</v>
      </c>
      <c r="D14" t="s">
        <v>8</v>
      </c>
      <c r="E14" t="s">
        <v>9</v>
      </c>
      <c r="F14" t="s">
        <v>10</v>
      </c>
      <c r="G14" t="s">
        <v>11</v>
      </c>
      <c r="H14" t="s">
        <v>12</v>
      </c>
      <c r="I14" t="s">
        <v>13</v>
      </c>
      <c r="J14" t="s">
        <v>14</v>
      </c>
      <c r="K14" t="s">
        <v>15</v>
      </c>
      <c r="L14" t="s">
        <v>16</v>
      </c>
      <c r="M14" t="s">
        <v>17</v>
      </c>
      <c r="N14" t="s">
        <v>18</v>
      </c>
      <c r="O14" t="s">
        <v>19</v>
      </c>
      <c r="P14" t="s">
        <v>20</v>
      </c>
      <c r="Q14" t="s">
        <v>21</v>
      </c>
      <c r="R14" t="s">
        <v>22</v>
      </c>
      <c r="S14" t="s">
        <v>23</v>
      </c>
      <c r="T14" t="s">
        <v>24</v>
      </c>
      <c r="U14" t="s">
        <v>25</v>
      </c>
      <c r="V14" t="s">
        <v>26</v>
      </c>
      <c r="W14" t="s">
        <v>27</v>
      </c>
      <c r="X14" t="s">
        <v>28</v>
      </c>
      <c r="Y14" t="s">
        <v>29</v>
      </c>
      <c r="Z14" t="s">
        <v>30</v>
      </c>
    </row>
    <row r="15" spans="2:26" x14ac:dyDescent="0.25">
      <c r="C15" t="s">
        <v>31</v>
      </c>
      <c r="D15" t="s">
        <v>31</v>
      </c>
      <c r="E15" t="s">
        <v>31</v>
      </c>
      <c r="F15" t="s">
        <v>31</v>
      </c>
      <c r="G15" t="s">
        <v>31</v>
      </c>
      <c r="H15" t="s">
        <v>31</v>
      </c>
      <c r="I15" t="s">
        <v>31</v>
      </c>
      <c r="J15" t="s">
        <v>31</v>
      </c>
      <c r="K15" t="s">
        <v>31</v>
      </c>
      <c r="L15" t="s">
        <v>31</v>
      </c>
      <c r="M15" t="s">
        <v>31</v>
      </c>
      <c r="N15" t="s">
        <v>31</v>
      </c>
      <c r="O15" t="s">
        <v>31</v>
      </c>
      <c r="P15" t="s">
        <v>31</v>
      </c>
      <c r="Q15" t="s">
        <v>31</v>
      </c>
      <c r="R15" t="s">
        <v>31</v>
      </c>
      <c r="S15" t="s">
        <v>31</v>
      </c>
      <c r="T15" t="s">
        <v>31</v>
      </c>
      <c r="U15" t="s">
        <v>31</v>
      </c>
      <c r="V15" t="s">
        <v>31</v>
      </c>
      <c r="W15" t="s">
        <v>31</v>
      </c>
      <c r="X15" t="s">
        <v>31</v>
      </c>
      <c r="Y15" t="s">
        <v>31</v>
      </c>
      <c r="Z15" t="s">
        <v>31</v>
      </c>
    </row>
    <row r="16" spans="2:26" x14ac:dyDescent="0.25">
      <c r="B16" t="s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0.35404992388546574</v>
      </c>
      <c r="K16">
        <v>0</v>
      </c>
      <c r="L16">
        <v>2.1095567619664273</v>
      </c>
      <c r="M16">
        <v>0.97581417105296708</v>
      </c>
      <c r="N16">
        <v>0</v>
      </c>
      <c r="O16">
        <v>0</v>
      </c>
      <c r="P16">
        <v>9.6925965836793573</v>
      </c>
      <c r="Q16">
        <v>14.463653278354506</v>
      </c>
      <c r="R16">
        <v>2.8971291189678894</v>
      </c>
      <c r="S16">
        <v>2.2969144133302315</v>
      </c>
      <c r="T16">
        <v>0</v>
      </c>
      <c r="U16">
        <v>0.14123709301251353</v>
      </c>
      <c r="V16">
        <v>0</v>
      </c>
      <c r="W16">
        <v>0</v>
      </c>
      <c r="X16">
        <v>13.363316616122278</v>
      </c>
      <c r="Y16">
        <v>0</v>
      </c>
      <c r="Z16">
        <v>0</v>
      </c>
    </row>
    <row r="17" spans="2:26" x14ac:dyDescent="0.25">
      <c r="B17" t="s">
        <v>1</v>
      </c>
      <c r="C17">
        <v>80.526446727034227</v>
      </c>
      <c r="D17">
        <v>59.69723122892831</v>
      </c>
      <c r="E17">
        <v>11.356860626579032</v>
      </c>
      <c r="F17">
        <v>47.947499318536373</v>
      </c>
      <c r="G17">
        <v>74.839666932360046</v>
      </c>
      <c r="H17">
        <v>63.63652703432966</v>
      </c>
      <c r="I17">
        <v>52.111506732393728</v>
      </c>
      <c r="J17">
        <v>80.765535553062023</v>
      </c>
      <c r="K17">
        <v>86.972835183335434</v>
      </c>
      <c r="L17">
        <v>88.408243443770033</v>
      </c>
      <c r="M17">
        <v>82.16765600399772</v>
      </c>
      <c r="N17">
        <v>91.315053483021231</v>
      </c>
      <c r="O17">
        <v>85.953247048126968</v>
      </c>
      <c r="P17">
        <v>109.83189704109643</v>
      </c>
      <c r="Q17">
        <v>153.63680282449928</v>
      </c>
      <c r="R17">
        <v>98.914309104232643</v>
      </c>
      <c r="S17">
        <v>58.327035759569462</v>
      </c>
      <c r="T17">
        <v>86.91809416918889</v>
      </c>
      <c r="U17">
        <v>16.853474946634798</v>
      </c>
      <c r="V17">
        <v>95.097758742957055</v>
      </c>
      <c r="W17">
        <v>47.337301731730108</v>
      </c>
      <c r="X17">
        <v>132.40757959551874</v>
      </c>
      <c r="Y17">
        <v>51.13145782048305</v>
      </c>
      <c r="Z17">
        <v>96.265298469837063</v>
      </c>
    </row>
    <row r="18" spans="2:26" x14ac:dyDescent="0.25">
      <c r="B18" t="s">
        <v>2</v>
      </c>
      <c r="C18">
        <v>14.734747066416366</v>
      </c>
      <c r="D18">
        <v>14.693376953311276</v>
      </c>
      <c r="E18">
        <v>0</v>
      </c>
      <c r="F18">
        <v>4.7720064530375375</v>
      </c>
      <c r="G18">
        <v>8.7753164163336166</v>
      </c>
      <c r="H18">
        <v>7.9957990935296195</v>
      </c>
      <c r="I18">
        <v>7.8808906788868036</v>
      </c>
      <c r="J18">
        <v>15.621373470946374</v>
      </c>
      <c r="K18">
        <v>14.711735174929188</v>
      </c>
      <c r="L18">
        <v>26.381583414016923</v>
      </c>
      <c r="M18">
        <v>29.048447113029265</v>
      </c>
      <c r="N18">
        <v>25.808853775706538</v>
      </c>
      <c r="O18">
        <v>25.649485295768955</v>
      </c>
      <c r="P18">
        <v>25.596916771581796</v>
      </c>
      <c r="Q18">
        <v>79.49843712638426</v>
      </c>
      <c r="R18">
        <v>31.501363225700562</v>
      </c>
      <c r="S18">
        <v>18.940130326313223</v>
      </c>
      <c r="T18">
        <v>48.924547573883103</v>
      </c>
      <c r="U18">
        <v>1.9104175212745336</v>
      </c>
      <c r="V18">
        <v>23.891988208503403</v>
      </c>
      <c r="W18">
        <v>11.470537028074045</v>
      </c>
      <c r="X18">
        <v>26.726633232244552</v>
      </c>
      <c r="Y18">
        <v>11.603229834059231</v>
      </c>
      <c r="Z18">
        <v>15.475241121174452</v>
      </c>
    </row>
    <row r="19" spans="2:26" x14ac:dyDescent="0.25">
      <c r="B19" t="s">
        <v>3</v>
      </c>
      <c r="C19">
        <v>22.997533437182362</v>
      </c>
      <c r="D19">
        <v>24.197459070220091</v>
      </c>
      <c r="E19">
        <v>7.8207912028974054</v>
      </c>
      <c r="F19">
        <v>8.685051744528316</v>
      </c>
      <c r="G19">
        <v>21.878068281114118</v>
      </c>
      <c r="H19">
        <v>12.525872287333534</v>
      </c>
      <c r="I19">
        <v>14.335962320475012</v>
      </c>
      <c r="J19">
        <v>21.398431985077444</v>
      </c>
      <c r="K19">
        <v>25.247347644136422</v>
      </c>
      <c r="L19">
        <v>27.585889764718068</v>
      </c>
      <c r="M19">
        <v>27.600133448624337</v>
      </c>
      <c r="N19">
        <v>25.11358118129445</v>
      </c>
      <c r="O19">
        <v>42.055295965459933</v>
      </c>
      <c r="P19">
        <v>30.318211337639887</v>
      </c>
      <c r="Q19">
        <v>85.154758676312213</v>
      </c>
      <c r="R19">
        <v>37.295621463636337</v>
      </c>
      <c r="S19">
        <v>18.460037559592557</v>
      </c>
      <c r="T19">
        <v>38.229611707015124</v>
      </c>
      <c r="U19">
        <v>0</v>
      </c>
      <c r="V19">
        <v>30.12587478704393</v>
      </c>
      <c r="W19">
        <v>31.00039575918764</v>
      </c>
      <c r="X19">
        <v>33.272183685882219</v>
      </c>
      <c r="Y19">
        <v>10.86813242741805</v>
      </c>
      <c r="Z19">
        <v>40.530938468993156</v>
      </c>
    </row>
    <row r="20" spans="2:26" x14ac:dyDescent="0.25">
      <c r="B20" t="s">
        <v>4</v>
      </c>
      <c r="C20">
        <v>305.3572314718819</v>
      </c>
      <c r="D20">
        <v>283.06155770461089</v>
      </c>
      <c r="E20">
        <v>232.23414035917929</v>
      </c>
      <c r="F20">
        <v>234.42680796510021</v>
      </c>
      <c r="G20">
        <v>274.8122098802981</v>
      </c>
      <c r="H20">
        <v>247.80898444668767</v>
      </c>
      <c r="I20">
        <v>218.7577184363615</v>
      </c>
      <c r="J20">
        <v>270.28633296776297</v>
      </c>
      <c r="K20">
        <v>283.06781493319397</v>
      </c>
      <c r="L20">
        <v>268.68287590819227</v>
      </c>
      <c r="M20">
        <v>222.57216955901822</v>
      </c>
      <c r="N20">
        <v>271.28549869713112</v>
      </c>
      <c r="O20">
        <v>301.99532754862469</v>
      </c>
      <c r="P20">
        <v>354.75126042298012</v>
      </c>
      <c r="Q20">
        <v>521.96090044515995</v>
      </c>
      <c r="R20">
        <v>338.6344132908805</v>
      </c>
      <c r="S20">
        <v>173.67755488655439</v>
      </c>
      <c r="T20">
        <v>241.05818376663919</v>
      </c>
      <c r="U20">
        <v>36.204812285360312</v>
      </c>
      <c r="V20">
        <v>252.66795930748958</v>
      </c>
      <c r="W20">
        <v>191.98301168492645</v>
      </c>
      <c r="X20">
        <v>221.43453025818036</v>
      </c>
      <c r="Y20">
        <v>297.71395333127089</v>
      </c>
      <c r="Z20">
        <v>219.24610112608065</v>
      </c>
    </row>
    <row r="21" spans="2:26" x14ac:dyDescent="0.25">
      <c r="B21" t="s">
        <v>5</v>
      </c>
      <c r="C21">
        <v>315.54605134394842</v>
      </c>
      <c r="D21">
        <v>329.56988283345993</v>
      </c>
      <c r="E21">
        <v>338.5182443013814</v>
      </c>
      <c r="F21">
        <v>495.37009811855489</v>
      </c>
      <c r="G21">
        <v>299.34829070406192</v>
      </c>
      <c r="H21">
        <v>293.27453742802783</v>
      </c>
      <c r="I21">
        <v>256.18980256152685</v>
      </c>
      <c r="J21">
        <v>292.02989474858754</v>
      </c>
      <c r="K21">
        <v>357.80361108966724</v>
      </c>
      <c r="L21">
        <v>332.66716962167794</v>
      </c>
      <c r="M21">
        <v>474.03653708263897</v>
      </c>
      <c r="N21">
        <v>303.4998864818163</v>
      </c>
      <c r="O21">
        <v>296.22672406260875</v>
      </c>
      <c r="P21">
        <v>321.35799170212925</v>
      </c>
      <c r="Q21">
        <v>299.20552727149186</v>
      </c>
      <c r="R21">
        <v>296.27903376547312</v>
      </c>
      <c r="S21">
        <v>265.95210855149691</v>
      </c>
      <c r="T21">
        <v>307.38879912024908</v>
      </c>
      <c r="U21">
        <v>205.2189133440661</v>
      </c>
      <c r="V21">
        <v>497.72324016311484</v>
      </c>
      <c r="W21">
        <v>299.89497717898939</v>
      </c>
      <c r="X21">
        <v>419.56498884871257</v>
      </c>
      <c r="Y21">
        <v>927.98665635181874</v>
      </c>
      <c r="Z21">
        <v>291.13459138789693</v>
      </c>
    </row>
    <row r="23" spans="2:26" ht="15.75" x14ac:dyDescent="0.25">
      <c r="B23" s="2"/>
      <c r="C23" s="4" t="s">
        <v>32</v>
      </c>
      <c r="D23" s="4" t="s">
        <v>33</v>
      </c>
      <c r="E23" s="4" t="s">
        <v>34</v>
      </c>
      <c r="F23" s="1" t="s">
        <v>35</v>
      </c>
      <c r="G23" s="4" t="s">
        <v>36</v>
      </c>
      <c r="H23" s="4" t="s">
        <v>32</v>
      </c>
      <c r="I23" s="4" t="s">
        <v>33</v>
      </c>
      <c r="J23" s="4" t="s">
        <v>34</v>
      </c>
      <c r="K23" s="1" t="s">
        <v>35</v>
      </c>
      <c r="L23" s="4" t="s">
        <v>36</v>
      </c>
    </row>
    <row r="24" spans="2:26" ht="15.75" x14ac:dyDescent="0.25">
      <c r="B24" s="2"/>
      <c r="C24" s="4" t="s">
        <v>7</v>
      </c>
      <c r="D24" s="4" t="s">
        <v>7</v>
      </c>
      <c r="E24" s="4" t="s">
        <v>7</v>
      </c>
      <c r="F24" s="1" t="s">
        <v>7</v>
      </c>
      <c r="G24" s="4" t="s">
        <v>7</v>
      </c>
      <c r="H24" s="4" t="s">
        <v>31</v>
      </c>
      <c r="I24" s="4" t="s">
        <v>31</v>
      </c>
      <c r="J24" s="4" t="s">
        <v>31</v>
      </c>
      <c r="K24" s="1" t="s">
        <v>31</v>
      </c>
      <c r="L24" s="4" t="s">
        <v>31</v>
      </c>
    </row>
    <row r="25" spans="2:26" x14ac:dyDescent="0.25">
      <c r="B25" s="2" t="s">
        <v>0</v>
      </c>
      <c r="C25" s="2">
        <v>-8.3319132266324676</v>
      </c>
      <c r="D25" s="2">
        <v>-17.979856209880097</v>
      </c>
      <c r="E25" s="2">
        <v>-7.4108855349571314</v>
      </c>
      <c r="F25" s="3">
        <v>-15.509327230818748</v>
      </c>
      <c r="G25" s="2">
        <v>-0.90623849902462794</v>
      </c>
      <c r="H25" s="2">
        <v>4.342058852332972</v>
      </c>
      <c r="I25" s="2">
        <v>2.5666324413748605</v>
      </c>
      <c r="J25" s="2">
        <v>2.6601443880215072</v>
      </c>
      <c r="K25" s="3">
        <v>5.3041630581222403</v>
      </c>
      <c r="L25" s="2">
        <v>5.8521245897182776</v>
      </c>
    </row>
    <row r="26" spans="2:26" x14ac:dyDescent="0.25">
      <c r="B26" s="5" t="s">
        <v>1</v>
      </c>
      <c r="C26" s="2">
        <v>103.17636829496486</v>
      </c>
      <c r="D26" s="2">
        <v>254.70758698740573</v>
      </c>
      <c r="E26" s="2">
        <v>89.471208708033004</v>
      </c>
      <c r="F26" s="3">
        <v>115.7539057239474</v>
      </c>
      <c r="G26" s="2">
        <v>69.891102173146706</v>
      </c>
      <c r="H26" s="2">
        <v>99.846662133610579</v>
      </c>
      <c r="I26" s="2">
        <v>43.357281977480625</v>
      </c>
      <c r="J26" s="2">
        <v>97.962942606481647</v>
      </c>
      <c r="K26" s="3">
        <v>95.923359570360404</v>
      </c>
      <c r="L26" s="2">
        <v>107.32607207823112</v>
      </c>
    </row>
    <row r="27" spans="2:26" x14ac:dyDescent="0.25">
      <c r="B27" s="5" t="s">
        <v>2</v>
      </c>
      <c r="C27" s="2">
        <v>41.231465360298458</v>
      </c>
      <c r="D27" s="2">
        <v>113.60068404513885</v>
      </c>
      <c r="E27" s="2">
        <v>18.767920813981604</v>
      </c>
      <c r="F27" s="3">
        <v>81.958945501931836</v>
      </c>
      <c r="G27" s="2">
        <v>20.865944401716234</v>
      </c>
      <c r="H27" s="2">
        <v>38.477064684645342</v>
      </c>
      <c r="I27" s="2">
        <v>15.822325650549804</v>
      </c>
      <c r="J27" s="2">
        <v>28.306253178311849</v>
      </c>
      <c r="K27" s="3">
        <v>40.604236404062604</v>
      </c>
      <c r="L27" s="2">
        <v>44.52968267360648</v>
      </c>
    </row>
    <row r="28" spans="2:26" x14ac:dyDescent="0.25">
      <c r="B28" s="5" t="s">
        <v>3</v>
      </c>
      <c r="C28" s="2">
        <v>44.787923509859752</v>
      </c>
      <c r="D28" s="2">
        <v>186.07957083907124</v>
      </c>
      <c r="E28" s="2">
        <v>15.111412103671405</v>
      </c>
      <c r="F28" s="3">
        <v>56.612725335420194</v>
      </c>
      <c r="G28" s="2">
        <v>18.478461735062179</v>
      </c>
      <c r="H28" s="2">
        <v>35.791594494984736</v>
      </c>
      <c r="I28" s="2">
        <v>15.993562941140169</v>
      </c>
      <c r="J28" s="2">
        <v>34.621592532835614</v>
      </c>
      <c r="K28" s="3">
        <v>33.965941624106861</v>
      </c>
      <c r="L28" s="2">
        <v>40.935029541799707</v>
      </c>
      <c r="N28" s="7"/>
      <c r="O28" s="8" t="s">
        <v>38</v>
      </c>
    </row>
    <row r="29" spans="2:26" x14ac:dyDescent="0.25">
      <c r="B29" s="5" t="s">
        <v>4</v>
      </c>
      <c r="C29" s="2">
        <v>601.43224685273276</v>
      </c>
      <c r="D29" s="2">
        <v>1803.1701798012291</v>
      </c>
      <c r="E29" s="2">
        <v>321.41682318151607</v>
      </c>
      <c r="F29" s="3">
        <v>715.49111039384002</v>
      </c>
      <c r="G29" s="2">
        <v>320.74030838186695</v>
      </c>
      <c r="H29" s="2">
        <v>489.81215295350592</v>
      </c>
      <c r="I29" s="2">
        <v>132.05819850329013</v>
      </c>
      <c r="J29" s="2">
        <v>387.60395288389577</v>
      </c>
      <c r="K29" s="3">
        <v>411.20548220281387</v>
      </c>
      <c r="L29" s="2">
        <v>457.25455041942212</v>
      </c>
    </row>
    <row r="30" spans="2:26" x14ac:dyDescent="0.25">
      <c r="B30" s="5" t="s">
        <v>5</v>
      </c>
      <c r="C30" s="2">
        <v>1473.4463194741859</v>
      </c>
      <c r="D30" s="2">
        <v>1593.9213076326175</v>
      </c>
      <c r="E30" s="2">
        <v>1267.8638678516138</v>
      </c>
      <c r="F30" s="3">
        <v>1274.4646949105752</v>
      </c>
      <c r="G30" s="2">
        <v>1566.1297641278754</v>
      </c>
      <c r="H30" s="2">
        <v>1517.0057995761736</v>
      </c>
      <c r="I30" s="2">
        <v>515.65733615102988</v>
      </c>
      <c r="J30" s="2">
        <v>1178.1014219696544</v>
      </c>
      <c r="K30" s="3">
        <v>935.0034882487704</v>
      </c>
      <c r="L30" s="2">
        <v>1133.4323199972712</v>
      </c>
    </row>
    <row r="32" spans="2:26" x14ac:dyDescent="0.25">
      <c r="K32" s="6" t="s">
        <v>37</v>
      </c>
    </row>
    <row r="33" spans="2:23" x14ac:dyDescent="0.25">
      <c r="B33" s="2"/>
      <c r="C33" s="2"/>
      <c r="D33" s="2" t="s">
        <v>0</v>
      </c>
      <c r="E33" s="2" t="s">
        <v>1</v>
      </c>
      <c r="F33" s="2" t="s">
        <v>2</v>
      </c>
      <c r="G33" s="2" t="s">
        <v>3</v>
      </c>
      <c r="H33" s="2" t="s">
        <v>4</v>
      </c>
      <c r="I33" s="2" t="s">
        <v>5</v>
      </c>
      <c r="K33" s="2" t="s">
        <v>0</v>
      </c>
      <c r="L33" s="2" t="s">
        <v>1</v>
      </c>
      <c r="M33" s="2" t="s">
        <v>2</v>
      </c>
      <c r="N33" s="2" t="s">
        <v>3</v>
      </c>
      <c r="O33" s="2" t="s">
        <v>4</v>
      </c>
      <c r="P33" s="2" t="s">
        <v>5</v>
      </c>
      <c r="R33" s="2" t="s">
        <v>0</v>
      </c>
      <c r="S33" s="2" t="s">
        <v>1</v>
      </c>
      <c r="T33" s="2" t="s">
        <v>2</v>
      </c>
      <c r="U33" s="2" t="s">
        <v>3</v>
      </c>
      <c r="V33" s="2" t="s">
        <v>4</v>
      </c>
      <c r="W33" s="2" t="s">
        <v>5</v>
      </c>
    </row>
    <row r="34" spans="2:23" x14ac:dyDescent="0.25">
      <c r="B34" s="2" t="s">
        <v>6</v>
      </c>
      <c r="C34" s="2" t="s">
        <v>7</v>
      </c>
      <c r="D34" s="2">
        <v>1.1734489068690195</v>
      </c>
      <c r="E34" s="2">
        <v>36.726156859031647</v>
      </c>
      <c r="F34" s="2">
        <v>7.5366153006647281</v>
      </c>
      <c r="G34" s="2">
        <v>12.928892420324754</v>
      </c>
      <c r="H34" s="2">
        <v>67.703342848250955</v>
      </c>
      <c r="I34" s="6">
        <v>713.01454338143003</v>
      </c>
      <c r="K34" s="2">
        <v>1.1734489068690195</v>
      </c>
      <c r="L34">
        <f>E34-115.75</f>
        <v>-79.023843140968353</v>
      </c>
      <c r="M34">
        <f>F34-81.96</f>
        <v>-74.423384699335259</v>
      </c>
      <c r="N34">
        <f>G34-56.61</f>
        <v>-43.681107579675242</v>
      </c>
      <c r="O34">
        <f>H34-715.49</f>
        <v>-647.78665715174907</v>
      </c>
      <c r="P34">
        <f>I34-1274.46</f>
        <v>-561.44545661857001</v>
      </c>
      <c r="R34" s="3">
        <f t="shared" ref="R34:W34" si="0">AVERAGE(K34:K36)</f>
        <v>1.0490455963100171</v>
      </c>
      <c r="S34">
        <f t="shared" si="0"/>
        <v>-83.129329140643478</v>
      </c>
      <c r="T34">
        <f t="shared" si="0"/>
        <v>-74.453486834394013</v>
      </c>
      <c r="U34" s="3">
        <f t="shared" si="0"/>
        <v>-43.683179535707943</v>
      </c>
      <c r="V34">
        <f t="shared" si="0"/>
        <v>-649.70381836378147</v>
      </c>
      <c r="W34">
        <f t="shared" si="0"/>
        <v>-771.88910946480428</v>
      </c>
    </row>
    <row r="35" spans="2:23" x14ac:dyDescent="0.25">
      <c r="B35" s="2" t="s">
        <v>8</v>
      </c>
      <c r="C35" s="2" t="s">
        <v>7</v>
      </c>
      <c r="D35" s="2">
        <v>-0.34300547955704502</v>
      </c>
      <c r="E35" s="2">
        <v>30.218782748975663</v>
      </c>
      <c r="F35" s="2">
        <v>7.0727729884662676</v>
      </c>
      <c r="G35" s="2">
        <v>13.34977326436019</v>
      </c>
      <c r="H35" s="2">
        <v>72.476819804379275</v>
      </c>
      <c r="I35" s="2">
        <v>381.63202111236757</v>
      </c>
      <c r="K35" s="2">
        <v>-0.34300547955704502</v>
      </c>
      <c r="L35" s="2">
        <f t="shared" ref="L35:L57" si="1">E35-115.75</f>
        <v>-85.531217251024344</v>
      </c>
      <c r="M35" s="2">
        <f t="shared" ref="M35:M57" si="2">F35-81.96</f>
        <v>-74.887227011533724</v>
      </c>
      <c r="N35" s="2">
        <f t="shared" ref="N35:N57" si="3">G35-56.61</f>
        <v>-43.260226735639812</v>
      </c>
      <c r="O35" s="2">
        <f t="shared" ref="O35:O57" si="4">H35-715.49</f>
        <v>-643.01318019562075</v>
      </c>
      <c r="P35" s="2">
        <f t="shared" ref="P35:P57" si="5">I35-1274.46</f>
        <v>-892.82797888763253</v>
      </c>
      <c r="R35" s="3"/>
      <c r="U35" s="3"/>
    </row>
    <row r="36" spans="2:23" x14ac:dyDescent="0.25">
      <c r="B36" s="2" t="s">
        <v>9</v>
      </c>
      <c r="C36" s="2" t="s">
        <v>7</v>
      </c>
      <c r="D36" s="2">
        <v>2.3166933616180772</v>
      </c>
      <c r="E36" s="2">
        <v>30.917072970062257</v>
      </c>
      <c r="F36" s="2">
        <v>7.9101512076869493</v>
      </c>
      <c r="G36" s="2">
        <v>12.501795708191246</v>
      </c>
      <c r="H36" s="2">
        <v>57.178382256025245</v>
      </c>
      <c r="I36" s="2">
        <v>413.06610711179002</v>
      </c>
      <c r="K36" s="2">
        <v>2.3166933616180772</v>
      </c>
      <c r="L36" s="2">
        <f t="shared" si="1"/>
        <v>-84.832927029937736</v>
      </c>
      <c r="M36" s="2">
        <f t="shared" si="2"/>
        <v>-74.049848792313043</v>
      </c>
      <c r="N36" s="2">
        <f t="shared" si="3"/>
        <v>-44.108204291808754</v>
      </c>
      <c r="O36" s="2">
        <f t="shared" si="4"/>
        <v>-658.31161774397481</v>
      </c>
      <c r="P36" s="2">
        <f t="shared" si="5"/>
        <v>-861.39389288821008</v>
      </c>
      <c r="R36" s="3"/>
      <c r="U36" s="3"/>
    </row>
    <row r="37" spans="2:23" x14ac:dyDescent="0.25">
      <c r="B37" s="2" t="s">
        <v>10</v>
      </c>
      <c r="C37" s="2" t="s">
        <v>7</v>
      </c>
      <c r="D37" s="2">
        <v>1.64820627569169</v>
      </c>
      <c r="E37" s="2">
        <v>54.625025884371411</v>
      </c>
      <c r="F37" s="2">
        <v>13.836257945938129</v>
      </c>
      <c r="G37" s="2">
        <v>22.224760412221617</v>
      </c>
      <c r="H37" s="2">
        <v>75.192052976916244</v>
      </c>
      <c r="I37" s="2">
        <v>250.7170005826072</v>
      </c>
      <c r="K37" s="2">
        <v>1.64820627569169</v>
      </c>
      <c r="L37" s="2">
        <f t="shared" si="1"/>
        <v>-61.124974115628589</v>
      </c>
      <c r="M37" s="2">
        <f t="shared" si="2"/>
        <v>-68.123742054061864</v>
      </c>
      <c r="N37" s="2">
        <f t="shared" si="3"/>
        <v>-34.385239587778386</v>
      </c>
      <c r="O37" s="2">
        <f t="shared" si="4"/>
        <v>-640.29794702308379</v>
      </c>
      <c r="P37" s="2">
        <f t="shared" si="5"/>
        <v>-1023.7429994173929</v>
      </c>
      <c r="R37" s="3">
        <f t="shared" ref="R37:W37" si="6">AVERAGE(K37:K39)</f>
        <v>0.3673245065701865</v>
      </c>
      <c r="S37">
        <f t="shared" si="6"/>
        <v>-76.174256408023211</v>
      </c>
      <c r="T37">
        <f t="shared" si="6"/>
        <v>-70.405090639118455</v>
      </c>
      <c r="U37" s="3">
        <f t="shared" si="6"/>
        <v>-37.671197555249499</v>
      </c>
      <c r="V37">
        <f t="shared" si="6"/>
        <v>-639.22494096340745</v>
      </c>
      <c r="W37">
        <f t="shared" si="6"/>
        <v>-878.08812169397413</v>
      </c>
    </row>
    <row r="38" spans="2:23" x14ac:dyDescent="0.25">
      <c r="B38" s="2" t="s">
        <v>11</v>
      </c>
      <c r="C38" s="2" t="s">
        <v>7</v>
      </c>
      <c r="D38" s="2">
        <v>0.29006552819207554</v>
      </c>
      <c r="E38" s="2">
        <v>33.847884611175303</v>
      </c>
      <c r="F38" s="2">
        <v>8.4119003175701916</v>
      </c>
      <c r="G38" s="2">
        <v>14.323712035008684</v>
      </c>
      <c r="H38" s="2">
        <v>73.382380193656815</v>
      </c>
      <c r="I38" s="2">
        <v>344.94211383597536</v>
      </c>
      <c r="K38" s="2">
        <v>0.29006552819207554</v>
      </c>
      <c r="L38" s="2">
        <f t="shared" si="1"/>
        <v>-81.902115388824697</v>
      </c>
      <c r="M38" s="2">
        <f t="shared" si="2"/>
        <v>-73.548099682429807</v>
      </c>
      <c r="N38" s="2">
        <f t="shared" si="3"/>
        <v>-42.286287964991317</v>
      </c>
      <c r="O38" s="2">
        <f t="shared" si="4"/>
        <v>-642.10761980634322</v>
      </c>
      <c r="P38" s="2">
        <f t="shared" si="5"/>
        <v>-929.51788616402473</v>
      </c>
      <c r="R38" s="3"/>
      <c r="U38" s="3"/>
    </row>
    <row r="39" spans="2:23" x14ac:dyDescent="0.25">
      <c r="B39" s="2" t="s">
        <v>12</v>
      </c>
      <c r="C39" s="2" t="s">
        <v>7</v>
      </c>
      <c r="D39" s="2">
        <v>-0.83629828417320606</v>
      </c>
      <c r="E39" s="2">
        <v>30.25432028038362</v>
      </c>
      <c r="F39" s="2">
        <v>12.416569819136303</v>
      </c>
      <c r="G39" s="2">
        <v>20.267934887021219</v>
      </c>
      <c r="H39" s="2">
        <v>80.220743939204468</v>
      </c>
      <c r="I39" s="6">
        <v>593.45652049949524</v>
      </c>
      <c r="K39" s="2">
        <v>-0.83629828417320606</v>
      </c>
      <c r="L39" s="2">
        <f t="shared" si="1"/>
        <v>-85.495679719616376</v>
      </c>
      <c r="M39" s="2">
        <f t="shared" si="2"/>
        <v>-69.543430180863695</v>
      </c>
      <c r="N39" s="2">
        <f t="shared" si="3"/>
        <v>-36.34206511297878</v>
      </c>
      <c r="O39" s="2">
        <f t="shared" si="4"/>
        <v>-635.26925606079556</v>
      </c>
      <c r="P39" s="2">
        <f t="shared" si="5"/>
        <v>-681.0034795005048</v>
      </c>
      <c r="R39" s="3"/>
      <c r="U39" s="3"/>
    </row>
    <row r="40" spans="2:23" x14ac:dyDescent="0.25">
      <c r="B40" s="2" t="s">
        <v>13</v>
      </c>
      <c r="C40" s="2" t="s">
        <v>7</v>
      </c>
      <c r="D40" s="2">
        <v>2.0087804279203816</v>
      </c>
      <c r="E40" s="2">
        <v>42.547319903977488</v>
      </c>
      <c r="F40" s="2">
        <v>6.7100018495659794</v>
      </c>
      <c r="G40" s="2">
        <v>15.757954029106523</v>
      </c>
      <c r="H40" s="2">
        <v>72.665286690253069</v>
      </c>
      <c r="I40" s="2">
        <v>669.6962579001796</v>
      </c>
      <c r="K40" s="2">
        <v>2.0087804279203816</v>
      </c>
      <c r="L40" s="2">
        <f t="shared" si="1"/>
        <v>-73.202680096022505</v>
      </c>
      <c r="M40" s="2">
        <f t="shared" si="2"/>
        <v>-75.24999815043401</v>
      </c>
      <c r="N40" s="2">
        <f t="shared" si="3"/>
        <v>-40.852045970893478</v>
      </c>
      <c r="O40" s="2">
        <f t="shared" si="4"/>
        <v>-642.82471330974693</v>
      </c>
      <c r="P40" s="2">
        <f t="shared" si="5"/>
        <v>-604.76374209982043</v>
      </c>
      <c r="R40" s="3">
        <f t="shared" ref="R40:W40" si="7">AVERAGE(K40:K42)</f>
        <v>1.429927151156982</v>
      </c>
      <c r="S40">
        <f t="shared" si="7"/>
        <v>-70.685302921402794</v>
      </c>
      <c r="T40">
        <f t="shared" si="7"/>
        <v>-71.809938804937943</v>
      </c>
      <c r="U40" s="3">
        <f t="shared" si="7"/>
        <v>-38.592244969153455</v>
      </c>
      <c r="V40">
        <f t="shared" si="7"/>
        <v>-634.49731879532726</v>
      </c>
      <c r="W40">
        <f t="shared" si="7"/>
        <v>-813.84132714773489</v>
      </c>
    </row>
    <row r="41" spans="2:23" x14ac:dyDescent="0.25">
      <c r="B41" s="2" t="s">
        <v>14</v>
      </c>
      <c r="C41" s="2" t="s">
        <v>7</v>
      </c>
      <c r="D41" s="2">
        <v>-0.40863697198688698</v>
      </c>
      <c r="E41" s="2">
        <v>34.021201518823197</v>
      </c>
      <c r="F41" s="2">
        <v>10.172452281375708</v>
      </c>
      <c r="G41" s="2">
        <v>17.145364016130678</v>
      </c>
      <c r="H41" s="2">
        <v>78.146575578547584</v>
      </c>
      <c r="I41" s="2">
        <v>345.74064882376405</v>
      </c>
      <c r="K41" s="2">
        <v>-0.40863697198688698</v>
      </c>
      <c r="L41" s="2">
        <f t="shared" si="1"/>
        <v>-81.728798481176796</v>
      </c>
      <c r="M41" s="2">
        <f t="shared" si="2"/>
        <v>-71.787547718624282</v>
      </c>
      <c r="N41" s="2">
        <f t="shared" si="3"/>
        <v>-39.464635983869321</v>
      </c>
      <c r="O41" s="2">
        <f t="shared" si="4"/>
        <v>-637.34342442145248</v>
      </c>
      <c r="P41" s="2">
        <f t="shared" si="5"/>
        <v>-928.71935117623593</v>
      </c>
      <c r="R41" s="3"/>
      <c r="U41" s="3"/>
    </row>
    <row r="42" spans="2:23" x14ac:dyDescent="0.25">
      <c r="B42" s="2" t="s">
        <v>15</v>
      </c>
      <c r="C42" s="2" t="s">
        <v>7</v>
      </c>
      <c r="D42" s="2">
        <v>2.6896379975374516</v>
      </c>
      <c r="E42" s="2">
        <v>58.625569812990911</v>
      </c>
      <c r="F42" s="2">
        <v>13.567729454244477</v>
      </c>
      <c r="G42" s="2">
        <v>21.149947047302433</v>
      </c>
      <c r="H42" s="2">
        <v>92.166181345217794</v>
      </c>
      <c r="I42" s="2">
        <v>366.41911183285185</v>
      </c>
      <c r="K42" s="2">
        <v>2.6896379975374516</v>
      </c>
      <c r="L42" s="2">
        <f t="shared" si="1"/>
        <v>-57.124430187009089</v>
      </c>
      <c r="M42" s="2">
        <f t="shared" si="2"/>
        <v>-68.392270545755522</v>
      </c>
      <c r="N42" s="2">
        <f t="shared" si="3"/>
        <v>-35.460052952697566</v>
      </c>
      <c r="O42" s="2">
        <f t="shared" si="4"/>
        <v>-623.32381865478226</v>
      </c>
      <c r="P42" s="2">
        <f t="shared" si="5"/>
        <v>-908.04088816714818</v>
      </c>
      <c r="R42" s="3"/>
      <c r="U42" s="3"/>
    </row>
    <row r="43" spans="2:23" x14ac:dyDescent="0.25">
      <c r="B43" s="2" t="s">
        <v>16</v>
      </c>
      <c r="C43" s="2" t="s">
        <v>7</v>
      </c>
      <c r="D43" s="2">
        <v>3.0949646745448178</v>
      </c>
      <c r="E43" s="2">
        <v>56.853155434573296</v>
      </c>
      <c r="F43" s="2">
        <v>13.91986527536824</v>
      </c>
      <c r="G43" s="2">
        <v>20.072415824040668</v>
      </c>
      <c r="H43" s="2">
        <v>89.525956396067414</v>
      </c>
      <c r="I43" s="2">
        <v>381.49520735348852</v>
      </c>
      <c r="K43" s="2">
        <v>3.0949646745448178</v>
      </c>
      <c r="L43" s="2">
        <f t="shared" si="1"/>
        <v>-58.896844565426704</v>
      </c>
      <c r="M43" s="2">
        <f t="shared" si="2"/>
        <v>-68.040134724631756</v>
      </c>
      <c r="N43" s="2">
        <f t="shared" si="3"/>
        <v>-36.537584175959331</v>
      </c>
      <c r="O43" s="2">
        <f t="shared" si="4"/>
        <v>-625.96404360393262</v>
      </c>
      <c r="P43" s="2">
        <f t="shared" si="5"/>
        <v>-892.96479264651157</v>
      </c>
      <c r="R43" s="3">
        <f t="shared" ref="R43:W43" si="8">AVERAGE(K43:K45)</f>
        <v>3.4767033786619987</v>
      </c>
      <c r="S43">
        <f t="shared" si="8"/>
        <v>-58.541640423758444</v>
      </c>
      <c r="T43">
        <f t="shared" si="8"/>
        <v>-68.733324160198251</v>
      </c>
      <c r="U43" s="3">
        <f t="shared" si="8"/>
        <v>-34.937521544943415</v>
      </c>
      <c r="V43">
        <f t="shared" si="8"/>
        <v>-624.08421080574146</v>
      </c>
      <c r="W43">
        <f t="shared" si="8"/>
        <v>-879.28861587662016</v>
      </c>
    </row>
    <row r="44" spans="2:23" x14ac:dyDescent="0.25">
      <c r="B44" s="2" t="s">
        <v>17</v>
      </c>
      <c r="C44" s="2" t="s">
        <v>7</v>
      </c>
      <c r="D44" s="2">
        <v>2.9601291058689001</v>
      </c>
      <c r="E44" s="2">
        <v>54.38662077415087</v>
      </c>
      <c r="F44" s="2">
        <v>12.492358325027041</v>
      </c>
      <c r="G44" s="2">
        <v>20.567529176011373</v>
      </c>
      <c r="H44" s="2">
        <v>95.413371145937901</v>
      </c>
      <c r="I44" s="2">
        <v>407.8616399442206</v>
      </c>
      <c r="K44" s="2">
        <v>2.9601291058689001</v>
      </c>
      <c r="L44" s="2">
        <f t="shared" si="1"/>
        <v>-61.36337922584913</v>
      </c>
      <c r="M44" s="2">
        <f t="shared" si="2"/>
        <v>-69.467641674972953</v>
      </c>
      <c r="N44" s="2">
        <f t="shared" si="3"/>
        <v>-36.042470823988623</v>
      </c>
      <c r="O44" s="2">
        <f t="shared" si="4"/>
        <v>-620.07662885406216</v>
      </c>
      <c r="P44" s="2">
        <f t="shared" si="5"/>
        <v>-866.59836005577949</v>
      </c>
      <c r="R44" s="3"/>
      <c r="U44" s="3"/>
    </row>
    <row r="45" spans="2:23" x14ac:dyDescent="0.25">
      <c r="B45" s="2" t="s">
        <v>18</v>
      </c>
      <c r="C45" s="2" t="s">
        <v>7</v>
      </c>
      <c r="D45" s="2">
        <v>4.3750163555722787</v>
      </c>
      <c r="E45" s="2">
        <v>60.385302520000501</v>
      </c>
      <c r="F45" s="2">
        <v>13.267803919009983</v>
      </c>
      <c r="G45" s="2">
        <v>24.377490365117708</v>
      </c>
      <c r="H45" s="2">
        <v>89.278040040770449</v>
      </c>
      <c r="I45" s="2">
        <v>396.15730507243052</v>
      </c>
      <c r="K45" s="2">
        <v>4.3750163555722787</v>
      </c>
      <c r="L45" s="2">
        <f t="shared" si="1"/>
        <v>-55.364697479999499</v>
      </c>
      <c r="M45" s="2">
        <f t="shared" si="2"/>
        <v>-68.692196080990016</v>
      </c>
      <c r="N45" s="2">
        <f t="shared" si="3"/>
        <v>-32.232509634882291</v>
      </c>
      <c r="O45" s="2">
        <f t="shared" si="4"/>
        <v>-626.2119599592296</v>
      </c>
      <c r="P45" s="2">
        <f t="shared" si="5"/>
        <v>-878.30269492756952</v>
      </c>
      <c r="R45" s="3"/>
      <c r="U45" s="3"/>
    </row>
    <row r="46" spans="2:23" x14ac:dyDescent="0.25">
      <c r="B46" s="2" t="s">
        <v>19</v>
      </c>
      <c r="C46" s="2" t="s">
        <v>7</v>
      </c>
      <c r="D46" s="2">
        <v>0</v>
      </c>
      <c r="E46" s="2">
        <v>18.056332033302358</v>
      </c>
      <c r="F46" s="2">
        <v>4.4487666947003</v>
      </c>
      <c r="G46" s="2">
        <v>8.8177023394141347</v>
      </c>
      <c r="H46" s="2">
        <v>68.111276095540049</v>
      </c>
      <c r="I46" s="2">
        <v>229.74832856510497</v>
      </c>
      <c r="K46" s="2">
        <v>0</v>
      </c>
      <c r="L46" s="2">
        <f t="shared" si="1"/>
        <v>-97.693667966697646</v>
      </c>
      <c r="M46" s="2">
        <f t="shared" si="2"/>
        <v>-77.511233305299697</v>
      </c>
      <c r="N46" s="2">
        <f t="shared" si="3"/>
        <v>-47.792297660585866</v>
      </c>
      <c r="O46" s="2">
        <f t="shared" si="4"/>
        <v>-647.37872390446</v>
      </c>
      <c r="P46" s="2">
        <f t="shared" si="5"/>
        <v>-1044.7116714348952</v>
      </c>
      <c r="R46" s="3">
        <f t="shared" ref="R46:W46" si="9">AVERAGE(K46:K48)</f>
        <v>2.106897611724786</v>
      </c>
      <c r="S46">
        <f t="shared" si="9"/>
        <v>-95.205338818424096</v>
      </c>
      <c r="T46">
        <f t="shared" si="9"/>
        <v>-76.38693222657902</v>
      </c>
      <c r="U46" s="10">
        <f>AVERAGE(N47:N48)</f>
        <v>-4.6189164062716905</v>
      </c>
      <c r="V46">
        <f t="shared" si="9"/>
        <v>-665.84158631261732</v>
      </c>
      <c r="W46">
        <f t="shared" si="9"/>
        <v>-1093.788357231701</v>
      </c>
    </row>
    <row r="47" spans="2:23" x14ac:dyDescent="0.25">
      <c r="B47" s="2" t="s">
        <v>20</v>
      </c>
      <c r="C47" s="2" t="s">
        <v>7</v>
      </c>
      <c r="D47" s="2">
        <v>1.5874668353272339</v>
      </c>
      <c r="E47" s="2">
        <v>17.039781626907008</v>
      </c>
      <c r="F47" s="2">
        <v>5.6289535032474856</v>
      </c>
      <c r="G47" s="2">
        <v>40.757118703332694</v>
      </c>
      <c r="H47" s="2">
        <v>36.831294871360257</v>
      </c>
      <c r="I47" s="2">
        <v>117.29355591676884</v>
      </c>
      <c r="K47" s="2">
        <v>1.5874668353272339</v>
      </c>
      <c r="L47" s="2">
        <f t="shared" si="1"/>
        <v>-98.710218373092999</v>
      </c>
      <c r="M47" s="2">
        <f t="shared" si="2"/>
        <v>-76.331046496752506</v>
      </c>
      <c r="N47" s="2">
        <f t="shared" si="3"/>
        <v>-15.852881296667306</v>
      </c>
      <c r="O47" s="2">
        <f t="shared" si="4"/>
        <v>-678.65870512863978</v>
      </c>
      <c r="P47" s="2">
        <f t="shared" si="5"/>
        <v>-1157.1664440832312</v>
      </c>
      <c r="R47" s="3"/>
      <c r="U47" s="3"/>
    </row>
    <row r="48" spans="2:23" x14ac:dyDescent="0.25">
      <c r="B48" s="2" t="s">
        <v>21</v>
      </c>
      <c r="C48" s="2" t="s">
        <v>7</v>
      </c>
      <c r="D48" s="2">
        <v>4.7332259998471233</v>
      </c>
      <c r="E48" s="2">
        <v>26.537869884518358</v>
      </c>
      <c r="F48" s="2">
        <v>6.641483122315134</v>
      </c>
      <c r="G48" s="2">
        <v>63.225048484123924</v>
      </c>
      <c r="H48" s="2">
        <v>44.002670095247609</v>
      </c>
      <c r="I48" s="2">
        <v>194.97304382302343</v>
      </c>
      <c r="K48" s="2">
        <v>4.7332259998471233</v>
      </c>
      <c r="L48" s="2">
        <f t="shared" si="1"/>
        <v>-89.212130115481642</v>
      </c>
      <c r="M48" s="2">
        <f t="shared" si="2"/>
        <v>-75.318516877684857</v>
      </c>
      <c r="N48" s="2">
        <f t="shared" si="3"/>
        <v>6.6150484841239248</v>
      </c>
      <c r="O48" s="2">
        <f t="shared" si="4"/>
        <v>-671.48732990475241</v>
      </c>
      <c r="P48" s="2">
        <f t="shared" si="5"/>
        <v>-1079.4869561769765</v>
      </c>
      <c r="R48" s="3"/>
      <c r="U48" s="3"/>
    </row>
    <row r="49" spans="2:23" x14ac:dyDescent="0.25">
      <c r="B49" s="2" t="s">
        <v>22</v>
      </c>
      <c r="C49" s="2" t="s">
        <v>7</v>
      </c>
      <c r="D49" s="2">
        <v>0</v>
      </c>
      <c r="E49" s="2">
        <v>15.801745026358828</v>
      </c>
      <c r="F49" s="2">
        <v>8.9506387911543008</v>
      </c>
      <c r="G49" s="2">
        <v>77.247197817049894</v>
      </c>
      <c r="H49" s="2">
        <v>79.106222311358835</v>
      </c>
      <c r="I49" s="2">
        <v>285.33978882008626</v>
      </c>
      <c r="K49" s="2">
        <v>0</v>
      </c>
      <c r="L49" s="2">
        <f t="shared" si="1"/>
        <v>-99.94825497364117</v>
      </c>
      <c r="M49" s="2">
        <f t="shared" si="2"/>
        <v>-73.009361208845689</v>
      </c>
      <c r="N49" s="2">
        <f t="shared" si="3"/>
        <v>20.637197817049895</v>
      </c>
      <c r="O49" s="2">
        <f t="shared" si="4"/>
        <v>-636.3837776886412</v>
      </c>
      <c r="P49" s="2">
        <f t="shared" si="5"/>
        <v>-989.12021117991378</v>
      </c>
      <c r="R49" s="3">
        <f t="shared" ref="R49:W49" si="10">AVERAGE(K49:K51)</f>
        <v>1.0240023654078609</v>
      </c>
      <c r="S49">
        <f t="shared" si="10"/>
        <v>-92.381617972702358</v>
      </c>
      <c r="T49">
        <f t="shared" si="10"/>
        <v>-69.988371364500281</v>
      </c>
      <c r="U49" s="3">
        <f t="shared" si="10"/>
        <v>24.523297117927118</v>
      </c>
      <c r="V49">
        <f t="shared" si="10"/>
        <v>-637.40245442358048</v>
      </c>
      <c r="W49">
        <f t="shared" si="10"/>
        <v>-761.34827074944326</v>
      </c>
    </row>
    <row r="50" spans="2:23" x14ac:dyDescent="0.25">
      <c r="B50" s="2" t="s">
        <v>23</v>
      </c>
      <c r="C50" s="2" t="s">
        <v>7</v>
      </c>
      <c r="D50" s="2">
        <v>0</v>
      </c>
      <c r="E50" s="2">
        <v>7.312106066690335</v>
      </c>
      <c r="F50" s="2">
        <v>12.888553584060519</v>
      </c>
      <c r="G50" s="2">
        <v>83.208501938694724</v>
      </c>
      <c r="H50" s="2">
        <v>73.641968143679179</v>
      </c>
      <c r="I50" s="2">
        <v>440.81079108944346</v>
      </c>
      <c r="K50" s="2">
        <v>0</v>
      </c>
      <c r="L50" s="2">
        <f t="shared" si="1"/>
        <v>-108.43789393330967</v>
      </c>
      <c r="M50" s="2">
        <f t="shared" si="2"/>
        <v>-69.071446415939477</v>
      </c>
      <c r="N50" s="2">
        <f t="shared" si="3"/>
        <v>26.598501938694724</v>
      </c>
      <c r="O50" s="2">
        <f t="shared" si="4"/>
        <v>-641.84803185632086</v>
      </c>
      <c r="P50" s="2">
        <f t="shared" si="5"/>
        <v>-833.64920891055658</v>
      </c>
      <c r="R50" s="3"/>
      <c r="U50" s="3"/>
    </row>
    <row r="51" spans="2:23" x14ac:dyDescent="0.25">
      <c r="B51" s="2" t="s">
        <v>24</v>
      </c>
      <c r="C51" s="2" t="s">
        <v>7</v>
      </c>
      <c r="D51" s="2">
        <v>3.0720070962235826</v>
      </c>
      <c r="E51" s="2">
        <v>46.991294988843784</v>
      </c>
      <c r="F51" s="2">
        <v>14.075693531284324</v>
      </c>
      <c r="G51" s="2">
        <v>82.944191598036738</v>
      </c>
      <c r="H51" s="2">
        <v>81.514446274220603</v>
      </c>
      <c r="I51" s="2">
        <v>813.18460784214039</v>
      </c>
      <c r="K51" s="2">
        <v>3.0720070962235826</v>
      </c>
      <c r="L51" s="2">
        <f t="shared" si="1"/>
        <v>-68.758705011156223</v>
      </c>
      <c r="M51" s="2">
        <f t="shared" si="2"/>
        <v>-67.884306468715664</v>
      </c>
      <c r="N51" s="2">
        <f t="shared" si="3"/>
        <v>26.334191598036739</v>
      </c>
      <c r="O51" s="2">
        <f t="shared" si="4"/>
        <v>-633.97555372577938</v>
      </c>
      <c r="P51" s="2">
        <f t="shared" si="5"/>
        <v>-461.27539215785964</v>
      </c>
      <c r="R51" s="3"/>
      <c r="U51" s="3"/>
    </row>
    <row r="52" spans="2:23" x14ac:dyDescent="0.25">
      <c r="B52" s="2" t="s">
        <v>25</v>
      </c>
      <c r="C52" s="2" t="s">
        <v>7</v>
      </c>
      <c r="D52" s="2">
        <v>2.2258893594679998</v>
      </c>
      <c r="E52" s="2">
        <v>55.658145209050339</v>
      </c>
      <c r="F52" s="2">
        <v>16.683258973659669</v>
      </c>
      <c r="G52" s="2">
        <v>80.797601504218335</v>
      </c>
      <c r="H52" s="2">
        <v>69.761976178534198</v>
      </c>
      <c r="I52" s="2">
        <v>314.3315668786193</v>
      </c>
      <c r="K52" s="2">
        <v>2.2258893594679998</v>
      </c>
      <c r="L52" s="2">
        <f t="shared" si="1"/>
        <v>-60.091854790949661</v>
      </c>
      <c r="M52" s="2">
        <f t="shared" si="2"/>
        <v>-65.276741026340318</v>
      </c>
      <c r="N52" s="2">
        <f t="shared" si="3"/>
        <v>24.187601504218335</v>
      </c>
      <c r="O52" s="2">
        <f t="shared" si="4"/>
        <v>-645.72802382146585</v>
      </c>
      <c r="P52" s="2">
        <f t="shared" si="5"/>
        <v>-960.12843312138079</v>
      </c>
      <c r="R52" s="3">
        <f t="shared" ref="R52:W52" si="11">AVERAGE(K52:K54)</f>
        <v>1.8724888718550783</v>
      </c>
      <c r="S52">
        <f t="shared" si="11"/>
        <v>-67.044948192684657</v>
      </c>
      <c r="T52" s="10">
        <f>AVERAGE(M52,M54)</f>
        <v>-63.998531762258423</v>
      </c>
      <c r="U52" s="3">
        <f t="shared" si="11"/>
        <v>25.926828555295184</v>
      </c>
      <c r="V52">
        <f t="shared" si="11"/>
        <v>-639.75046487065572</v>
      </c>
      <c r="W52">
        <f t="shared" si="11"/>
        <v>-772.83095278515793</v>
      </c>
    </row>
    <row r="53" spans="2:23" x14ac:dyDescent="0.25">
      <c r="B53" s="2" t="s">
        <v>26</v>
      </c>
      <c r="C53" s="2" t="s">
        <v>7</v>
      </c>
      <c r="D53" s="2">
        <v>0.7227823283653918</v>
      </c>
      <c r="E53" s="2">
        <v>22.89489375343334</v>
      </c>
      <c r="F53" s="2">
        <v>4.4181342325433839</v>
      </c>
      <c r="G53" s="2">
        <v>72.42075329565354</v>
      </c>
      <c r="H53" s="2">
        <v>72.761683860164013</v>
      </c>
      <c r="I53" s="2">
        <v>272.74156828688018</v>
      </c>
      <c r="K53" s="2">
        <v>0.7227823283653918</v>
      </c>
      <c r="L53" s="2">
        <f t="shared" si="1"/>
        <v>-92.855106246566663</v>
      </c>
      <c r="M53" s="2">
        <f t="shared" si="2"/>
        <v>-77.541865767456613</v>
      </c>
      <c r="N53" s="2">
        <f t="shared" si="3"/>
        <v>15.810753295653541</v>
      </c>
      <c r="O53" s="2">
        <f t="shared" si="4"/>
        <v>-642.72831613983601</v>
      </c>
      <c r="P53" s="2">
        <f t="shared" si="5"/>
        <v>-1001.7184317131198</v>
      </c>
      <c r="R53" s="3"/>
      <c r="U53" s="3"/>
    </row>
    <row r="54" spans="2:23" x14ac:dyDescent="0.25">
      <c r="B54" s="2" t="s">
        <v>27</v>
      </c>
      <c r="C54" s="2" t="s">
        <v>7</v>
      </c>
      <c r="D54" s="2">
        <v>2.6687949277318426</v>
      </c>
      <c r="E54" s="2">
        <v>67.562116459462388</v>
      </c>
      <c r="F54" s="2">
        <v>19.239677501823472</v>
      </c>
      <c r="G54" s="2">
        <v>94.392130866013673</v>
      </c>
      <c r="H54" s="2">
        <v>84.694945349334873</v>
      </c>
      <c r="I54" s="6">
        <v>917.81400647902683</v>
      </c>
      <c r="K54" s="2">
        <v>2.6687949277318426</v>
      </c>
      <c r="L54" s="2">
        <f t="shared" si="1"/>
        <v>-48.187883540537612</v>
      </c>
      <c r="M54" s="2">
        <f t="shared" si="2"/>
        <v>-62.720322498176522</v>
      </c>
      <c r="N54" s="2">
        <f t="shared" si="3"/>
        <v>37.782130866013674</v>
      </c>
      <c r="O54" s="2">
        <f t="shared" si="4"/>
        <v>-630.79505465066518</v>
      </c>
      <c r="P54" s="2">
        <f t="shared" si="5"/>
        <v>-356.64599352097321</v>
      </c>
      <c r="R54" s="3"/>
      <c r="U54" s="3"/>
    </row>
    <row r="55" spans="2:23" x14ac:dyDescent="0.25">
      <c r="B55" s="2" t="s">
        <v>28</v>
      </c>
      <c r="C55" s="2" t="s">
        <v>7</v>
      </c>
      <c r="D55" s="2">
        <v>2.0651400683799492</v>
      </c>
      <c r="E55" s="2">
        <v>58.742698516489256</v>
      </c>
      <c r="F55" s="2">
        <v>16.883573701898118</v>
      </c>
      <c r="G55" s="2">
        <v>89.20562181087756</v>
      </c>
      <c r="H55" s="2">
        <v>89.857722702302851</v>
      </c>
      <c r="I55" s="2">
        <v>366.60254093300011</v>
      </c>
      <c r="K55" s="2">
        <v>2.0651400683799492</v>
      </c>
      <c r="L55" s="2">
        <f t="shared" si="1"/>
        <v>-57.007301483510744</v>
      </c>
      <c r="M55" s="2">
        <f t="shared" si="2"/>
        <v>-65.076426298101879</v>
      </c>
      <c r="N55" s="2">
        <f t="shared" si="3"/>
        <v>32.59562181087756</v>
      </c>
      <c r="O55" s="2">
        <f t="shared" si="4"/>
        <v>-625.6322772976971</v>
      </c>
      <c r="P55" s="2">
        <f t="shared" si="5"/>
        <v>-907.85745906699992</v>
      </c>
      <c r="R55" s="3">
        <f t="shared" ref="R55:W55" si="12">AVERAGE(K55:K57)</f>
        <v>2.3022387745712725</v>
      </c>
      <c r="S55">
        <f t="shared" si="12"/>
        <v>-59.05865207495156</v>
      </c>
      <c r="T55">
        <f t="shared" si="12"/>
        <v>-64.753889508312227</v>
      </c>
      <c r="U55" s="3">
        <f t="shared" si="12"/>
        <v>27.151116308632108</v>
      </c>
      <c r="V55">
        <f t="shared" si="12"/>
        <v>-628.69695211136457</v>
      </c>
      <c r="W55">
        <f t="shared" si="12"/>
        <v>-787.19834941425495</v>
      </c>
    </row>
    <row r="56" spans="2:23" x14ac:dyDescent="0.25">
      <c r="B56" s="2" t="s">
        <v>29</v>
      </c>
      <c r="C56" s="2" t="s">
        <v>7</v>
      </c>
      <c r="D56" s="2">
        <v>2.2047889851762479</v>
      </c>
      <c r="E56" s="2">
        <v>55.45656739103034</v>
      </c>
      <c r="F56" s="2">
        <v>17.37036877557259</v>
      </c>
      <c r="G56" s="2">
        <v>81.814513488120014</v>
      </c>
      <c r="H56" s="2">
        <v>87.020711571471992</v>
      </c>
      <c r="I56" s="6">
        <v>777.89388513024721</v>
      </c>
      <c r="K56" s="2">
        <v>2.2047889851762479</v>
      </c>
      <c r="L56" s="2">
        <f t="shared" si="1"/>
        <v>-60.29343260896966</v>
      </c>
      <c r="M56" s="2">
        <f t="shared" si="2"/>
        <v>-64.589631224427407</v>
      </c>
      <c r="N56" s="2">
        <f t="shared" si="3"/>
        <v>25.204513488120014</v>
      </c>
      <c r="O56" s="2">
        <f t="shared" si="4"/>
        <v>-628.46928842852799</v>
      </c>
      <c r="P56" s="2">
        <f t="shared" si="5"/>
        <v>-496.56611486975282</v>
      </c>
      <c r="R56" s="3"/>
      <c r="U56" s="3"/>
    </row>
    <row r="57" spans="2:23" x14ac:dyDescent="0.25">
      <c r="B57" s="2" t="s">
        <v>30</v>
      </c>
      <c r="C57" s="2" t="s">
        <v>7</v>
      </c>
      <c r="D57" s="2">
        <v>2.6367872701576198</v>
      </c>
      <c r="E57" s="2">
        <v>55.874777867625738</v>
      </c>
      <c r="F57" s="2">
        <v>17.364388997592613</v>
      </c>
      <c r="G57" s="2">
        <v>80.263213626898747</v>
      </c>
      <c r="H57" s="2">
        <v>83.500709392131625</v>
      </c>
      <c r="I57" s="2">
        <v>317.28852569398794</v>
      </c>
      <c r="K57" s="2">
        <v>2.6367872701576198</v>
      </c>
      <c r="L57" s="2">
        <f t="shared" si="1"/>
        <v>-59.875222132374262</v>
      </c>
      <c r="M57" s="2">
        <f t="shared" si="2"/>
        <v>-64.595611002407381</v>
      </c>
      <c r="N57" s="2">
        <f t="shared" si="3"/>
        <v>23.653213626898747</v>
      </c>
      <c r="O57" s="2">
        <f t="shared" si="4"/>
        <v>-631.98929060786838</v>
      </c>
      <c r="P57" s="2">
        <f t="shared" si="5"/>
        <v>-957.1714743060121</v>
      </c>
      <c r="R57" s="3"/>
      <c r="U57" s="3"/>
    </row>
    <row r="58" spans="2:23" ht="15.75" x14ac:dyDescent="0.25">
      <c r="B58" s="1" t="s">
        <v>35</v>
      </c>
      <c r="C58" s="1" t="s">
        <v>7</v>
      </c>
      <c r="D58" s="3">
        <v>0</v>
      </c>
      <c r="E58" s="3">
        <v>115.7539057239474</v>
      </c>
      <c r="F58" s="3">
        <v>81.958945501931836</v>
      </c>
      <c r="G58" s="3">
        <v>56.612725335420194</v>
      </c>
      <c r="H58" s="3">
        <v>715.49111039384002</v>
      </c>
      <c r="I58" s="3">
        <v>1274.4646949105752</v>
      </c>
      <c r="U58" s="3"/>
    </row>
    <row r="61" spans="2:23" x14ac:dyDescent="0.25">
      <c r="B61" s="2"/>
      <c r="C61" s="2"/>
      <c r="D61" s="2" t="s">
        <v>0</v>
      </c>
      <c r="E61" s="2" t="s">
        <v>1</v>
      </c>
      <c r="F61" s="2" t="s">
        <v>2</v>
      </c>
      <c r="G61" s="2" t="s">
        <v>3</v>
      </c>
      <c r="H61" s="2" t="s">
        <v>4</v>
      </c>
      <c r="I61" s="2" t="s">
        <v>5</v>
      </c>
      <c r="K61" s="2" t="s">
        <v>0</v>
      </c>
      <c r="L61" s="2" t="s">
        <v>1</v>
      </c>
      <c r="M61" s="2" t="s">
        <v>2</v>
      </c>
      <c r="N61" s="2" t="s">
        <v>3</v>
      </c>
      <c r="O61" s="2" t="s">
        <v>4</v>
      </c>
      <c r="P61" s="2" t="s">
        <v>5</v>
      </c>
      <c r="R61" s="2" t="s">
        <v>0</v>
      </c>
      <c r="S61" s="2" t="s">
        <v>1</v>
      </c>
      <c r="T61" s="2" t="s">
        <v>2</v>
      </c>
      <c r="U61" s="2" t="s">
        <v>3</v>
      </c>
      <c r="V61" s="2" t="s">
        <v>4</v>
      </c>
      <c r="W61" s="2" t="s">
        <v>5</v>
      </c>
    </row>
    <row r="62" spans="2:23" x14ac:dyDescent="0.25">
      <c r="B62" s="2" t="s">
        <v>6</v>
      </c>
      <c r="C62" s="2" t="s">
        <v>31</v>
      </c>
      <c r="D62" s="2">
        <v>0</v>
      </c>
      <c r="E62" s="2">
        <v>80.526446727034227</v>
      </c>
      <c r="F62" s="2">
        <v>14.734747066416366</v>
      </c>
      <c r="G62" s="2">
        <v>22.997533437182362</v>
      </c>
      <c r="H62" s="2">
        <v>305.3572314718819</v>
      </c>
      <c r="I62" s="2">
        <v>315.54605134394842</v>
      </c>
      <c r="K62">
        <f>D62-5.3</f>
        <v>-5.3</v>
      </c>
      <c r="L62">
        <f>E62-95.92</f>
        <v>-15.393553272965775</v>
      </c>
      <c r="M62">
        <f>F62-40.6</f>
        <v>-25.865252933583633</v>
      </c>
      <c r="N62">
        <f>G62-33.97</f>
        <v>-10.972466562817637</v>
      </c>
      <c r="O62">
        <f>H62-411.21</f>
        <v>-105.85276852811808</v>
      </c>
      <c r="P62">
        <f>I62-935</f>
        <v>-619.45394865605158</v>
      </c>
      <c r="R62">
        <f t="shared" ref="R62:W62" si="13">AVERAGE(K62:K64)</f>
        <v>-5.3</v>
      </c>
      <c r="S62">
        <f t="shared" si="13"/>
        <v>-45.39315380581948</v>
      </c>
      <c r="T62">
        <f t="shared" si="13"/>
        <v>-30.790625326757453</v>
      </c>
      <c r="U62" s="3">
        <f t="shared" si="13"/>
        <v>-15.631405429900047</v>
      </c>
      <c r="V62">
        <f t="shared" si="13"/>
        <v>-137.65902348810928</v>
      </c>
      <c r="W62">
        <f t="shared" si="13"/>
        <v>-607.12194050707012</v>
      </c>
    </row>
    <row r="63" spans="2:23" x14ac:dyDescent="0.25">
      <c r="B63" s="2" t="s">
        <v>8</v>
      </c>
      <c r="C63" s="2" t="s">
        <v>31</v>
      </c>
      <c r="D63" s="2">
        <v>0</v>
      </c>
      <c r="E63" s="2">
        <v>59.69723122892831</v>
      </c>
      <c r="F63" s="2">
        <v>14.693376953311276</v>
      </c>
      <c r="G63" s="2">
        <v>24.197459070220091</v>
      </c>
      <c r="H63" s="2">
        <v>283.06155770461089</v>
      </c>
      <c r="I63" s="2">
        <v>329.56988283345993</v>
      </c>
      <c r="K63" s="2">
        <f t="shared" ref="K63:K85" si="14">D63-5.3</f>
        <v>-5.3</v>
      </c>
      <c r="L63" s="2">
        <f t="shared" ref="L63:L85" si="15">E63-95.92</f>
        <v>-36.222768771071692</v>
      </c>
      <c r="M63" s="2">
        <f t="shared" ref="M63:M85" si="16">F63-40.6</f>
        <v>-25.906623046688726</v>
      </c>
      <c r="N63" s="2">
        <f t="shared" ref="N63:N85" si="17">G63-33.97</f>
        <v>-9.7725409297799075</v>
      </c>
      <c r="O63" s="2">
        <f t="shared" ref="O63:O85" si="18">H63-411.21</f>
        <v>-128.14844229538909</v>
      </c>
      <c r="P63" s="2">
        <f t="shared" ref="P63:P85" si="19">I63-935</f>
        <v>-605.43011716654007</v>
      </c>
      <c r="U63" s="3"/>
    </row>
    <row r="64" spans="2:23" x14ac:dyDescent="0.25">
      <c r="B64" s="2" t="s">
        <v>9</v>
      </c>
      <c r="C64" s="2" t="s">
        <v>31</v>
      </c>
      <c r="D64" s="2">
        <v>0</v>
      </c>
      <c r="E64" s="2">
        <v>11.356860626579032</v>
      </c>
      <c r="F64" s="2">
        <v>0</v>
      </c>
      <c r="G64" s="2">
        <v>7.8207912028974054</v>
      </c>
      <c r="H64" s="2">
        <v>232.23414035917929</v>
      </c>
      <c r="I64" s="2">
        <v>338.5182443013814</v>
      </c>
      <c r="K64" s="2">
        <f t="shared" si="14"/>
        <v>-5.3</v>
      </c>
      <c r="L64" s="2">
        <f t="shared" si="15"/>
        <v>-84.563139373420967</v>
      </c>
      <c r="M64" s="2">
        <f t="shared" si="16"/>
        <v>-40.6</v>
      </c>
      <c r="N64" s="2">
        <f t="shared" si="17"/>
        <v>-26.149208797102595</v>
      </c>
      <c r="O64" s="2">
        <f t="shared" si="18"/>
        <v>-178.97585964082069</v>
      </c>
      <c r="P64" s="2">
        <f t="shared" si="19"/>
        <v>-596.4817556986186</v>
      </c>
      <c r="U64" s="3"/>
    </row>
    <row r="65" spans="2:23" x14ac:dyDescent="0.25">
      <c r="B65" s="2" t="s">
        <v>10</v>
      </c>
      <c r="C65" s="2" t="s">
        <v>31</v>
      </c>
      <c r="D65" s="2">
        <v>0</v>
      </c>
      <c r="E65" s="2">
        <v>47.947499318536373</v>
      </c>
      <c r="F65" s="2">
        <v>4.7720064530375375</v>
      </c>
      <c r="G65" s="2">
        <v>8.685051744528316</v>
      </c>
      <c r="H65" s="2">
        <v>234.42680796510021</v>
      </c>
      <c r="I65" s="2">
        <v>495.37009811855489</v>
      </c>
      <c r="K65" s="2">
        <f t="shared" si="14"/>
        <v>-5.3</v>
      </c>
      <c r="L65" s="2">
        <f t="shared" si="15"/>
        <v>-47.972500681463629</v>
      </c>
      <c r="M65" s="2">
        <f t="shared" si="16"/>
        <v>-35.82799354696246</v>
      </c>
      <c r="N65" s="2">
        <f t="shared" si="17"/>
        <v>-25.284948255471683</v>
      </c>
      <c r="O65" s="2">
        <f t="shared" si="18"/>
        <v>-176.78319203489977</v>
      </c>
      <c r="P65" s="2">
        <f t="shared" si="19"/>
        <v>-439.62990188144511</v>
      </c>
      <c r="R65">
        <f t="shared" ref="R65:W65" si="20">AVERAGE(K65:K67)</f>
        <v>-5.3</v>
      </c>
      <c r="S65">
        <f t="shared" si="20"/>
        <v>-33.77876890492464</v>
      </c>
      <c r="T65">
        <f t="shared" si="20"/>
        <v>-33.41895934569974</v>
      </c>
      <c r="U65" s="3">
        <f t="shared" si="20"/>
        <v>-19.607002562341343</v>
      </c>
      <c r="V65">
        <f t="shared" si="20"/>
        <v>-158.86066590263798</v>
      </c>
      <c r="W65">
        <f t="shared" si="20"/>
        <v>-572.3356912497851</v>
      </c>
    </row>
    <row r="66" spans="2:23" x14ac:dyDescent="0.25">
      <c r="B66" s="2" t="s">
        <v>11</v>
      </c>
      <c r="C66" s="2" t="s">
        <v>31</v>
      </c>
      <c r="D66" s="2">
        <v>0</v>
      </c>
      <c r="E66" s="2">
        <v>74.839666932360046</v>
      </c>
      <c r="F66" s="2">
        <v>8.7753164163336166</v>
      </c>
      <c r="G66" s="2">
        <v>21.878068281114118</v>
      </c>
      <c r="H66" s="2">
        <v>274.8122098802981</v>
      </c>
      <c r="I66" s="2">
        <v>299.34829070406192</v>
      </c>
      <c r="K66" s="2">
        <f t="shared" si="14"/>
        <v>-5.3</v>
      </c>
      <c r="L66" s="2">
        <f t="shared" si="15"/>
        <v>-21.080333067639955</v>
      </c>
      <c r="M66" s="2">
        <f t="shared" si="16"/>
        <v>-31.824683583666385</v>
      </c>
      <c r="N66" s="2">
        <f t="shared" si="17"/>
        <v>-12.091931718885881</v>
      </c>
      <c r="O66" s="2">
        <f t="shared" si="18"/>
        <v>-136.39779011970188</v>
      </c>
      <c r="P66" s="2">
        <f t="shared" si="19"/>
        <v>-635.65170929593808</v>
      </c>
      <c r="U66" s="3"/>
    </row>
    <row r="67" spans="2:23" x14ac:dyDescent="0.25">
      <c r="B67" s="2" t="s">
        <v>12</v>
      </c>
      <c r="C67" s="2" t="s">
        <v>31</v>
      </c>
      <c r="D67" s="2">
        <v>0</v>
      </c>
      <c r="E67" s="2">
        <v>63.63652703432966</v>
      </c>
      <c r="F67" s="2">
        <v>7.9957990935296195</v>
      </c>
      <c r="G67" s="2">
        <v>12.525872287333534</v>
      </c>
      <c r="H67" s="2">
        <v>247.80898444668767</v>
      </c>
      <c r="I67" s="2">
        <v>293.27453742802783</v>
      </c>
      <c r="K67" s="2">
        <f t="shared" si="14"/>
        <v>-5.3</v>
      </c>
      <c r="L67" s="2">
        <f t="shared" si="15"/>
        <v>-32.283472965670342</v>
      </c>
      <c r="M67" s="2">
        <f t="shared" si="16"/>
        <v>-32.604200906470382</v>
      </c>
      <c r="N67" s="2">
        <f t="shared" si="17"/>
        <v>-21.444127712666464</v>
      </c>
      <c r="O67" s="2">
        <f t="shared" si="18"/>
        <v>-163.40101555331231</v>
      </c>
      <c r="P67" s="2">
        <f t="shared" si="19"/>
        <v>-641.72546257197223</v>
      </c>
      <c r="U67" s="3"/>
    </row>
    <row r="68" spans="2:23" x14ac:dyDescent="0.25">
      <c r="B68" s="2" t="s">
        <v>13</v>
      </c>
      <c r="C68" s="2" t="s">
        <v>31</v>
      </c>
      <c r="D68" s="2">
        <v>0</v>
      </c>
      <c r="E68" s="2">
        <v>52.111506732393728</v>
      </c>
      <c r="F68" s="2">
        <v>7.8808906788868036</v>
      </c>
      <c r="G68" s="2">
        <v>14.335962320475012</v>
      </c>
      <c r="H68" s="2">
        <v>218.7577184363615</v>
      </c>
      <c r="I68" s="2">
        <v>256.18980256152685</v>
      </c>
      <c r="K68" s="2">
        <f t="shared" si="14"/>
        <v>-5.3</v>
      </c>
      <c r="L68" s="2">
        <f t="shared" si="15"/>
        <v>-43.808493267606273</v>
      </c>
      <c r="M68" s="2">
        <f t="shared" si="16"/>
        <v>-32.719109321113194</v>
      </c>
      <c r="N68" s="2">
        <f t="shared" si="17"/>
        <v>-19.634037679524987</v>
      </c>
      <c r="O68" s="2">
        <f t="shared" si="18"/>
        <v>-192.45228156363848</v>
      </c>
      <c r="P68" s="2">
        <f t="shared" si="19"/>
        <v>-678.8101974384731</v>
      </c>
      <c r="R68">
        <f t="shared" ref="R68:W68" si="21">AVERAGE(K68:K70)</f>
        <v>-5.1819833587048443</v>
      </c>
      <c r="S68">
        <f t="shared" si="21"/>
        <v>-22.636707510402942</v>
      </c>
      <c r="T68">
        <f t="shared" si="21"/>
        <v>-27.862000225079214</v>
      </c>
      <c r="U68" s="3">
        <f t="shared" si="21"/>
        <v>-13.642752683437038</v>
      </c>
      <c r="V68">
        <f t="shared" si="21"/>
        <v>-153.83937788756049</v>
      </c>
      <c r="W68">
        <f t="shared" si="21"/>
        <v>-632.99223053340609</v>
      </c>
    </row>
    <row r="69" spans="2:23" x14ac:dyDescent="0.25">
      <c r="B69" s="2" t="s">
        <v>14</v>
      </c>
      <c r="C69" s="2" t="s">
        <v>31</v>
      </c>
      <c r="D69" s="2">
        <v>0.35404992388546574</v>
      </c>
      <c r="E69" s="2">
        <v>80.765535553062023</v>
      </c>
      <c r="F69" s="2">
        <v>15.621373470946374</v>
      </c>
      <c r="G69" s="2">
        <v>21.398431985077444</v>
      </c>
      <c r="H69" s="2">
        <v>270.28633296776297</v>
      </c>
      <c r="I69" s="2">
        <v>292.02989474858754</v>
      </c>
      <c r="K69" s="2">
        <f t="shared" si="14"/>
        <v>-4.9459500761145341</v>
      </c>
      <c r="L69" s="2">
        <f t="shared" si="15"/>
        <v>-15.154464446937979</v>
      </c>
      <c r="M69" s="2">
        <f t="shared" si="16"/>
        <v>-24.978626529053628</v>
      </c>
      <c r="N69" s="2">
        <f t="shared" si="17"/>
        <v>-12.571568014922555</v>
      </c>
      <c r="O69" s="2">
        <f t="shared" si="18"/>
        <v>-140.92366703223701</v>
      </c>
      <c r="P69" s="2">
        <f t="shared" si="19"/>
        <v>-642.97010525141241</v>
      </c>
      <c r="U69" s="3"/>
    </row>
    <row r="70" spans="2:23" x14ac:dyDescent="0.25">
      <c r="B70" s="2" t="s">
        <v>15</v>
      </c>
      <c r="C70" s="2" t="s">
        <v>31</v>
      </c>
      <c r="D70" s="2">
        <v>0</v>
      </c>
      <c r="E70" s="2">
        <v>86.972835183335434</v>
      </c>
      <c r="F70" s="2">
        <v>14.711735174929188</v>
      </c>
      <c r="G70" s="2">
        <v>25.247347644136422</v>
      </c>
      <c r="H70" s="2">
        <v>283.06781493319397</v>
      </c>
      <c r="I70" s="2">
        <v>357.80361108966724</v>
      </c>
      <c r="K70" s="2">
        <f t="shared" si="14"/>
        <v>-5.3</v>
      </c>
      <c r="L70" s="2">
        <f t="shared" si="15"/>
        <v>-8.9471648166645679</v>
      </c>
      <c r="M70" s="2">
        <f t="shared" si="16"/>
        <v>-25.888264825070813</v>
      </c>
      <c r="N70" s="2">
        <f t="shared" si="17"/>
        <v>-8.7226523558635769</v>
      </c>
      <c r="O70" s="2">
        <f t="shared" si="18"/>
        <v>-128.14218506680601</v>
      </c>
      <c r="P70" s="2">
        <f t="shared" si="19"/>
        <v>-577.19638891033276</v>
      </c>
      <c r="U70" s="3"/>
    </row>
    <row r="71" spans="2:23" x14ac:dyDescent="0.25">
      <c r="B71" s="2" t="s">
        <v>16</v>
      </c>
      <c r="C71" s="2" t="s">
        <v>31</v>
      </c>
      <c r="D71" s="2">
        <v>2.1095567619664273</v>
      </c>
      <c r="E71" s="2">
        <v>88.408243443770033</v>
      </c>
      <c r="F71" s="2">
        <v>26.381583414016923</v>
      </c>
      <c r="G71" s="2">
        <v>27.585889764718068</v>
      </c>
      <c r="H71" s="2">
        <v>268.68287590819227</v>
      </c>
      <c r="I71" s="2">
        <v>332.66716962167794</v>
      </c>
      <c r="K71" s="2">
        <f t="shared" si="14"/>
        <v>-3.1904432380335725</v>
      </c>
      <c r="L71" s="2">
        <f t="shared" si="15"/>
        <v>-7.5117565562299689</v>
      </c>
      <c r="M71" s="2">
        <f t="shared" si="16"/>
        <v>-14.218416585983078</v>
      </c>
      <c r="N71" s="2">
        <f t="shared" si="17"/>
        <v>-6.3841102352819306</v>
      </c>
      <c r="O71" s="2">
        <f t="shared" si="18"/>
        <v>-142.52712409180771</v>
      </c>
      <c r="P71" s="2">
        <f t="shared" si="19"/>
        <v>-602.33283037832211</v>
      </c>
      <c r="R71">
        <f t="shared" ref="R71:W71" si="22">AVERAGE(K71:K73)</f>
        <v>-4.2715430223268678</v>
      </c>
      <c r="S71">
        <f t="shared" si="22"/>
        <v>-8.6230156897370076</v>
      </c>
      <c r="T71">
        <f t="shared" si="22"/>
        <v>-13.520371899082425</v>
      </c>
      <c r="U71" s="3">
        <f t="shared" si="22"/>
        <v>-7.2034652017877141</v>
      </c>
      <c r="V71">
        <f t="shared" si="22"/>
        <v>-157.0298186118861</v>
      </c>
      <c r="W71">
        <f t="shared" si="22"/>
        <v>-564.93213560462232</v>
      </c>
    </row>
    <row r="72" spans="2:23" x14ac:dyDescent="0.25">
      <c r="B72" s="2" t="s">
        <v>17</v>
      </c>
      <c r="C72" s="2" t="s">
        <v>31</v>
      </c>
      <c r="D72" s="2">
        <v>0.97581417105296708</v>
      </c>
      <c r="E72" s="2">
        <v>82.16765600399772</v>
      </c>
      <c r="F72" s="2">
        <v>29.048447113029265</v>
      </c>
      <c r="G72" s="2">
        <v>27.600133448624337</v>
      </c>
      <c r="H72" s="2">
        <v>222.57216955901822</v>
      </c>
      <c r="I72" s="2">
        <v>474.03653708263897</v>
      </c>
      <c r="K72" s="2">
        <f t="shared" si="14"/>
        <v>-4.3241858289470327</v>
      </c>
      <c r="L72" s="2">
        <f t="shared" si="15"/>
        <v>-13.752343996002281</v>
      </c>
      <c r="M72" s="2">
        <f t="shared" si="16"/>
        <v>-11.551552886970736</v>
      </c>
      <c r="N72" s="2">
        <f t="shared" si="17"/>
        <v>-6.3698665513756616</v>
      </c>
      <c r="O72" s="2">
        <f t="shared" si="18"/>
        <v>-188.63783044098176</v>
      </c>
      <c r="P72" s="2">
        <f t="shared" si="19"/>
        <v>-460.96346291736103</v>
      </c>
      <c r="U72" s="3"/>
    </row>
    <row r="73" spans="2:23" x14ac:dyDescent="0.25">
      <c r="B73" s="2" t="s">
        <v>18</v>
      </c>
      <c r="C73" s="2" t="s">
        <v>31</v>
      </c>
      <c r="D73" s="2">
        <v>0</v>
      </c>
      <c r="E73" s="2">
        <v>91.315053483021231</v>
      </c>
      <c r="F73" s="2">
        <v>25.808853775706538</v>
      </c>
      <c r="G73" s="2">
        <v>25.11358118129445</v>
      </c>
      <c r="H73" s="2">
        <v>271.28549869713112</v>
      </c>
      <c r="I73" s="2">
        <v>303.4998864818163</v>
      </c>
      <c r="K73" s="2">
        <f t="shared" si="14"/>
        <v>-5.3</v>
      </c>
      <c r="L73" s="2">
        <f t="shared" si="15"/>
        <v>-4.6049465169787709</v>
      </c>
      <c r="M73" s="2">
        <f t="shared" si="16"/>
        <v>-14.791146224293463</v>
      </c>
      <c r="N73" s="2">
        <f t="shared" si="17"/>
        <v>-8.8564188187055493</v>
      </c>
      <c r="O73" s="2">
        <f t="shared" si="18"/>
        <v>-139.92450130286886</v>
      </c>
      <c r="P73" s="2">
        <f t="shared" si="19"/>
        <v>-631.50011351818375</v>
      </c>
      <c r="U73" s="3"/>
    </row>
    <row r="74" spans="2:23" x14ac:dyDescent="0.25">
      <c r="B74" s="2" t="s">
        <v>19</v>
      </c>
      <c r="C74" s="2" t="s">
        <v>31</v>
      </c>
      <c r="D74" s="2">
        <v>0</v>
      </c>
      <c r="E74" s="2">
        <v>85.953247048126968</v>
      </c>
      <c r="F74" s="2">
        <v>25.649485295768955</v>
      </c>
      <c r="G74" s="2">
        <v>42.055295965459933</v>
      </c>
      <c r="H74" s="2">
        <v>301.99532754862469</v>
      </c>
      <c r="I74" s="2">
        <v>296.22672406260875</v>
      </c>
      <c r="K74" s="2">
        <f t="shared" si="14"/>
        <v>-5.3</v>
      </c>
      <c r="L74" s="2">
        <f t="shared" si="15"/>
        <v>-9.9667529518730333</v>
      </c>
      <c r="M74" s="2">
        <f t="shared" si="16"/>
        <v>-14.950514704231047</v>
      </c>
      <c r="N74" s="2">
        <f t="shared" si="17"/>
        <v>8.0852959654599346</v>
      </c>
      <c r="O74" s="2">
        <f t="shared" si="18"/>
        <v>-109.21467245137529</v>
      </c>
      <c r="P74" s="2">
        <f t="shared" si="19"/>
        <v>-638.77327593739119</v>
      </c>
      <c r="R74">
        <f t="shared" ref="R74:W74" si="23">AVERAGE(K74:K76)</f>
        <v>2.7520832873446213</v>
      </c>
      <c r="S74">
        <f t="shared" si="23"/>
        <v>20.553982304574223</v>
      </c>
      <c r="T74">
        <f t="shared" si="23"/>
        <v>2.9816130645783354</v>
      </c>
      <c r="U74" s="3">
        <f t="shared" si="23"/>
        <v>18.539421993137346</v>
      </c>
      <c r="V74">
        <f t="shared" si="23"/>
        <v>-18.307503861078391</v>
      </c>
      <c r="W74">
        <f t="shared" si="23"/>
        <v>-629.40325232125667</v>
      </c>
    </row>
    <row r="75" spans="2:23" x14ac:dyDescent="0.25">
      <c r="B75" s="2" t="s">
        <v>20</v>
      </c>
      <c r="C75" s="2" t="s">
        <v>31</v>
      </c>
      <c r="D75" s="2">
        <v>9.6925965836793573</v>
      </c>
      <c r="E75" s="2">
        <v>109.83189704109643</v>
      </c>
      <c r="F75" s="2">
        <v>25.596916771581796</v>
      </c>
      <c r="G75" s="2">
        <v>30.318211337639887</v>
      </c>
      <c r="H75" s="2">
        <v>354.75126042298012</v>
      </c>
      <c r="I75" s="2">
        <v>321.35799170212925</v>
      </c>
      <c r="K75" s="2">
        <f t="shared" si="14"/>
        <v>4.3925965836793575</v>
      </c>
      <c r="L75" s="2">
        <f t="shared" si="15"/>
        <v>13.911897041096424</v>
      </c>
      <c r="M75" s="2">
        <f t="shared" si="16"/>
        <v>-15.003083228418205</v>
      </c>
      <c r="N75" s="2">
        <f t="shared" si="17"/>
        <v>-3.6517886623601115</v>
      </c>
      <c r="O75" s="2">
        <f t="shared" si="18"/>
        <v>-56.458739577019855</v>
      </c>
      <c r="P75" s="2">
        <f t="shared" si="19"/>
        <v>-613.64200829787069</v>
      </c>
      <c r="U75" s="3"/>
    </row>
    <row r="76" spans="2:23" x14ac:dyDescent="0.25">
      <c r="B76" s="2" t="s">
        <v>21</v>
      </c>
      <c r="C76" s="2" t="s">
        <v>31</v>
      </c>
      <c r="D76" s="2">
        <v>14.463653278354506</v>
      </c>
      <c r="E76" s="2">
        <v>153.63680282449928</v>
      </c>
      <c r="F76" s="2">
        <v>79.49843712638426</v>
      </c>
      <c r="G76" s="2">
        <v>85.154758676312213</v>
      </c>
      <c r="H76" s="2">
        <v>521.96090044515995</v>
      </c>
      <c r="I76" s="2">
        <v>299.20552727149186</v>
      </c>
      <c r="K76" s="2">
        <f t="shared" si="14"/>
        <v>9.1636532783545057</v>
      </c>
      <c r="L76" s="2">
        <f t="shared" si="15"/>
        <v>57.716802824499283</v>
      </c>
      <c r="M76" s="2">
        <f t="shared" si="16"/>
        <v>38.898437126384259</v>
      </c>
      <c r="N76" s="2">
        <f t="shared" si="17"/>
        <v>51.184758676312214</v>
      </c>
      <c r="O76" s="2">
        <f t="shared" si="18"/>
        <v>110.75090044515997</v>
      </c>
      <c r="P76" s="2">
        <f t="shared" si="19"/>
        <v>-635.79447272850814</v>
      </c>
      <c r="U76" s="3"/>
    </row>
    <row r="77" spans="2:23" x14ac:dyDescent="0.25">
      <c r="B77" s="2" t="s">
        <v>22</v>
      </c>
      <c r="C77" s="2" t="s">
        <v>31</v>
      </c>
      <c r="D77" s="2">
        <v>2.8971291189678894</v>
      </c>
      <c r="E77" s="2">
        <v>98.914309104232643</v>
      </c>
      <c r="F77" s="2">
        <v>31.501363225700562</v>
      </c>
      <c r="G77" s="2">
        <v>37.295621463636337</v>
      </c>
      <c r="H77" s="2">
        <v>338.6344132908805</v>
      </c>
      <c r="I77" s="2">
        <v>296.27903376547312</v>
      </c>
      <c r="K77" s="2">
        <f t="shared" si="14"/>
        <v>-2.4028708810321104</v>
      </c>
      <c r="L77" s="2">
        <f t="shared" si="15"/>
        <v>2.9943091042326415</v>
      </c>
      <c r="M77" s="2">
        <f t="shared" si="16"/>
        <v>-9.0986367742994396</v>
      </c>
      <c r="N77" s="2">
        <f t="shared" si="17"/>
        <v>3.3256214636363381</v>
      </c>
      <c r="O77" s="2">
        <f t="shared" si="18"/>
        <v>-72.575586709119477</v>
      </c>
      <c r="P77" s="2">
        <f t="shared" si="19"/>
        <v>-638.72096623452694</v>
      </c>
      <c r="R77">
        <f t="shared" ref="R77:W77" si="24">AVERAGE(K77:K79)</f>
        <v>-3.5686521559006259</v>
      </c>
      <c r="S77">
        <f t="shared" si="24"/>
        <v>-14.533520322336337</v>
      </c>
      <c r="T77">
        <f t="shared" si="24"/>
        <v>-7.4779862913677055</v>
      </c>
      <c r="U77" s="3">
        <f t="shared" si="24"/>
        <v>-2.6415764232519927</v>
      </c>
      <c r="V77">
        <f t="shared" si="24"/>
        <v>-160.08661601864196</v>
      </c>
      <c r="W77">
        <f t="shared" si="24"/>
        <v>-645.12668618759369</v>
      </c>
    </row>
    <row r="78" spans="2:23" x14ac:dyDescent="0.25">
      <c r="B78" s="2" t="s">
        <v>23</v>
      </c>
      <c r="C78" s="2" t="s">
        <v>31</v>
      </c>
      <c r="D78" s="2">
        <v>2.2969144133302315</v>
      </c>
      <c r="E78" s="2">
        <v>58.327035759569462</v>
      </c>
      <c r="F78" s="2">
        <v>18.940130326313223</v>
      </c>
      <c r="G78" s="2">
        <v>18.460037559592557</v>
      </c>
      <c r="H78" s="2">
        <v>173.67755488655439</v>
      </c>
      <c r="I78" s="2">
        <v>265.95210855149691</v>
      </c>
      <c r="K78" s="2">
        <f t="shared" si="14"/>
        <v>-3.0030855866697683</v>
      </c>
      <c r="L78" s="2">
        <f t="shared" si="15"/>
        <v>-37.59296424043054</v>
      </c>
      <c r="M78" s="2">
        <f t="shared" si="16"/>
        <v>-21.659869673686778</v>
      </c>
      <c r="N78" s="2">
        <f t="shared" si="17"/>
        <v>-15.509962440407442</v>
      </c>
      <c r="O78" s="2">
        <f t="shared" si="18"/>
        <v>-237.53244511344559</v>
      </c>
      <c r="P78" s="2">
        <f t="shared" si="19"/>
        <v>-669.04789144850315</v>
      </c>
      <c r="U78" s="3"/>
    </row>
    <row r="79" spans="2:23" x14ac:dyDescent="0.25">
      <c r="B79" s="2" t="s">
        <v>24</v>
      </c>
      <c r="C79" s="2" t="s">
        <v>31</v>
      </c>
      <c r="D79" s="2">
        <v>0</v>
      </c>
      <c r="E79" s="2">
        <v>86.91809416918889</v>
      </c>
      <c r="F79" s="2">
        <v>48.924547573883103</v>
      </c>
      <c r="G79" s="2">
        <v>38.229611707015124</v>
      </c>
      <c r="H79" s="2">
        <v>241.05818376663919</v>
      </c>
      <c r="I79" s="2">
        <v>307.38879912024908</v>
      </c>
      <c r="K79" s="2">
        <f t="shared" si="14"/>
        <v>-5.3</v>
      </c>
      <c r="L79" s="2">
        <f t="shared" si="15"/>
        <v>-9.0019058308111113</v>
      </c>
      <c r="M79" s="2">
        <f t="shared" si="16"/>
        <v>8.3245475738831018</v>
      </c>
      <c r="N79" s="2">
        <f t="shared" si="17"/>
        <v>4.2596117070151251</v>
      </c>
      <c r="O79" s="2">
        <f t="shared" si="18"/>
        <v>-170.15181623336079</v>
      </c>
      <c r="P79" s="2">
        <f t="shared" si="19"/>
        <v>-627.61120087975087</v>
      </c>
      <c r="U79" s="3"/>
    </row>
    <row r="80" spans="2:23" x14ac:dyDescent="0.25">
      <c r="B80" s="2" t="s">
        <v>25</v>
      </c>
      <c r="C80" s="2" t="s">
        <v>31</v>
      </c>
      <c r="D80" s="2">
        <v>0.14123709301251353</v>
      </c>
      <c r="E80" s="2">
        <v>16.853474946634798</v>
      </c>
      <c r="F80" s="2">
        <v>1.9104175212745336</v>
      </c>
      <c r="G80" s="2">
        <v>0</v>
      </c>
      <c r="H80" s="2">
        <v>36.204812285360312</v>
      </c>
      <c r="I80" s="2">
        <v>205.2189133440661</v>
      </c>
      <c r="K80" s="2">
        <f t="shared" si="14"/>
        <v>-5.1587629069874863</v>
      </c>
      <c r="L80" s="2">
        <f t="shared" si="15"/>
        <v>-79.066525053365211</v>
      </c>
      <c r="M80" s="2">
        <f t="shared" si="16"/>
        <v>-38.68958247872547</v>
      </c>
      <c r="N80" s="2">
        <f t="shared" si="17"/>
        <v>-33.97</v>
      </c>
      <c r="O80" s="2">
        <f t="shared" si="18"/>
        <v>-375.00518771463965</v>
      </c>
      <c r="P80" s="2">
        <f t="shared" si="19"/>
        <v>-729.7810866559339</v>
      </c>
      <c r="R80">
        <f t="shared" ref="R80:W80" si="25">AVERAGE(K80:K82)</f>
        <v>-5.2529209689958281</v>
      </c>
      <c r="S80">
        <f t="shared" si="25"/>
        <v>-42.82382152622602</v>
      </c>
      <c r="T80">
        <f t="shared" si="25"/>
        <v>-28.175685747382676</v>
      </c>
      <c r="U80" s="3">
        <f t="shared" si="25"/>
        <v>-13.594576484589476</v>
      </c>
      <c r="V80">
        <f t="shared" si="25"/>
        <v>-250.92473890740783</v>
      </c>
      <c r="W80">
        <f t="shared" si="25"/>
        <v>-600.72095643794319</v>
      </c>
    </row>
    <row r="81" spans="2:23" x14ac:dyDescent="0.25">
      <c r="B81" s="2" t="s">
        <v>26</v>
      </c>
      <c r="C81" s="2" t="s">
        <v>31</v>
      </c>
      <c r="D81" s="2">
        <v>0</v>
      </c>
      <c r="E81" s="2">
        <v>95.097758742957055</v>
      </c>
      <c r="F81" s="2">
        <v>23.891988208503403</v>
      </c>
      <c r="G81" s="2">
        <v>30.12587478704393</v>
      </c>
      <c r="H81" s="2">
        <v>252.66795930748958</v>
      </c>
      <c r="I81" s="2">
        <v>497.72324016311484</v>
      </c>
      <c r="K81" s="2">
        <f t="shared" si="14"/>
        <v>-5.3</v>
      </c>
      <c r="L81" s="2">
        <f t="shared" si="15"/>
        <v>-0.82224125704294693</v>
      </c>
      <c r="M81" s="2">
        <f t="shared" si="16"/>
        <v>-16.708011791496599</v>
      </c>
      <c r="N81" s="2">
        <f t="shared" si="17"/>
        <v>-3.8441252129560688</v>
      </c>
      <c r="O81" s="2">
        <f t="shared" si="18"/>
        <v>-158.5420406925104</v>
      </c>
      <c r="P81" s="2">
        <f t="shared" si="19"/>
        <v>-437.27675983688516</v>
      </c>
      <c r="U81" s="3"/>
    </row>
    <row r="82" spans="2:23" x14ac:dyDescent="0.25">
      <c r="B82" s="2" t="s">
        <v>27</v>
      </c>
      <c r="C82" s="2" t="s">
        <v>31</v>
      </c>
      <c r="D82" s="2">
        <v>0</v>
      </c>
      <c r="E82" s="2">
        <v>47.337301731730108</v>
      </c>
      <c r="F82" s="2">
        <v>11.470537028074045</v>
      </c>
      <c r="G82" s="2">
        <v>31.00039575918764</v>
      </c>
      <c r="H82" s="2">
        <v>191.98301168492645</v>
      </c>
      <c r="I82" s="2">
        <v>299.89497717898939</v>
      </c>
      <c r="K82" s="2">
        <f t="shared" si="14"/>
        <v>-5.3</v>
      </c>
      <c r="L82" s="2">
        <f t="shared" si="15"/>
        <v>-48.582698268269894</v>
      </c>
      <c r="M82" s="2">
        <f t="shared" si="16"/>
        <v>-29.129462971925957</v>
      </c>
      <c r="N82" s="2">
        <f t="shared" si="17"/>
        <v>-2.9696042408123589</v>
      </c>
      <c r="O82" s="2">
        <f t="shared" si="18"/>
        <v>-219.22698831507353</v>
      </c>
      <c r="P82" s="2">
        <f t="shared" si="19"/>
        <v>-635.10502282101061</v>
      </c>
      <c r="U82" s="3"/>
    </row>
    <row r="83" spans="2:23" x14ac:dyDescent="0.25">
      <c r="B83" s="2" t="s">
        <v>28</v>
      </c>
      <c r="C83" s="2" t="s">
        <v>31</v>
      </c>
      <c r="D83" s="2">
        <v>13.363316616122278</v>
      </c>
      <c r="E83" s="2">
        <v>132.40757959551874</v>
      </c>
      <c r="F83" s="2">
        <v>26.726633232244552</v>
      </c>
      <c r="G83" s="2">
        <v>33.272183685882219</v>
      </c>
      <c r="H83" s="2">
        <v>221.43453025818036</v>
      </c>
      <c r="I83" s="2">
        <v>419.56498884871257</v>
      </c>
      <c r="K83" s="2">
        <f t="shared" si="14"/>
        <v>8.0633166161222789</v>
      </c>
      <c r="L83" s="2">
        <f t="shared" si="15"/>
        <v>36.487579595518739</v>
      </c>
      <c r="M83" s="2">
        <f t="shared" si="16"/>
        <v>-13.873366767755449</v>
      </c>
      <c r="N83" s="2">
        <f t="shared" si="17"/>
        <v>-0.69781631411778022</v>
      </c>
      <c r="O83" s="2">
        <f t="shared" si="18"/>
        <v>-189.77546974181962</v>
      </c>
      <c r="P83" s="2">
        <f t="shared" si="19"/>
        <v>-515.43501115128743</v>
      </c>
      <c r="R83">
        <f t="shared" ref="R83:W83" si="26">AVERAGE(K83:K85)</f>
        <v>-0.84556112795924021</v>
      </c>
      <c r="S83">
        <f t="shared" si="26"/>
        <v>-2.6518880380537175</v>
      </c>
      <c r="T83">
        <f t="shared" si="26"/>
        <v>-22.664965270840586</v>
      </c>
      <c r="U83" s="3">
        <f t="shared" si="26"/>
        <v>-5.7462484725688574</v>
      </c>
      <c r="V83">
        <f t="shared" si="26"/>
        <v>-165.07847176148934</v>
      </c>
      <c r="W83">
        <f t="shared" si="26"/>
        <v>-388.7712544705239</v>
      </c>
    </row>
    <row r="84" spans="2:23" x14ac:dyDescent="0.25">
      <c r="B84" s="2" t="s">
        <v>29</v>
      </c>
      <c r="C84" s="2" t="s">
        <v>31</v>
      </c>
      <c r="D84" s="2">
        <v>0</v>
      </c>
      <c r="E84" s="2">
        <v>51.13145782048305</v>
      </c>
      <c r="F84" s="2">
        <v>11.603229834059231</v>
      </c>
      <c r="G84" s="2">
        <v>10.86813242741805</v>
      </c>
      <c r="H84" s="2">
        <v>297.71395333127089</v>
      </c>
      <c r="I84" s="6">
        <v>927.98665635181874</v>
      </c>
      <c r="K84" s="2">
        <f t="shared" si="14"/>
        <v>-5.3</v>
      </c>
      <c r="L84" s="2">
        <f t="shared" si="15"/>
        <v>-44.788542179516952</v>
      </c>
      <c r="M84" s="2">
        <f t="shared" si="16"/>
        <v>-28.99677016594077</v>
      </c>
      <c r="N84" s="2">
        <f t="shared" si="17"/>
        <v>-23.101867572581948</v>
      </c>
      <c r="O84" s="2">
        <f t="shared" si="18"/>
        <v>-113.49604666872909</v>
      </c>
      <c r="P84" s="2">
        <f t="shared" si="19"/>
        <v>-7.0133436481812623</v>
      </c>
      <c r="U84" s="3"/>
    </row>
    <row r="85" spans="2:23" x14ac:dyDescent="0.25">
      <c r="B85" s="2" t="s">
        <v>30</v>
      </c>
      <c r="C85" s="2" t="s">
        <v>31</v>
      </c>
      <c r="D85" s="2">
        <v>0</v>
      </c>
      <c r="E85" s="2">
        <v>96.265298469837063</v>
      </c>
      <c r="F85" s="2">
        <v>15.475241121174452</v>
      </c>
      <c r="G85" s="2">
        <v>40.530938468993156</v>
      </c>
      <c r="H85" s="2">
        <v>219.24610112608065</v>
      </c>
      <c r="I85" s="2">
        <v>291.13459138789693</v>
      </c>
      <c r="K85" s="2">
        <f t="shared" si="14"/>
        <v>-5.3</v>
      </c>
      <c r="L85" s="2">
        <f t="shared" si="15"/>
        <v>0.34529846983706136</v>
      </c>
      <c r="M85" s="2">
        <f t="shared" si="16"/>
        <v>-25.124758878825549</v>
      </c>
      <c r="N85" s="2">
        <f t="shared" si="17"/>
        <v>6.5609384689931574</v>
      </c>
      <c r="O85" s="2">
        <f t="shared" si="18"/>
        <v>-191.96389887391933</v>
      </c>
      <c r="P85" s="2">
        <f t="shared" si="19"/>
        <v>-643.86540861210301</v>
      </c>
    </row>
    <row r="86" spans="2:23" ht="15.75" x14ac:dyDescent="0.25">
      <c r="B86" s="1" t="s">
        <v>35</v>
      </c>
      <c r="C86" s="1" t="s">
        <v>31</v>
      </c>
      <c r="D86" s="3">
        <v>5.3041630581222403</v>
      </c>
      <c r="E86" s="3">
        <v>95.923359570360404</v>
      </c>
      <c r="F86" s="3">
        <v>40.604236404062604</v>
      </c>
      <c r="G86" s="3">
        <v>33.965941624106861</v>
      </c>
      <c r="H86" s="3">
        <v>411.20548220281387</v>
      </c>
      <c r="I86" s="3">
        <v>935.0034882487704</v>
      </c>
    </row>
    <row r="87" spans="2:23" x14ac:dyDescent="0.25">
      <c r="B87" s="2"/>
      <c r="C87" s="2"/>
      <c r="D87" s="2"/>
      <c r="E87" s="2"/>
      <c r="F87" s="2"/>
      <c r="G87" s="2"/>
      <c r="H87" s="2"/>
      <c r="I87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C2DA6-98DC-4E49-B713-A1B125AF0254}">
  <dimension ref="A1:O166"/>
  <sheetViews>
    <sheetView topLeftCell="A32" workbookViewId="0">
      <selection activeCell="H45" sqref="H45"/>
    </sheetView>
  </sheetViews>
  <sheetFormatPr defaultRowHeight="15" x14ac:dyDescent="0.25"/>
  <cols>
    <col min="1" max="1" width="10.5703125" bestFit="1" customWidth="1"/>
    <col min="3" max="3" width="9.140625" style="2"/>
    <col min="5" max="5" width="9.140625" style="9"/>
    <col min="6" max="6" width="12" bestFit="1" customWidth="1"/>
  </cols>
  <sheetData>
    <row r="1" spans="1:8" x14ac:dyDescent="0.25">
      <c r="A1" s="2"/>
      <c r="B1" s="2"/>
      <c r="D1" s="2" t="s">
        <v>39</v>
      </c>
      <c r="E1" s="9" t="s">
        <v>40</v>
      </c>
      <c r="F1" t="s">
        <v>41</v>
      </c>
      <c r="G1" t="s">
        <v>42</v>
      </c>
      <c r="H1" t="s">
        <v>43</v>
      </c>
    </row>
    <row r="2" spans="1:8" x14ac:dyDescent="0.25">
      <c r="A2" s="2" t="s">
        <v>6</v>
      </c>
      <c r="B2" s="2" t="s">
        <v>7</v>
      </c>
      <c r="C2" s="2" t="s">
        <v>1</v>
      </c>
      <c r="D2" s="2">
        <v>36.726156859031647</v>
      </c>
      <c r="E2" s="9">
        <v>115.7539057239474</v>
      </c>
      <c r="F2">
        <f>AVERAGE(D2:D4)</f>
        <v>32.620670859356522</v>
      </c>
      <c r="G2">
        <f>AVERAGE(E2:E4)</f>
        <v>115.7539057239474</v>
      </c>
      <c r="H2" s="3">
        <f>TTEST(D2:D4,E2:E4,2,1)</f>
        <v>6.1501673883541008E-4</v>
      </c>
    </row>
    <row r="3" spans="1:8" x14ac:dyDescent="0.25">
      <c r="A3" s="2" t="s">
        <v>8</v>
      </c>
      <c r="B3" s="2" t="s">
        <v>7</v>
      </c>
      <c r="C3" s="2" t="s">
        <v>1</v>
      </c>
      <c r="D3" s="2">
        <v>30.218782748975663</v>
      </c>
      <c r="E3" s="9">
        <v>115.7539057239474</v>
      </c>
    </row>
    <row r="4" spans="1:8" x14ac:dyDescent="0.25">
      <c r="A4" s="2" t="s">
        <v>9</v>
      </c>
      <c r="B4" s="2" t="s">
        <v>7</v>
      </c>
      <c r="C4" s="2" t="s">
        <v>1</v>
      </c>
      <c r="D4" s="2">
        <v>30.917072970062257</v>
      </c>
      <c r="E4" s="9">
        <v>115.7539057239474</v>
      </c>
    </row>
    <row r="5" spans="1:8" x14ac:dyDescent="0.25">
      <c r="A5" s="2" t="s">
        <v>10</v>
      </c>
      <c r="B5" s="2" t="s">
        <v>7</v>
      </c>
      <c r="C5" s="2" t="s">
        <v>1</v>
      </c>
      <c r="D5" s="2">
        <v>54.625025884371411</v>
      </c>
      <c r="E5" s="9">
        <v>115.7539057239474</v>
      </c>
      <c r="F5" s="2">
        <f>AVERAGE(D5:D7)</f>
        <v>39.575743591976781</v>
      </c>
      <c r="G5" s="2">
        <f>AVERAGE(E5:E7)</f>
        <v>115.7539057239474</v>
      </c>
      <c r="H5" s="3">
        <f>TTEST(D5:D7,E5:E7,2,1)</f>
        <v>9.796454727832922E-3</v>
      </c>
    </row>
    <row r="6" spans="1:8" x14ac:dyDescent="0.25">
      <c r="A6" s="2" t="s">
        <v>11</v>
      </c>
      <c r="B6" s="2" t="s">
        <v>7</v>
      </c>
      <c r="C6" s="2" t="s">
        <v>1</v>
      </c>
      <c r="D6" s="2">
        <v>33.847884611175303</v>
      </c>
      <c r="E6" s="9">
        <v>115.7539057239474</v>
      </c>
    </row>
    <row r="7" spans="1:8" x14ac:dyDescent="0.25">
      <c r="A7" s="2" t="s">
        <v>12</v>
      </c>
      <c r="B7" s="2" t="s">
        <v>7</v>
      </c>
      <c r="C7" s="2" t="s">
        <v>1</v>
      </c>
      <c r="D7" s="2">
        <v>30.25432028038362</v>
      </c>
      <c r="E7" s="9">
        <v>115.7539057239474</v>
      </c>
    </row>
    <row r="8" spans="1:8" x14ac:dyDescent="0.25">
      <c r="A8" s="2" t="s">
        <v>13</v>
      </c>
      <c r="B8" s="2" t="s">
        <v>7</v>
      </c>
      <c r="C8" s="2" t="s">
        <v>1</v>
      </c>
      <c r="D8" s="2">
        <v>42.547319903977488</v>
      </c>
      <c r="E8" s="9">
        <v>115.7539057239474</v>
      </c>
      <c r="F8" s="2">
        <f>AVERAGE(D8:D10)</f>
        <v>45.064697078597199</v>
      </c>
      <c r="G8" s="2">
        <f>AVERAGE(E8:E10)</f>
        <v>115.7539057239474</v>
      </c>
      <c r="H8" s="3">
        <f>TTEST(D8:D10,E8:E10,2,1)</f>
        <v>1.0252897447656412E-2</v>
      </c>
    </row>
    <row r="9" spans="1:8" x14ac:dyDescent="0.25">
      <c r="A9" s="2" t="s">
        <v>14</v>
      </c>
      <c r="B9" s="2" t="s">
        <v>7</v>
      </c>
      <c r="C9" s="2" t="s">
        <v>1</v>
      </c>
      <c r="D9" s="2">
        <v>34.021201518823197</v>
      </c>
      <c r="E9" s="9">
        <v>115.7539057239474</v>
      </c>
    </row>
    <row r="10" spans="1:8" x14ac:dyDescent="0.25">
      <c r="A10" s="2" t="s">
        <v>15</v>
      </c>
      <c r="B10" s="2" t="s">
        <v>7</v>
      </c>
      <c r="C10" s="2" t="s">
        <v>1</v>
      </c>
      <c r="D10" s="2">
        <v>58.625569812990911</v>
      </c>
      <c r="E10" s="9">
        <v>115.7539057239474</v>
      </c>
    </row>
    <row r="11" spans="1:8" x14ac:dyDescent="0.25">
      <c r="A11" s="2" t="s">
        <v>16</v>
      </c>
      <c r="B11" s="2" t="s">
        <v>7</v>
      </c>
      <c r="C11" s="2" t="s">
        <v>1</v>
      </c>
      <c r="D11" s="2">
        <v>56.853155434573296</v>
      </c>
      <c r="E11" s="9">
        <v>115.7539057239474</v>
      </c>
      <c r="F11" s="2">
        <f>AVERAGE(D11:D13)</f>
        <v>57.208359576241556</v>
      </c>
      <c r="G11" s="2">
        <f>AVERAGE(E11:E13)</f>
        <v>115.7539057239474</v>
      </c>
      <c r="H11" s="3">
        <f>TTEST(D11:D13,E11:E13,2,1)</f>
        <v>8.8290019161325688E-4</v>
      </c>
    </row>
    <row r="12" spans="1:8" x14ac:dyDescent="0.25">
      <c r="A12" s="2" t="s">
        <v>17</v>
      </c>
      <c r="B12" s="2" t="s">
        <v>7</v>
      </c>
      <c r="C12" s="2" t="s">
        <v>1</v>
      </c>
      <c r="D12" s="2">
        <v>54.38662077415087</v>
      </c>
      <c r="E12" s="9">
        <v>115.7539057239474</v>
      </c>
    </row>
    <row r="13" spans="1:8" x14ac:dyDescent="0.25">
      <c r="A13" s="2" t="s">
        <v>18</v>
      </c>
      <c r="B13" s="2" t="s">
        <v>7</v>
      </c>
      <c r="C13" s="2" t="s">
        <v>1</v>
      </c>
      <c r="D13" s="2">
        <v>60.385302520000501</v>
      </c>
      <c r="E13" s="9">
        <v>115.7539057239474</v>
      </c>
    </row>
    <row r="14" spans="1:8" x14ac:dyDescent="0.25">
      <c r="A14" s="2" t="s">
        <v>19</v>
      </c>
      <c r="B14" s="2" t="s">
        <v>7</v>
      </c>
      <c r="C14" s="2" t="s">
        <v>1</v>
      </c>
      <c r="D14" s="2">
        <v>18.056332033302358</v>
      </c>
      <c r="E14" s="9">
        <v>115.7539057239474</v>
      </c>
      <c r="F14" s="2">
        <f>AVERAGE(D14:D16)</f>
        <v>20.544661181575908</v>
      </c>
      <c r="G14" s="2">
        <f>AVERAGE(E14:E16)</f>
        <v>115.7539057239474</v>
      </c>
      <c r="H14" s="3">
        <f>TTEST(D14:D16,E14:E16,2,1)</f>
        <v>9.9860719785936245E-4</v>
      </c>
    </row>
    <row r="15" spans="1:8" x14ac:dyDescent="0.25">
      <c r="A15" s="2" t="s">
        <v>20</v>
      </c>
      <c r="B15" s="2" t="s">
        <v>7</v>
      </c>
      <c r="C15" s="2" t="s">
        <v>1</v>
      </c>
      <c r="D15" s="2">
        <v>17.039781626907008</v>
      </c>
      <c r="E15" s="9">
        <v>115.7539057239474</v>
      </c>
    </row>
    <row r="16" spans="1:8" x14ac:dyDescent="0.25">
      <c r="A16" s="2" t="s">
        <v>21</v>
      </c>
      <c r="B16" s="2" t="s">
        <v>7</v>
      </c>
      <c r="C16" s="2" t="s">
        <v>1</v>
      </c>
      <c r="D16" s="2">
        <v>26.537869884518358</v>
      </c>
      <c r="E16" s="9">
        <v>115.7539057239474</v>
      </c>
    </row>
    <row r="17" spans="1:8" x14ac:dyDescent="0.25">
      <c r="A17" s="2" t="s">
        <v>22</v>
      </c>
      <c r="B17" s="2" t="s">
        <v>7</v>
      </c>
      <c r="C17" s="2" t="s">
        <v>1</v>
      </c>
      <c r="D17" s="2">
        <v>15.801745026358828</v>
      </c>
      <c r="E17" s="9">
        <v>115.7539057239474</v>
      </c>
      <c r="F17" s="2">
        <f>AVERAGE(D17:D19)</f>
        <v>23.368382027297645</v>
      </c>
      <c r="G17" s="2">
        <f>AVERAGE(E17:E19)</f>
        <v>115.7539057239474</v>
      </c>
      <c r="H17" s="3">
        <f>TTEST(D17:D19,E17:E19,2,1)</f>
        <v>1.6625251095814909E-2</v>
      </c>
    </row>
    <row r="18" spans="1:8" x14ac:dyDescent="0.25">
      <c r="A18" s="2" t="s">
        <v>23</v>
      </c>
      <c r="B18" s="2" t="s">
        <v>7</v>
      </c>
      <c r="C18" s="2" t="s">
        <v>1</v>
      </c>
      <c r="D18" s="2">
        <v>7.312106066690335</v>
      </c>
      <c r="E18" s="9">
        <v>115.7539057239474</v>
      </c>
    </row>
    <row r="19" spans="1:8" x14ac:dyDescent="0.25">
      <c r="A19" s="2" t="s">
        <v>24</v>
      </c>
      <c r="B19" s="2" t="s">
        <v>7</v>
      </c>
      <c r="C19" s="2" t="s">
        <v>1</v>
      </c>
      <c r="D19" s="2">
        <v>46.991294988843784</v>
      </c>
      <c r="E19" s="9">
        <v>115.7539057239474</v>
      </c>
    </row>
    <row r="20" spans="1:8" x14ac:dyDescent="0.25">
      <c r="A20" s="2" t="s">
        <v>25</v>
      </c>
      <c r="B20" s="2" t="s">
        <v>7</v>
      </c>
      <c r="C20" s="2" t="s">
        <v>1</v>
      </c>
      <c r="D20" s="2">
        <v>55.658145209050339</v>
      </c>
      <c r="E20" s="9">
        <v>115.7539057239474</v>
      </c>
      <c r="F20" s="2">
        <f>AVERAGE(D20:D22)</f>
        <v>48.705051807315357</v>
      </c>
      <c r="G20" s="2">
        <f>AVERAGE(E20:E22)</f>
        <v>115.7539057239474</v>
      </c>
      <c r="H20" s="3">
        <f>TTEST(D20:D22,E20:E22,2,1)</f>
        <v>3.745764791642784E-2</v>
      </c>
    </row>
    <row r="21" spans="1:8" x14ac:dyDescent="0.25">
      <c r="A21" s="2" t="s">
        <v>26</v>
      </c>
      <c r="B21" s="2" t="s">
        <v>7</v>
      </c>
      <c r="C21" s="2" t="s">
        <v>1</v>
      </c>
      <c r="D21" s="2">
        <v>22.89489375343334</v>
      </c>
      <c r="E21" s="9">
        <v>115.7539057239474</v>
      </c>
    </row>
    <row r="22" spans="1:8" x14ac:dyDescent="0.25">
      <c r="A22" s="2" t="s">
        <v>27</v>
      </c>
      <c r="B22" s="2" t="s">
        <v>7</v>
      </c>
      <c r="C22" s="2" t="s">
        <v>1</v>
      </c>
      <c r="D22" s="2">
        <v>67.562116459462388</v>
      </c>
      <c r="E22" s="9">
        <v>115.7539057239474</v>
      </c>
    </row>
    <row r="23" spans="1:8" x14ac:dyDescent="0.25">
      <c r="A23" s="2" t="s">
        <v>28</v>
      </c>
      <c r="B23" s="2" t="s">
        <v>7</v>
      </c>
      <c r="C23" s="2" t="s">
        <v>1</v>
      </c>
      <c r="D23" s="2">
        <v>58.742698516489256</v>
      </c>
      <c r="E23" s="9">
        <v>115.7539057239474</v>
      </c>
      <c r="F23" s="2">
        <f>AVERAGE(D23:D25)</f>
        <v>56.69134792504844</v>
      </c>
      <c r="G23" s="2">
        <f>AVERAGE(E23:E25)</f>
        <v>115.7539057239474</v>
      </c>
      <c r="H23" s="3">
        <f>TTEST(D23:D25,E23:E25,2,1)</f>
        <v>3.0561296127860823E-4</v>
      </c>
    </row>
    <row r="24" spans="1:8" x14ac:dyDescent="0.25">
      <c r="A24" s="2" t="s">
        <v>29</v>
      </c>
      <c r="B24" s="2" t="s">
        <v>7</v>
      </c>
      <c r="C24" s="2" t="s">
        <v>1</v>
      </c>
      <c r="D24" s="2">
        <v>55.45656739103034</v>
      </c>
      <c r="E24" s="9">
        <v>115.7539057239474</v>
      </c>
    </row>
    <row r="25" spans="1:8" x14ac:dyDescent="0.25">
      <c r="A25" s="2" t="s">
        <v>30</v>
      </c>
      <c r="B25" s="2" t="s">
        <v>7</v>
      </c>
      <c r="C25" s="2" t="s">
        <v>1</v>
      </c>
      <c r="D25" s="2">
        <v>55.874777867625738</v>
      </c>
      <c r="E25" s="9">
        <v>115.7539057239474</v>
      </c>
    </row>
    <row r="26" spans="1:8" x14ac:dyDescent="0.25">
      <c r="A26" s="2" t="s">
        <v>6</v>
      </c>
      <c r="B26" s="2" t="s">
        <v>7</v>
      </c>
      <c r="C26" s="2" t="s">
        <v>2</v>
      </c>
      <c r="D26" s="2">
        <v>7.5366153006647281</v>
      </c>
      <c r="E26" s="9">
        <v>81.958945501931836</v>
      </c>
      <c r="F26" s="2">
        <f>AVERAGE(D26:D28)</f>
        <v>7.5065131656059814</v>
      </c>
      <c r="G26" s="2">
        <f>AVERAGE(E26:E28)</f>
        <v>81.958945501931836</v>
      </c>
      <c r="H26" s="3">
        <f>TTEST(D26:D28,E26:E28,2,1)</f>
        <v>1.0582245050030965E-5</v>
      </c>
    </row>
    <row r="27" spans="1:8" x14ac:dyDescent="0.25">
      <c r="A27" s="2" t="s">
        <v>8</v>
      </c>
      <c r="B27" s="2" t="s">
        <v>7</v>
      </c>
      <c r="C27" s="2" t="s">
        <v>2</v>
      </c>
      <c r="D27" s="2">
        <v>7.0727729884662676</v>
      </c>
      <c r="E27" s="9">
        <v>81.958945501931836</v>
      </c>
    </row>
    <row r="28" spans="1:8" x14ac:dyDescent="0.25">
      <c r="A28" s="2" t="s">
        <v>9</v>
      </c>
      <c r="B28" s="2" t="s">
        <v>7</v>
      </c>
      <c r="C28" s="2" t="s">
        <v>2</v>
      </c>
      <c r="D28" s="2">
        <v>7.9101512076869493</v>
      </c>
      <c r="E28" s="9">
        <v>81.958945501931836</v>
      </c>
    </row>
    <row r="29" spans="1:8" x14ac:dyDescent="0.25">
      <c r="A29" s="2" t="s">
        <v>10</v>
      </c>
      <c r="B29" s="2" t="s">
        <v>7</v>
      </c>
      <c r="C29" s="2" t="s">
        <v>2</v>
      </c>
      <c r="D29" s="2">
        <v>13.836257945938129</v>
      </c>
      <c r="E29" s="9">
        <v>81.958945501931836</v>
      </c>
      <c r="F29" s="2">
        <f>AVERAGE(D29:D31)</f>
        <v>11.554909360881544</v>
      </c>
      <c r="G29" s="2">
        <f>AVERAGE(E29:E31)</f>
        <v>81.958945501931836</v>
      </c>
      <c r="H29" s="3">
        <f>TTEST(D29:D31,E29:E31,2,1)</f>
        <v>5.3169801096906435E-4</v>
      </c>
    </row>
    <row r="30" spans="1:8" x14ac:dyDescent="0.25">
      <c r="A30" s="2" t="s">
        <v>11</v>
      </c>
      <c r="B30" s="2" t="s">
        <v>7</v>
      </c>
      <c r="C30" s="2" t="s">
        <v>2</v>
      </c>
      <c r="D30" s="2">
        <v>8.4119003175701916</v>
      </c>
      <c r="E30" s="9">
        <v>81.958945501931836</v>
      </c>
    </row>
    <row r="31" spans="1:8" x14ac:dyDescent="0.25">
      <c r="A31" s="2" t="s">
        <v>12</v>
      </c>
      <c r="B31" s="2" t="s">
        <v>7</v>
      </c>
      <c r="C31" s="2" t="s">
        <v>2</v>
      </c>
      <c r="D31" s="2">
        <v>12.416569819136303</v>
      </c>
      <c r="E31" s="9">
        <v>81.958945501931836</v>
      </c>
    </row>
    <row r="32" spans="1:8" x14ac:dyDescent="0.25">
      <c r="A32" s="2" t="s">
        <v>13</v>
      </c>
      <c r="B32" s="2" t="s">
        <v>7</v>
      </c>
      <c r="C32" s="2" t="s">
        <v>2</v>
      </c>
      <c r="D32" s="2">
        <v>6.7100018495659794</v>
      </c>
      <c r="E32" s="9">
        <v>81.958945501931836</v>
      </c>
      <c r="F32" s="2">
        <f>AVERAGE(D32:D34)</f>
        <v>10.150061195062056</v>
      </c>
      <c r="G32" s="2">
        <f>AVERAGE(E32:E34)</f>
        <v>81.958945501931836</v>
      </c>
      <c r="H32" s="3">
        <f>TTEST(D32:D34,E32:E34,2,1)</f>
        <v>7.5917512353592439E-4</v>
      </c>
    </row>
    <row r="33" spans="1:15" x14ac:dyDescent="0.25">
      <c r="A33" s="2" t="s">
        <v>14</v>
      </c>
      <c r="B33" s="2" t="s">
        <v>7</v>
      </c>
      <c r="C33" s="2" t="s">
        <v>2</v>
      </c>
      <c r="D33" s="2">
        <v>10.172452281375708</v>
      </c>
      <c r="E33" s="9">
        <v>81.958945501931836</v>
      </c>
    </row>
    <row r="34" spans="1:15" x14ac:dyDescent="0.25">
      <c r="A34" s="2" t="s">
        <v>15</v>
      </c>
      <c r="B34" s="2" t="s">
        <v>7</v>
      </c>
      <c r="C34" s="2" t="s">
        <v>2</v>
      </c>
      <c r="D34" s="2">
        <v>13.567729454244477</v>
      </c>
      <c r="E34" s="9">
        <v>81.958945501931836</v>
      </c>
    </row>
    <row r="35" spans="1:15" x14ac:dyDescent="0.25">
      <c r="A35" s="2" t="s">
        <v>16</v>
      </c>
      <c r="B35" s="2" t="s">
        <v>7</v>
      </c>
      <c r="C35" s="2" t="s">
        <v>2</v>
      </c>
      <c r="D35" s="2">
        <v>13.91986527536824</v>
      </c>
      <c r="E35" s="9">
        <v>81.958945501931836</v>
      </c>
      <c r="F35" s="2">
        <f>AVERAGE(D35:D37)</f>
        <v>13.226675839801755</v>
      </c>
      <c r="G35" s="2">
        <f>AVERAGE(E35:E37)</f>
        <v>81.958945501931836</v>
      </c>
      <c r="H35" s="3">
        <f>TTEST(D35:D37,E35:E37,2,1)</f>
        <v>3.6033838353060522E-5</v>
      </c>
    </row>
    <row r="36" spans="1:15" x14ac:dyDescent="0.25">
      <c r="A36" s="2" t="s">
        <v>17</v>
      </c>
      <c r="B36" s="2" t="s">
        <v>7</v>
      </c>
      <c r="C36" s="2" t="s">
        <v>2</v>
      </c>
      <c r="D36" s="2">
        <v>12.492358325027041</v>
      </c>
      <c r="E36" s="9">
        <v>81.958945501931836</v>
      </c>
    </row>
    <row r="37" spans="1:15" x14ac:dyDescent="0.25">
      <c r="A37" s="2" t="s">
        <v>18</v>
      </c>
      <c r="B37" s="2" t="s">
        <v>7</v>
      </c>
      <c r="C37" s="2" t="s">
        <v>2</v>
      </c>
      <c r="D37" s="2">
        <v>13.267803919009983</v>
      </c>
      <c r="E37" s="9">
        <v>81.958945501931836</v>
      </c>
    </row>
    <row r="38" spans="1:15" x14ac:dyDescent="0.25">
      <c r="A38" s="2" t="s">
        <v>19</v>
      </c>
      <c r="B38" s="2" t="s">
        <v>7</v>
      </c>
      <c r="C38" s="2" t="s">
        <v>2</v>
      </c>
      <c r="D38" s="2">
        <v>4.4487666947003</v>
      </c>
      <c r="E38" s="9">
        <v>81.958945501931836</v>
      </c>
      <c r="F38" s="2">
        <f>AVERAGE(D38:D40)</f>
        <v>5.5730677734209735</v>
      </c>
      <c r="G38" s="2">
        <f>AVERAGE(E38:E40)</f>
        <v>81.958945501931836</v>
      </c>
      <c r="H38" s="3">
        <f>TTEST(D38:D40,E38:E40,2,1)</f>
        <v>6.8795216506211459E-5</v>
      </c>
    </row>
    <row r="39" spans="1:15" x14ac:dyDescent="0.25">
      <c r="A39" s="2" t="s">
        <v>20</v>
      </c>
      <c r="B39" s="2" t="s">
        <v>7</v>
      </c>
      <c r="C39" s="2" t="s">
        <v>2</v>
      </c>
      <c r="D39" s="2">
        <v>5.6289535032474856</v>
      </c>
      <c r="E39" s="9">
        <v>81.958945501931836</v>
      </c>
    </row>
    <row r="40" spans="1:15" x14ac:dyDescent="0.25">
      <c r="A40" s="2" t="s">
        <v>21</v>
      </c>
      <c r="B40" s="2" t="s">
        <v>7</v>
      </c>
      <c r="C40" s="2" t="s">
        <v>2</v>
      </c>
      <c r="D40" s="2">
        <v>6.641483122315134</v>
      </c>
      <c r="E40" s="9">
        <v>81.958945501931836</v>
      </c>
    </row>
    <row r="41" spans="1:15" x14ac:dyDescent="0.25">
      <c r="A41" s="2" t="s">
        <v>22</v>
      </c>
      <c r="B41" s="2" t="s">
        <v>7</v>
      </c>
      <c r="C41" s="2" t="s">
        <v>2</v>
      </c>
      <c r="D41" s="2">
        <v>8.9506387911543008</v>
      </c>
      <c r="E41" s="9">
        <v>81.958945501931836</v>
      </c>
      <c r="F41" s="2">
        <f>AVERAGE(D41:D43)</f>
        <v>11.971628635499714</v>
      </c>
      <c r="G41" s="2">
        <f>AVERAGE(E41:E43)</f>
        <v>81.958945501931836</v>
      </c>
      <c r="H41" s="3">
        <f>TTEST(D41:D43,E41:E43,2,1)</f>
        <v>4.8941726109257315E-4</v>
      </c>
    </row>
    <row r="42" spans="1:15" x14ac:dyDescent="0.25">
      <c r="A42" s="2" t="s">
        <v>23</v>
      </c>
      <c r="B42" s="2" t="s">
        <v>7</v>
      </c>
      <c r="C42" s="2" t="s">
        <v>2</v>
      </c>
      <c r="D42" s="2">
        <v>12.888553584060519</v>
      </c>
      <c r="E42" s="9">
        <v>81.958945501931836</v>
      </c>
    </row>
    <row r="43" spans="1:15" x14ac:dyDescent="0.25">
      <c r="A43" s="2" t="s">
        <v>24</v>
      </c>
      <c r="B43" s="2" t="s">
        <v>7</v>
      </c>
      <c r="C43" s="2" t="s">
        <v>2</v>
      </c>
      <c r="D43" s="2">
        <v>14.075693531284324</v>
      </c>
      <c r="E43" s="9">
        <v>81.958945501931836</v>
      </c>
      <c r="J43" s="10" t="s">
        <v>26</v>
      </c>
      <c r="K43" s="10" t="s">
        <v>7</v>
      </c>
      <c r="L43" s="10" t="s">
        <v>2</v>
      </c>
      <c r="M43" s="10">
        <v>4.4181342325433839</v>
      </c>
      <c r="N43" s="10">
        <v>81.958945501931836</v>
      </c>
      <c r="O43" s="2"/>
    </row>
    <row r="44" spans="1:15" x14ac:dyDescent="0.25">
      <c r="A44" s="2" t="s">
        <v>25</v>
      </c>
      <c r="B44" s="2" t="s">
        <v>7</v>
      </c>
      <c r="C44" s="2" t="s">
        <v>2</v>
      </c>
      <c r="D44" s="2">
        <v>16.683258973659669</v>
      </c>
      <c r="E44" s="9">
        <v>81.958945501931836</v>
      </c>
      <c r="F44" s="2">
        <f>AVERAGE(D44,D45)</f>
        <v>17.96146823774157</v>
      </c>
      <c r="G44" s="2">
        <f>AVERAGE(E44,E45)</f>
        <v>81.958945501931836</v>
      </c>
      <c r="H44" s="3">
        <f>TTEST(D44:D45,E44:E45,2,1)</f>
        <v>1.2713393534793643E-2</v>
      </c>
    </row>
    <row r="45" spans="1:15" x14ac:dyDescent="0.25">
      <c r="A45" s="2" t="s">
        <v>27</v>
      </c>
      <c r="B45" s="2" t="s">
        <v>7</v>
      </c>
      <c r="C45" s="2" t="s">
        <v>2</v>
      </c>
      <c r="D45" s="2">
        <v>19.239677501823472</v>
      </c>
      <c r="E45" s="9">
        <v>81.958945501931836</v>
      </c>
      <c r="F45" s="2"/>
      <c r="G45" s="2"/>
      <c r="H45" s="2"/>
    </row>
    <row r="46" spans="1:15" x14ac:dyDescent="0.25">
      <c r="A46" s="2" t="s">
        <v>28</v>
      </c>
      <c r="B46" s="2" t="s">
        <v>7</v>
      </c>
      <c r="C46" s="2" t="s">
        <v>2</v>
      </c>
      <c r="D46" s="2">
        <v>16.883573701898118</v>
      </c>
      <c r="E46" s="9">
        <v>81.958945501931836</v>
      </c>
      <c r="F46" s="2">
        <f>AVERAGE(D46:D48)</f>
        <v>17.206110491687774</v>
      </c>
      <c r="G46" s="2">
        <f>AVERAGE(E46:E48)</f>
        <v>81.958945501931836</v>
      </c>
      <c r="H46" s="3">
        <f>TTEST(D46:D48,E46:E48,2,1)</f>
        <v>6.2033554572993824E-6</v>
      </c>
      <c r="J46" s="10"/>
      <c r="K46" t="s">
        <v>44</v>
      </c>
    </row>
    <row r="47" spans="1:15" x14ac:dyDescent="0.25">
      <c r="A47" s="2" t="s">
        <v>29</v>
      </c>
      <c r="B47" s="2" t="s">
        <v>7</v>
      </c>
      <c r="C47" s="2" t="s">
        <v>2</v>
      </c>
      <c r="D47" s="2">
        <v>17.37036877557259</v>
      </c>
      <c r="E47" s="9">
        <v>81.958945501931836</v>
      </c>
      <c r="F47" s="2"/>
      <c r="G47" s="2"/>
      <c r="H47" s="2"/>
    </row>
    <row r="48" spans="1:15" x14ac:dyDescent="0.25">
      <c r="A48" s="2" t="s">
        <v>30</v>
      </c>
      <c r="B48" s="2" t="s">
        <v>7</v>
      </c>
      <c r="C48" s="2" t="s">
        <v>2</v>
      </c>
      <c r="D48" s="2">
        <v>17.364388997592613</v>
      </c>
      <c r="E48" s="9">
        <v>81.958945501931836</v>
      </c>
      <c r="F48" s="2"/>
      <c r="G48" s="2"/>
      <c r="H48" s="2"/>
    </row>
    <row r="49" spans="1:8" x14ac:dyDescent="0.25">
      <c r="A49" s="2" t="s">
        <v>6</v>
      </c>
      <c r="B49" s="2" t="s">
        <v>7</v>
      </c>
      <c r="C49" s="2" t="s">
        <v>3</v>
      </c>
      <c r="D49" s="2">
        <v>12.928892420324754</v>
      </c>
      <c r="E49" s="9">
        <v>56.612725335420194</v>
      </c>
      <c r="F49" s="2">
        <f>AVERAGE(D49:D51)</f>
        <v>12.926820464292064</v>
      </c>
      <c r="G49" s="2">
        <f>AVERAGE(E49:E51)</f>
        <v>56.612725335420201</v>
      </c>
      <c r="H49" s="3">
        <f>TTEST(D49:D51,E49:E51,2,1)</f>
        <v>3.1397286976661636E-5</v>
      </c>
    </row>
    <row r="50" spans="1:8" x14ac:dyDescent="0.25">
      <c r="A50" s="2" t="s">
        <v>8</v>
      </c>
      <c r="B50" s="2" t="s">
        <v>7</v>
      </c>
      <c r="C50" s="2" t="s">
        <v>3</v>
      </c>
      <c r="D50" s="2">
        <v>13.34977326436019</v>
      </c>
      <c r="E50" s="9">
        <v>56.612725335420194</v>
      </c>
      <c r="F50" s="2"/>
      <c r="G50" s="2"/>
      <c r="H50" s="2"/>
    </row>
    <row r="51" spans="1:8" x14ac:dyDescent="0.25">
      <c r="A51" s="2" t="s">
        <v>9</v>
      </c>
      <c r="B51" s="2" t="s">
        <v>7</v>
      </c>
      <c r="C51" s="2" t="s">
        <v>3</v>
      </c>
      <c r="D51" s="2">
        <v>12.501795708191246</v>
      </c>
      <c r="E51" s="9">
        <v>56.612725335420194</v>
      </c>
      <c r="F51" s="2"/>
      <c r="G51" s="2"/>
      <c r="H51" s="2"/>
    </row>
    <row r="52" spans="1:8" x14ac:dyDescent="0.25">
      <c r="A52" s="2" t="s">
        <v>10</v>
      </c>
      <c r="B52" s="2" t="s">
        <v>7</v>
      </c>
      <c r="C52" s="2" t="s">
        <v>3</v>
      </c>
      <c r="D52" s="2">
        <v>22.224760412221617</v>
      </c>
      <c r="E52" s="9">
        <v>56.612725335420194</v>
      </c>
      <c r="F52" s="2">
        <f>AVERAGE(D52:D54)</f>
        <v>18.938802444750507</v>
      </c>
      <c r="G52" s="2">
        <f>AVERAGE(E52:E54)</f>
        <v>56.612725335420201</v>
      </c>
      <c r="H52" s="3">
        <f>TTEST(D52:D54,E52:E54,2,1)</f>
        <v>3.9528804074211504E-3</v>
      </c>
    </row>
    <row r="53" spans="1:8" x14ac:dyDescent="0.25">
      <c r="A53" s="2" t="s">
        <v>11</v>
      </c>
      <c r="B53" s="2" t="s">
        <v>7</v>
      </c>
      <c r="C53" s="2" t="s">
        <v>3</v>
      </c>
      <c r="D53" s="2">
        <v>14.323712035008684</v>
      </c>
      <c r="E53" s="9">
        <v>56.612725335420194</v>
      </c>
      <c r="F53" s="2"/>
      <c r="G53" s="2"/>
      <c r="H53" s="2"/>
    </row>
    <row r="54" spans="1:8" x14ac:dyDescent="0.25">
      <c r="A54" s="2" t="s">
        <v>12</v>
      </c>
      <c r="B54" s="2" t="s">
        <v>7</v>
      </c>
      <c r="C54" s="2" t="s">
        <v>3</v>
      </c>
      <c r="D54" s="2">
        <v>20.267934887021219</v>
      </c>
      <c r="E54" s="9">
        <v>56.612725335420194</v>
      </c>
      <c r="F54" s="2"/>
      <c r="G54" s="2"/>
      <c r="H54" s="2"/>
    </row>
    <row r="55" spans="1:8" x14ac:dyDescent="0.25">
      <c r="A55" s="2" t="s">
        <v>13</v>
      </c>
      <c r="B55" s="2" t="s">
        <v>7</v>
      </c>
      <c r="C55" s="2" t="s">
        <v>3</v>
      </c>
      <c r="D55" s="2">
        <v>15.757954029106523</v>
      </c>
      <c r="E55" s="9">
        <v>56.612725335420194</v>
      </c>
      <c r="F55" s="2">
        <f>AVERAGE(D55:D57)</f>
        <v>18.017755030846544</v>
      </c>
      <c r="G55" s="2">
        <f>AVERAGE(E55:E57)</f>
        <v>56.612725335420201</v>
      </c>
      <c r="H55" s="3">
        <f>TTEST(D55:D57,E55:E57,2,1)</f>
        <v>1.7496369256766967E-3</v>
      </c>
    </row>
    <row r="56" spans="1:8" x14ac:dyDescent="0.25">
      <c r="A56" s="2" t="s">
        <v>14</v>
      </c>
      <c r="B56" s="2" t="s">
        <v>7</v>
      </c>
      <c r="C56" s="2" t="s">
        <v>3</v>
      </c>
      <c r="D56" s="2">
        <v>17.145364016130678</v>
      </c>
      <c r="E56" s="9">
        <v>56.612725335420194</v>
      </c>
      <c r="F56" s="2"/>
      <c r="G56" s="2"/>
      <c r="H56" s="2"/>
    </row>
    <row r="57" spans="1:8" x14ac:dyDescent="0.25">
      <c r="A57" s="2" t="s">
        <v>15</v>
      </c>
      <c r="B57" s="2" t="s">
        <v>7</v>
      </c>
      <c r="C57" s="2" t="s">
        <v>3</v>
      </c>
      <c r="D57" s="2">
        <v>21.149947047302433</v>
      </c>
      <c r="E57" s="9">
        <v>56.612725335420194</v>
      </c>
      <c r="F57" s="2"/>
      <c r="G57" s="2"/>
      <c r="H57" s="2"/>
    </row>
    <row r="58" spans="1:8" x14ac:dyDescent="0.25">
      <c r="A58" s="2" t="s">
        <v>16</v>
      </c>
      <c r="B58" s="2" t="s">
        <v>7</v>
      </c>
      <c r="C58" s="2" t="s">
        <v>3</v>
      </c>
      <c r="D58" s="2">
        <v>20.072415824040668</v>
      </c>
      <c r="E58" s="9">
        <v>56.612725335420194</v>
      </c>
      <c r="F58" s="2">
        <f>AVERAGE(D58:D60)</f>
        <v>21.672478455056581</v>
      </c>
      <c r="G58" s="2">
        <f>AVERAGE(E58:E60)</f>
        <v>56.612725335420201</v>
      </c>
      <c r="H58" s="3">
        <f>TTEST(D58:D60,E58:E60,2,1)</f>
        <v>1.5116937464642252E-3</v>
      </c>
    </row>
    <row r="59" spans="1:8" x14ac:dyDescent="0.25">
      <c r="A59" s="2" t="s">
        <v>17</v>
      </c>
      <c r="B59" s="2" t="s">
        <v>7</v>
      </c>
      <c r="C59" s="2" t="s">
        <v>3</v>
      </c>
      <c r="D59" s="2">
        <v>20.567529176011373</v>
      </c>
      <c r="E59" s="9">
        <v>56.612725335420194</v>
      </c>
      <c r="F59" s="2"/>
      <c r="G59" s="2"/>
      <c r="H59" s="2"/>
    </row>
    <row r="60" spans="1:8" x14ac:dyDescent="0.25">
      <c r="A60" s="2" t="s">
        <v>18</v>
      </c>
      <c r="B60" s="2" t="s">
        <v>7</v>
      </c>
      <c r="C60" s="2" t="s">
        <v>3</v>
      </c>
      <c r="D60" s="2">
        <v>24.377490365117708</v>
      </c>
      <c r="E60" s="9">
        <v>56.612725335420194</v>
      </c>
      <c r="F60" s="2"/>
      <c r="G60" s="2"/>
      <c r="H60" s="2"/>
    </row>
    <row r="61" spans="1:8" x14ac:dyDescent="0.25">
      <c r="A61" s="10" t="s">
        <v>19</v>
      </c>
      <c r="B61" s="10" t="s">
        <v>7</v>
      </c>
      <c r="C61" s="10" t="s">
        <v>3</v>
      </c>
      <c r="D61" s="10">
        <v>8.8177023394141347</v>
      </c>
      <c r="E61" s="10">
        <v>56.612725335420194</v>
      </c>
      <c r="F61" s="2">
        <f>AVERAGE(D62:D63)</f>
        <v>51.991083593728305</v>
      </c>
      <c r="G61" s="2">
        <f>AVERAGE(E62:E63)</f>
        <v>56.612725335420194</v>
      </c>
      <c r="H61" s="2">
        <f>TTEST(D62:D63,E62:E63,2,1)</f>
        <v>0.75153093134161986</v>
      </c>
    </row>
    <row r="62" spans="1:8" x14ac:dyDescent="0.25">
      <c r="A62" s="2" t="s">
        <v>20</v>
      </c>
      <c r="B62" s="2" t="s">
        <v>7</v>
      </c>
      <c r="C62" s="2" t="s">
        <v>3</v>
      </c>
      <c r="D62" s="2">
        <v>40.757118703332694</v>
      </c>
      <c r="E62" s="9">
        <v>56.612725335420194</v>
      </c>
      <c r="F62" s="2"/>
      <c r="G62" s="2"/>
      <c r="H62" s="2"/>
    </row>
    <row r="63" spans="1:8" x14ac:dyDescent="0.25">
      <c r="A63" s="2" t="s">
        <v>21</v>
      </c>
      <c r="B63" s="2" t="s">
        <v>7</v>
      </c>
      <c r="C63" s="2" t="s">
        <v>3</v>
      </c>
      <c r="D63" s="2">
        <v>63.225048484123924</v>
      </c>
      <c r="E63" s="9">
        <v>56.612725335420194</v>
      </c>
      <c r="F63" s="2"/>
      <c r="G63" s="2"/>
      <c r="H63" s="2"/>
    </row>
    <row r="64" spans="1:8" x14ac:dyDescent="0.25">
      <c r="A64" s="2" t="s">
        <v>22</v>
      </c>
      <c r="B64" s="2" t="s">
        <v>7</v>
      </c>
      <c r="C64" s="2" t="s">
        <v>3</v>
      </c>
      <c r="D64" s="2">
        <v>77.247197817049894</v>
      </c>
      <c r="E64" s="9">
        <v>56.612725335420194</v>
      </c>
      <c r="F64" s="2">
        <f>AVERAGE(D64:D66)</f>
        <v>81.133297117927114</v>
      </c>
      <c r="G64" s="2">
        <f>AVERAGE(E64:E66)</f>
        <v>56.612725335420201</v>
      </c>
      <c r="H64" s="3">
        <f>TTEST(D64:D66,E64:E66,2,1)</f>
        <v>6.23020500150264E-3</v>
      </c>
    </row>
    <row r="65" spans="1:8" x14ac:dyDescent="0.25">
      <c r="A65" s="2" t="s">
        <v>23</v>
      </c>
      <c r="B65" s="2" t="s">
        <v>7</v>
      </c>
      <c r="C65" s="2" t="s">
        <v>3</v>
      </c>
      <c r="D65" s="2">
        <v>83.208501938694724</v>
      </c>
      <c r="E65" s="9">
        <v>56.612725335420194</v>
      </c>
      <c r="F65" s="2"/>
      <c r="G65" s="2"/>
      <c r="H65" s="2"/>
    </row>
    <row r="66" spans="1:8" x14ac:dyDescent="0.25">
      <c r="A66" s="2" t="s">
        <v>24</v>
      </c>
      <c r="B66" s="2" t="s">
        <v>7</v>
      </c>
      <c r="C66" s="2" t="s">
        <v>3</v>
      </c>
      <c r="D66" s="2">
        <v>82.944191598036738</v>
      </c>
      <c r="E66" s="9">
        <v>56.612725335420194</v>
      </c>
      <c r="F66" s="2"/>
      <c r="G66" s="2"/>
      <c r="H66" s="2"/>
    </row>
    <row r="67" spans="1:8" x14ac:dyDescent="0.25">
      <c r="A67" s="2" t="s">
        <v>25</v>
      </c>
      <c r="B67" s="2" t="s">
        <v>7</v>
      </c>
      <c r="C67" s="2" t="s">
        <v>3</v>
      </c>
      <c r="D67" s="2">
        <v>80.797601504218335</v>
      </c>
      <c r="E67" s="9">
        <v>56.612725335420194</v>
      </c>
      <c r="F67" s="2">
        <f>AVERAGE(D67:D69)</f>
        <v>82.536828555295173</v>
      </c>
      <c r="G67" s="2">
        <f>AVERAGE(E67:E69)</f>
        <v>56.612725335420201</v>
      </c>
      <c r="H67" s="3">
        <f>TTEST(D67:D69,E67:E69,2,1)</f>
        <v>5.5917679804848741E-2</v>
      </c>
    </row>
    <row r="68" spans="1:8" x14ac:dyDescent="0.25">
      <c r="A68" s="2" t="s">
        <v>26</v>
      </c>
      <c r="B68" s="2" t="s">
        <v>7</v>
      </c>
      <c r="C68" s="2" t="s">
        <v>3</v>
      </c>
      <c r="D68" s="2">
        <v>72.42075329565354</v>
      </c>
      <c r="E68" s="9">
        <v>56.612725335420194</v>
      </c>
      <c r="F68" s="2"/>
      <c r="G68" s="2"/>
      <c r="H68" s="2"/>
    </row>
    <row r="69" spans="1:8" x14ac:dyDescent="0.25">
      <c r="A69" s="2" t="s">
        <v>27</v>
      </c>
      <c r="B69" s="2" t="s">
        <v>7</v>
      </c>
      <c r="C69" s="2" t="s">
        <v>3</v>
      </c>
      <c r="D69" s="2">
        <v>94.392130866013673</v>
      </c>
      <c r="E69" s="9">
        <v>56.612725335420194</v>
      </c>
      <c r="F69" s="2"/>
      <c r="G69" s="2"/>
      <c r="H69" s="2"/>
    </row>
    <row r="70" spans="1:8" x14ac:dyDescent="0.25">
      <c r="A70" s="2" t="s">
        <v>28</v>
      </c>
      <c r="B70" s="2" t="s">
        <v>7</v>
      </c>
      <c r="C70" s="2" t="s">
        <v>3</v>
      </c>
      <c r="D70" s="2">
        <v>89.20562181087756</v>
      </c>
      <c r="E70" s="9">
        <v>56.612725335420194</v>
      </c>
      <c r="F70" s="2">
        <f>AVERAGE(D70:D72)</f>
        <v>83.761116308632097</v>
      </c>
      <c r="G70" s="2">
        <f>AVERAGE(E70:E72)</f>
        <v>56.612725335420201</v>
      </c>
      <c r="H70" s="3">
        <f>TTEST(D70:D72,E70:E72,2,1)</f>
        <v>1.016952687143023E-2</v>
      </c>
    </row>
    <row r="71" spans="1:8" x14ac:dyDescent="0.25">
      <c r="A71" s="2" t="s">
        <v>29</v>
      </c>
      <c r="B71" s="2" t="s">
        <v>7</v>
      </c>
      <c r="C71" s="2" t="s">
        <v>3</v>
      </c>
      <c r="D71" s="2">
        <v>81.814513488120014</v>
      </c>
      <c r="E71" s="9">
        <v>56.612725335420194</v>
      </c>
      <c r="F71" s="2"/>
      <c r="G71" s="2"/>
      <c r="H71" s="2"/>
    </row>
    <row r="72" spans="1:8" x14ac:dyDescent="0.25">
      <c r="A72" s="2" t="s">
        <v>30</v>
      </c>
      <c r="B72" s="2" t="s">
        <v>7</v>
      </c>
      <c r="C72" s="2" t="s">
        <v>3</v>
      </c>
      <c r="D72" s="2">
        <v>80.263213626898747</v>
      </c>
      <c r="E72" s="9">
        <v>56.612725335420194</v>
      </c>
      <c r="F72" s="2"/>
      <c r="G72" s="2"/>
      <c r="H72" s="2"/>
    </row>
    <row r="73" spans="1:8" x14ac:dyDescent="0.25">
      <c r="A73" s="2" t="s">
        <v>6</v>
      </c>
      <c r="B73" s="2" t="s">
        <v>31</v>
      </c>
      <c r="C73" s="2" t="s">
        <v>1</v>
      </c>
      <c r="D73" s="2">
        <v>80.526446727034227</v>
      </c>
      <c r="E73" s="9">
        <v>95.923359570360404</v>
      </c>
      <c r="F73" s="2">
        <f>AVERAGE(D73:D75)</f>
        <v>50.526846194180514</v>
      </c>
      <c r="G73" s="2">
        <f>AVERAGE(E73:E75)</f>
        <v>95.923359570360404</v>
      </c>
      <c r="H73" s="2">
        <f>TTEST(D73:D75,E73:E75,2,1)</f>
        <v>0.15705102700671802</v>
      </c>
    </row>
    <row r="74" spans="1:8" x14ac:dyDescent="0.25">
      <c r="A74" s="2" t="s">
        <v>8</v>
      </c>
      <c r="B74" s="2" t="s">
        <v>31</v>
      </c>
      <c r="C74" s="2" t="s">
        <v>1</v>
      </c>
      <c r="D74" s="2">
        <v>59.69723122892831</v>
      </c>
      <c r="E74" s="9">
        <v>95.923359570360404</v>
      </c>
      <c r="F74" s="2"/>
      <c r="G74" s="2"/>
      <c r="H74" s="2"/>
    </row>
    <row r="75" spans="1:8" x14ac:dyDescent="0.25">
      <c r="A75" s="2" t="s">
        <v>9</v>
      </c>
      <c r="B75" s="2" t="s">
        <v>31</v>
      </c>
      <c r="C75" s="2" t="s">
        <v>1</v>
      </c>
      <c r="D75" s="2">
        <v>11.356860626579032</v>
      </c>
      <c r="E75" s="9">
        <v>95.923359570360404</v>
      </c>
      <c r="F75" s="2"/>
      <c r="G75" s="2"/>
      <c r="H75" s="2"/>
    </row>
    <row r="76" spans="1:8" x14ac:dyDescent="0.25">
      <c r="A76" s="2" t="s">
        <v>10</v>
      </c>
      <c r="B76" s="2" t="s">
        <v>31</v>
      </c>
      <c r="C76" s="2" t="s">
        <v>1</v>
      </c>
      <c r="D76" s="2">
        <v>47.947499318536373</v>
      </c>
      <c r="E76" s="9">
        <v>95.923359570360404</v>
      </c>
      <c r="F76" s="2">
        <f>AVERAGE(D76:D78)</f>
        <v>62.141231095075362</v>
      </c>
      <c r="G76" s="2">
        <f>AVERAGE(E76:E78)</f>
        <v>95.923359570360404</v>
      </c>
      <c r="H76" s="3">
        <f>TTEST(D76:D78,E76:E78,2,1)</f>
        <v>4.9382750846978039E-2</v>
      </c>
    </row>
    <row r="77" spans="1:8" x14ac:dyDescent="0.25">
      <c r="A77" s="2" t="s">
        <v>11</v>
      </c>
      <c r="B77" s="2" t="s">
        <v>31</v>
      </c>
      <c r="C77" s="2" t="s">
        <v>1</v>
      </c>
      <c r="D77" s="2">
        <v>74.839666932360046</v>
      </c>
      <c r="E77" s="9">
        <v>95.923359570360404</v>
      </c>
      <c r="F77" s="2"/>
      <c r="G77" s="2"/>
      <c r="H77" s="2"/>
    </row>
    <row r="78" spans="1:8" x14ac:dyDescent="0.25">
      <c r="A78" s="2" t="s">
        <v>12</v>
      </c>
      <c r="B78" s="2" t="s">
        <v>31</v>
      </c>
      <c r="C78" s="2" t="s">
        <v>1</v>
      </c>
      <c r="D78" s="2">
        <v>63.63652703432966</v>
      </c>
      <c r="E78" s="9">
        <v>95.923359570360404</v>
      </c>
      <c r="F78" s="2"/>
      <c r="G78" s="2"/>
      <c r="H78" s="2"/>
    </row>
    <row r="79" spans="1:8" x14ac:dyDescent="0.25">
      <c r="A79" s="2" t="s">
        <v>13</v>
      </c>
      <c r="B79" s="2" t="s">
        <v>31</v>
      </c>
      <c r="C79" s="2" t="s">
        <v>1</v>
      </c>
      <c r="D79" s="2">
        <v>52.111506732393728</v>
      </c>
      <c r="E79" s="9">
        <v>95.923359570360404</v>
      </c>
      <c r="F79" s="2">
        <f>AVERAGE(D79:D81)</f>
        <v>73.283292489597059</v>
      </c>
      <c r="G79" s="2">
        <f>AVERAGE(E79:E81)</f>
        <v>95.923359570360404</v>
      </c>
      <c r="H79" s="2">
        <f>TTEST(D79:D81,E79:E81,2,1)</f>
        <v>0.1694816894836374</v>
      </c>
    </row>
    <row r="80" spans="1:8" x14ac:dyDescent="0.25">
      <c r="A80" s="2" t="s">
        <v>14</v>
      </c>
      <c r="B80" s="2" t="s">
        <v>31</v>
      </c>
      <c r="C80" s="2" t="s">
        <v>1</v>
      </c>
      <c r="D80" s="2">
        <v>80.765535553062023</v>
      </c>
      <c r="E80" s="9">
        <v>95.923359570360404</v>
      </c>
      <c r="F80" s="2"/>
      <c r="G80" s="2"/>
      <c r="H80" s="2"/>
    </row>
    <row r="81" spans="1:8" x14ac:dyDescent="0.25">
      <c r="A81" s="2" t="s">
        <v>15</v>
      </c>
      <c r="B81" s="2" t="s">
        <v>31</v>
      </c>
      <c r="C81" s="2" t="s">
        <v>1</v>
      </c>
      <c r="D81" s="2">
        <v>86.972835183335434</v>
      </c>
      <c r="E81" s="9">
        <v>95.923359570360404</v>
      </c>
      <c r="F81" s="2"/>
      <c r="G81" s="2"/>
      <c r="H81" s="2"/>
    </row>
    <row r="82" spans="1:8" x14ac:dyDescent="0.25">
      <c r="A82" s="2" t="s">
        <v>16</v>
      </c>
      <c r="B82" s="2" t="s">
        <v>31</v>
      </c>
      <c r="C82" s="2" t="s">
        <v>1</v>
      </c>
      <c r="D82" s="2">
        <v>88.408243443770033</v>
      </c>
      <c r="E82" s="9">
        <v>95.923359570360404</v>
      </c>
      <c r="F82" s="2">
        <f>AVERAGE(D82:D84)</f>
        <v>87.296984310262999</v>
      </c>
      <c r="G82" s="2">
        <f>AVERAGE(E82:E84)</f>
        <v>95.923359570360404</v>
      </c>
      <c r="H82" s="2">
        <f>TTEST(D82:D84,E82:E84,2,1)</f>
        <v>8.549102135147324E-2</v>
      </c>
    </row>
    <row r="83" spans="1:8" x14ac:dyDescent="0.25">
      <c r="A83" s="2" t="s">
        <v>17</v>
      </c>
      <c r="B83" s="2" t="s">
        <v>31</v>
      </c>
      <c r="C83" s="2" t="s">
        <v>1</v>
      </c>
      <c r="D83" s="2">
        <v>82.16765600399772</v>
      </c>
      <c r="E83" s="9">
        <v>95.923359570360404</v>
      </c>
    </row>
    <row r="84" spans="1:8" x14ac:dyDescent="0.25">
      <c r="A84" s="2" t="s">
        <v>18</v>
      </c>
      <c r="B84" s="2" t="s">
        <v>31</v>
      </c>
      <c r="C84" s="2" t="s">
        <v>1</v>
      </c>
      <c r="D84" s="2">
        <v>91.315053483021231</v>
      </c>
      <c r="E84" s="9">
        <v>95.923359570360404</v>
      </c>
    </row>
    <row r="85" spans="1:8" x14ac:dyDescent="0.25">
      <c r="A85" s="2" t="s">
        <v>19</v>
      </c>
      <c r="B85" s="2" t="s">
        <v>31</v>
      </c>
      <c r="C85" s="2" t="s">
        <v>1</v>
      </c>
      <c r="D85" s="2">
        <v>85.953247048126968</v>
      </c>
      <c r="E85" s="9">
        <v>95.923359570360404</v>
      </c>
      <c r="F85" s="2">
        <f>AVERAGE(D85:D87)</f>
        <v>116.47398230457422</v>
      </c>
      <c r="G85" s="2">
        <f>AVERAGE(E85:E87)</f>
        <v>95.923359570360404</v>
      </c>
      <c r="H85" s="2">
        <f>TTEST(D85:D87,E85:E87,2,1)</f>
        <v>0.4086971531468212</v>
      </c>
    </row>
    <row r="86" spans="1:8" x14ac:dyDescent="0.25">
      <c r="A86" s="2" t="s">
        <v>20</v>
      </c>
      <c r="B86" s="2" t="s">
        <v>31</v>
      </c>
      <c r="C86" s="2" t="s">
        <v>1</v>
      </c>
      <c r="D86" s="2">
        <v>109.83189704109643</v>
      </c>
      <c r="E86" s="9">
        <v>95.923359570360404</v>
      </c>
      <c r="F86" s="2"/>
      <c r="G86" s="2"/>
      <c r="H86" s="2"/>
    </row>
    <row r="87" spans="1:8" x14ac:dyDescent="0.25">
      <c r="A87" s="2" t="s">
        <v>21</v>
      </c>
      <c r="B87" s="2" t="s">
        <v>31</v>
      </c>
      <c r="C87" s="2" t="s">
        <v>1</v>
      </c>
      <c r="D87" s="2">
        <v>153.63680282449928</v>
      </c>
      <c r="E87" s="9">
        <v>95.923359570360404</v>
      </c>
      <c r="F87" s="2"/>
      <c r="G87" s="2"/>
      <c r="H87" s="2"/>
    </row>
    <row r="88" spans="1:8" x14ac:dyDescent="0.25">
      <c r="A88" s="2" t="s">
        <v>22</v>
      </c>
      <c r="B88" s="2" t="s">
        <v>31</v>
      </c>
      <c r="C88" s="2" t="s">
        <v>1</v>
      </c>
      <c r="D88" s="2">
        <v>98.914309104232643</v>
      </c>
      <c r="E88" s="9">
        <v>95.923359570360404</v>
      </c>
      <c r="F88" s="2">
        <f>AVERAGE(D88:D90)</f>
        <v>81.386479677663672</v>
      </c>
      <c r="G88" s="2">
        <f>AVERAGE(E88:E90)</f>
        <v>95.923359570360404</v>
      </c>
      <c r="H88" s="2">
        <f>TTEST(D88:D90,E88:E90,2,1)</f>
        <v>0.35065331804198829</v>
      </c>
    </row>
    <row r="89" spans="1:8" x14ac:dyDescent="0.25">
      <c r="A89" s="2" t="s">
        <v>23</v>
      </c>
      <c r="B89" s="2" t="s">
        <v>31</v>
      </c>
      <c r="C89" s="2" t="s">
        <v>1</v>
      </c>
      <c r="D89" s="2">
        <v>58.327035759569462</v>
      </c>
      <c r="E89" s="9">
        <v>95.923359570360404</v>
      </c>
      <c r="F89" s="2"/>
      <c r="G89" s="2"/>
      <c r="H89" s="2"/>
    </row>
    <row r="90" spans="1:8" x14ac:dyDescent="0.25">
      <c r="A90" s="2" t="s">
        <v>24</v>
      </c>
      <c r="B90" s="2" t="s">
        <v>31</v>
      </c>
      <c r="C90" s="2" t="s">
        <v>1</v>
      </c>
      <c r="D90" s="2">
        <v>86.91809416918889</v>
      </c>
      <c r="E90" s="9">
        <v>95.923359570360404</v>
      </c>
      <c r="F90" s="2"/>
      <c r="G90" s="2"/>
      <c r="H90" s="2"/>
    </row>
    <row r="91" spans="1:8" x14ac:dyDescent="0.25">
      <c r="A91" s="2" t="s">
        <v>25</v>
      </c>
      <c r="B91" s="2" t="s">
        <v>31</v>
      </c>
      <c r="C91" s="2" t="s">
        <v>1</v>
      </c>
      <c r="D91" s="2">
        <v>16.853474946634798</v>
      </c>
      <c r="E91" s="9">
        <v>95.923359570360404</v>
      </c>
      <c r="F91" s="2">
        <f>AVERAGE(D91:D93)</f>
        <v>53.096178473773989</v>
      </c>
      <c r="G91" s="2">
        <f>AVERAGE(E91:E93)</f>
        <v>95.923359570360404</v>
      </c>
      <c r="H91" s="2">
        <f>TTEST(D91:D93,E91:E93,2,1)</f>
        <v>0.20072819872726588</v>
      </c>
    </row>
    <row r="92" spans="1:8" x14ac:dyDescent="0.25">
      <c r="A92" s="2" t="s">
        <v>26</v>
      </c>
      <c r="B92" s="2" t="s">
        <v>31</v>
      </c>
      <c r="C92" s="2" t="s">
        <v>1</v>
      </c>
      <c r="D92" s="2">
        <v>95.097758742957055</v>
      </c>
      <c r="E92" s="9">
        <v>95.923359570360404</v>
      </c>
      <c r="F92" s="2"/>
      <c r="G92" s="2"/>
      <c r="H92" s="2"/>
    </row>
    <row r="93" spans="1:8" x14ac:dyDescent="0.25">
      <c r="A93" s="2" t="s">
        <v>27</v>
      </c>
      <c r="B93" s="2" t="s">
        <v>31</v>
      </c>
      <c r="C93" s="2" t="s">
        <v>1</v>
      </c>
      <c r="D93" s="2">
        <v>47.337301731730108</v>
      </c>
      <c r="E93" s="9">
        <v>95.923359570360404</v>
      </c>
      <c r="F93" s="2"/>
      <c r="G93" s="2"/>
      <c r="H93" s="2"/>
    </row>
    <row r="94" spans="1:8" x14ac:dyDescent="0.25">
      <c r="A94" s="2" t="s">
        <v>28</v>
      </c>
      <c r="B94" s="2" t="s">
        <v>31</v>
      </c>
      <c r="C94" s="2" t="s">
        <v>1</v>
      </c>
      <c r="D94" s="2">
        <v>132.40757959551874</v>
      </c>
      <c r="E94" s="9">
        <v>95.923359570360404</v>
      </c>
      <c r="F94" s="2">
        <f>AVERAGE(D94:D96)</f>
        <v>93.268111961946303</v>
      </c>
      <c r="G94" s="2">
        <f>AVERAGE(E94:E96)</f>
        <v>95.923359570360404</v>
      </c>
      <c r="H94" s="2">
        <f>TTEST(D94:D96,E94:E96,2,1)</f>
        <v>0.92039266516710194</v>
      </c>
    </row>
    <row r="95" spans="1:8" x14ac:dyDescent="0.25">
      <c r="A95" s="2" t="s">
        <v>29</v>
      </c>
      <c r="B95" s="2" t="s">
        <v>31</v>
      </c>
      <c r="C95" s="2" t="s">
        <v>1</v>
      </c>
      <c r="D95" s="2">
        <v>51.13145782048305</v>
      </c>
      <c r="E95" s="9">
        <v>95.923359570360404</v>
      </c>
      <c r="F95" s="2"/>
      <c r="G95" s="2"/>
      <c r="H95" s="2"/>
    </row>
    <row r="96" spans="1:8" x14ac:dyDescent="0.25">
      <c r="A96" s="2" t="s">
        <v>30</v>
      </c>
      <c r="B96" s="2" t="s">
        <v>31</v>
      </c>
      <c r="C96" s="2" t="s">
        <v>1</v>
      </c>
      <c r="D96" s="2">
        <v>96.265298469837063</v>
      </c>
      <c r="E96" s="9">
        <v>95.923359570360404</v>
      </c>
      <c r="F96" s="2"/>
      <c r="G96" s="2"/>
      <c r="H96" s="2"/>
    </row>
    <row r="97" spans="1:8" x14ac:dyDescent="0.25">
      <c r="A97" s="2" t="s">
        <v>6</v>
      </c>
      <c r="B97" s="2" t="s">
        <v>31</v>
      </c>
      <c r="C97" s="2" t="s">
        <v>2</v>
      </c>
      <c r="D97" s="2">
        <v>14.734747066416366</v>
      </c>
      <c r="E97" s="9">
        <v>40.604236404062604</v>
      </c>
      <c r="F97" s="2">
        <f>AVERAGE(D97:D99)</f>
        <v>9.8093746732425462</v>
      </c>
      <c r="G97" s="2">
        <f>AVERAGE(E97:E99)</f>
        <v>40.604236404062604</v>
      </c>
      <c r="H97" s="3">
        <f>TTEST(D97:D99,E97:E99,2,1)</f>
        <v>2.4440827133399456E-2</v>
      </c>
    </row>
    <row r="98" spans="1:8" x14ac:dyDescent="0.25">
      <c r="A98" s="2" t="s">
        <v>8</v>
      </c>
      <c r="B98" s="2" t="s">
        <v>31</v>
      </c>
      <c r="C98" s="2" t="s">
        <v>2</v>
      </c>
      <c r="D98" s="2">
        <v>14.693376953311276</v>
      </c>
      <c r="E98" s="9">
        <v>40.604236404062604</v>
      </c>
      <c r="F98" s="2"/>
      <c r="G98" s="2"/>
      <c r="H98" s="2"/>
    </row>
    <row r="99" spans="1:8" x14ac:dyDescent="0.25">
      <c r="A99" s="2" t="s">
        <v>9</v>
      </c>
      <c r="B99" s="2" t="s">
        <v>31</v>
      </c>
      <c r="C99" s="2" t="s">
        <v>2</v>
      </c>
      <c r="D99" s="2">
        <v>0</v>
      </c>
      <c r="E99" s="9">
        <v>40.604236404062604</v>
      </c>
      <c r="F99" s="2"/>
      <c r="G99" s="2"/>
      <c r="H99" s="2"/>
    </row>
    <row r="100" spans="1:8" x14ac:dyDescent="0.25">
      <c r="A100" s="2" t="s">
        <v>10</v>
      </c>
      <c r="B100" s="2" t="s">
        <v>31</v>
      </c>
      <c r="C100" s="2" t="s">
        <v>2</v>
      </c>
      <c r="D100" s="2">
        <v>4.7720064530375375</v>
      </c>
      <c r="E100" s="9">
        <v>40.604236404062604</v>
      </c>
      <c r="F100" s="2">
        <f>AVERAGE(D100:D102)</f>
        <v>7.1810406543002578</v>
      </c>
      <c r="G100" s="2">
        <f>AVERAGE(E100:E102)</f>
        <v>40.604236404062604</v>
      </c>
      <c r="H100" s="3">
        <f>TTEST(D100:D102,E100:E102,2,1)</f>
        <v>1.3413882562125705E-3</v>
      </c>
    </row>
    <row r="101" spans="1:8" x14ac:dyDescent="0.25">
      <c r="A101" s="2" t="s">
        <v>11</v>
      </c>
      <c r="B101" s="2" t="s">
        <v>31</v>
      </c>
      <c r="C101" s="2" t="s">
        <v>2</v>
      </c>
      <c r="D101" s="2">
        <v>8.7753164163336166</v>
      </c>
      <c r="E101" s="9">
        <v>40.604236404062604</v>
      </c>
      <c r="F101" s="2"/>
      <c r="G101" s="2"/>
      <c r="H101" s="2"/>
    </row>
    <row r="102" spans="1:8" x14ac:dyDescent="0.25">
      <c r="A102" s="2" t="s">
        <v>12</v>
      </c>
      <c r="B102" s="2" t="s">
        <v>31</v>
      </c>
      <c r="C102" s="2" t="s">
        <v>2</v>
      </c>
      <c r="D102" s="2">
        <v>7.9957990935296195</v>
      </c>
      <c r="E102" s="9">
        <v>40.604236404062604</v>
      </c>
      <c r="F102" s="2"/>
      <c r="G102" s="2"/>
      <c r="H102" s="2"/>
    </row>
    <row r="103" spans="1:8" x14ac:dyDescent="0.25">
      <c r="A103" s="2" t="s">
        <v>13</v>
      </c>
      <c r="B103" s="2" t="s">
        <v>31</v>
      </c>
      <c r="C103" s="2" t="s">
        <v>2</v>
      </c>
      <c r="D103" s="2">
        <v>7.8808906788868036</v>
      </c>
      <c r="E103" s="9">
        <v>40.604236404062604</v>
      </c>
      <c r="F103" s="2">
        <f>AVERAGE(D103:D105)</f>
        <v>12.737999774920789</v>
      </c>
      <c r="G103" s="2">
        <f>AVERAGE(E103:E105)</f>
        <v>40.604236404062604</v>
      </c>
      <c r="H103" s="3">
        <f>TTEST(D103:D105,E103:E105,2,1)</f>
        <v>7.5965485019772782E-3</v>
      </c>
    </row>
    <row r="104" spans="1:8" x14ac:dyDescent="0.25">
      <c r="A104" s="2" t="s">
        <v>14</v>
      </c>
      <c r="B104" s="2" t="s">
        <v>31</v>
      </c>
      <c r="C104" s="2" t="s">
        <v>2</v>
      </c>
      <c r="D104" s="2">
        <v>15.621373470946374</v>
      </c>
      <c r="E104" s="9">
        <v>40.604236404062604</v>
      </c>
      <c r="F104" s="2"/>
      <c r="G104" s="2"/>
      <c r="H104" s="2"/>
    </row>
    <row r="105" spans="1:8" x14ac:dyDescent="0.25">
      <c r="A105" s="2" t="s">
        <v>15</v>
      </c>
      <c r="B105" s="2" t="s">
        <v>31</v>
      </c>
      <c r="C105" s="2" t="s">
        <v>2</v>
      </c>
      <c r="D105" s="2">
        <v>14.711735174929188</v>
      </c>
      <c r="E105" s="9">
        <v>40.604236404062604</v>
      </c>
      <c r="F105" s="2"/>
      <c r="G105" s="2"/>
      <c r="H105" s="2"/>
    </row>
    <row r="106" spans="1:8" x14ac:dyDescent="0.25">
      <c r="A106" s="2" t="s">
        <v>16</v>
      </c>
      <c r="B106" s="2" t="s">
        <v>31</v>
      </c>
      <c r="C106" s="2" t="s">
        <v>2</v>
      </c>
      <c r="D106" s="2">
        <v>26.381583414016923</v>
      </c>
      <c r="E106" s="9">
        <v>40.604236404062604</v>
      </c>
      <c r="F106" s="2">
        <f>AVERAGE(D106:D108)</f>
        <v>27.079628100917574</v>
      </c>
      <c r="G106" s="2">
        <f>AVERAGE(E106:E108)</f>
        <v>40.604236404062604</v>
      </c>
      <c r="H106" s="3">
        <f>TTEST(D106:D108,E106:E108,2,1)</f>
        <v>5.4032120220030531E-3</v>
      </c>
    </row>
    <row r="107" spans="1:8" x14ac:dyDescent="0.25">
      <c r="A107" s="2" t="s">
        <v>17</v>
      </c>
      <c r="B107" s="2" t="s">
        <v>31</v>
      </c>
      <c r="C107" s="2" t="s">
        <v>2</v>
      </c>
      <c r="D107" s="2">
        <v>29.048447113029265</v>
      </c>
      <c r="E107" s="9">
        <v>40.604236404062604</v>
      </c>
      <c r="F107" s="2"/>
      <c r="G107" s="2"/>
      <c r="H107" s="2"/>
    </row>
    <row r="108" spans="1:8" x14ac:dyDescent="0.25">
      <c r="A108" s="2" t="s">
        <v>18</v>
      </c>
      <c r="B108" s="2" t="s">
        <v>31</v>
      </c>
      <c r="C108" s="2" t="s">
        <v>2</v>
      </c>
      <c r="D108" s="2">
        <v>25.808853775706538</v>
      </c>
      <c r="E108" s="9">
        <v>40.604236404062604</v>
      </c>
      <c r="F108" s="2"/>
      <c r="G108" s="2"/>
      <c r="H108" s="2"/>
    </row>
    <row r="109" spans="1:8" x14ac:dyDescent="0.25">
      <c r="A109" s="2" t="s">
        <v>19</v>
      </c>
      <c r="B109" s="2" t="s">
        <v>31</v>
      </c>
      <c r="C109" s="2" t="s">
        <v>2</v>
      </c>
      <c r="D109" s="2">
        <v>25.649485295768955</v>
      </c>
      <c r="E109" s="9">
        <v>40.604236404062604</v>
      </c>
      <c r="F109" s="2">
        <f>AVERAGE(D109:D111)</f>
        <v>43.581613064578335</v>
      </c>
      <c r="G109" s="2">
        <f>AVERAGE(E109:E111)</f>
        <v>40.604236404062604</v>
      </c>
      <c r="H109" s="2">
        <f>TTEST(D109:D111,E109:E111,2,1)</f>
        <v>0.88356417453670866</v>
      </c>
    </row>
    <row r="110" spans="1:8" x14ac:dyDescent="0.25">
      <c r="A110" s="2" t="s">
        <v>20</v>
      </c>
      <c r="B110" s="2" t="s">
        <v>31</v>
      </c>
      <c r="C110" s="2" t="s">
        <v>2</v>
      </c>
      <c r="D110" s="2">
        <v>25.596916771581796</v>
      </c>
      <c r="E110" s="9">
        <v>40.604236404062604</v>
      </c>
      <c r="F110" s="2"/>
      <c r="G110" s="2"/>
      <c r="H110" s="2"/>
    </row>
    <row r="111" spans="1:8" x14ac:dyDescent="0.25">
      <c r="A111" s="2" t="s">
        <v>21</v>
      </c>
      <c r="B111" s="2" t="s">
        <v>31</v>
      </c>
      <c r="C111" s="2" t="s">
        <v>2</v>
      </c>
      <c r="D111" s="2">
        <v>79.49843712638426</v>
      </c>
      <c r="E111" s="9">
        <v>40.604236404062604</v>
      </c>
      <c r="F111" s="2"/>
      <c r="G111" s="2"/>
      <c r="H111" s="2"/>
    </row>
    <row r="112" spans="1:8" x14ac:dyDescent="0.25">
      <c r="A112" s="2" t="s">
        <v>22</v>
      </c>
      <c r="B112" s="2" t="s">
        <v>31</v>
      </c>
      <c r="C112" s="2" t="s">
        <v>2</v>
      </c>
      <c r="D112" s="2">
        <v>31.501363225700562</v>
      </c>
      <c r="E112" s="9">
        <v>40.604236404062604</v>
      </c>
      <c r="F112" s="2">
        <f>AVERAGE(D112:D114)</f>
        <v>33.122013708632295</v>
      </c>
      <c r="G112" s="2">
        <f>AVERAGE(E112:E114)</f>
        <v>40.604236404062604</v>
      </c>
      <c r="H112" s="2">
        <f>TTEST(D112:D114,E112:E114,2,1)</f>
        <v>0.48012675598668209</v>
      </c>
    </row>
    <row r="113" spans="1:8" x14ac:dyDescent="0.25">
      <c r="A113" s="2" t="s">
        <v>23</v>
      </c>
      <c r="B113" s="2" t="s">
        <v>31</v>
      </c>
      <c r="C113" s="2" t="s">
        <v>2</v>
      </c>
      <c r="D113" s="2">
        <v>18.940130326313223</v>
      </c>
      <c r="E113" s="9">
        <v>40.604236404062604</v>
      </c>
      <c r="F113" s="2"/>
      <c r="G113" s="2"/>
      <c r="H113" s="2"/>
    </row>
    <row r="114" spans="1:8" x14ac:dyDescent="0.25">
      <c r="A114" s="2" t="s">
        <v>24</v>
      </c>
      <c r="B114" s="2" t="s">
        <v>31</v>
      </c>
      <c r="C114" s="2" t="s">
        <v>2</v>
      </c>
      <c r="D114" s="2">
        <v>48.924547573883103</v>
      </c>
      <c r="E114" s="9">
        <v>40.604236404062604</v>
      </c>
      <c r="F114" s="2"/>
      <c r="G114" s="2"/>
      <c r="H114" s="2"/>
    </row>
    <row r="115" spans="1:8" x14ac:dyDescent="0.25">
      <c r="A115" s="2" t="s">
        <v>25</v>
      </c>
      <c r="B115" s="2" t="s">
        <v>31</v>
      </c>
      <c r="C115" s="2" t="s">
        <v>2</v>
      </c>
      <c r="D115" s="2">
        <v>1.9104175212745336</v>
      </c>
      <c r="E115" s="9">
        <v>40.604236404062604</v>
      </c>
      <c r="F115" s="2">
        <f>AVERAGE(D115:D117)</f>
        <v>12.424314252617327</v>
      </c>
      <c r="G115" s="2">
        <f>AVERAGE(E115:E117)</f>
        <v>40.604236404062604</v>
      </c>
      <c r="H115" s="3">
        <f>TTEST(D115:D117,E115:E117,2,1)</f>
        <v>4.7396158547308095E-2</v>
      </c>
    </row>
    <row r="116" spans="1:8" x14ac:dyDescent="0.25">
      <c r="A116" s="2" t="s">
        <v>26</v>
      </c>
      <c r="B116" s="2" t="s">
        <v>31</v>
      </c>
      <c r="C116" s="2" t="s">
        <v>2</v>
      </c>
      <c r="D116" s="2">
        <v>23.891988208503403</v>
      </c>
      <c r="E116" s="9">
        <v>40.604236404062604</v>
      </c>
      <c r="F116" s="2"/>
      <c r="G116" s="2"/>
      <c r="H116" s="2"/>
    </row>
    <row r="117" spans="1:8" x14ac:dyDescent="0.25">
      <c r="A117" s="2" t="s">
        <v>27</v>
      </c>
      <c r="B117" s="2" t="s">
        <v>31</v>
      </c>
      <c r="C117" s="2" t="s">
        <v>2</v>
      </c>
      <c r="D117" s="2">
        <v>11.470537028074045</v>
      </c>
      <c r="E117" s="9">
        <v>40.604236404062604</v>
      </c>
      <c r="F117" s="2"/>
      <c r="G117" s="2"/>
      <c r="H117" s="2"/>
    </row>
    <row r="118" spans="1:8" x14ac:dyDescent="0.25">
      <c r="A118" s="2" t="s">
        <v>28</v>
      </c>
      <c r="B118" s="2" t="s">
        <v>31</v>
      </c>
      <c r="C118" s="2" t="s">
        <v>2</v>
      </c>
      <c r="D118" s="2">
        <v>26.726633232244552</v>
      </c>
      <c r="E118" s="9">
        <v>40.604236404062604</v>
      </c>
      <c r="F118" s="2">
        <f>AVERAGE(D118:D120)</f>
        <v>17.935034729159412</v>
      </c>
      <c r="G118" s="2">
        <f>AVERAGE(E118:E120)</f>
        <v>40.604236404062604</v>
      </c>
      <c r="H118" s="3">
        <f>TTEST(D118:D120,E118:E120,2,1)</f>
        <v>3.7778530892297012E-2</v>
      </c>
    </row>
    <row r="119" spans="1:8" x14ac:dyDescent="0.25">
      <c r="A119" s="2" t="s">
        <v>29</v>
      </c>
      <c r="B119" s="2" t="s">
        <v>31</v>
      </c>
      <c r="C119" s="2" t="s">
        <v>2</v>
      </c>
      <c r="D119" s="2">
        <v>11.603229834059231</v>
      </c>
      <c r="E119" s="9">
        <v>40.604236404062604</v>
      </c>
      <c r="F119" s="2"/>
      <c r="G119" s="2"/>
      <c r="H119" s="2"/>
    </row>
    <row r="120" spans="1:8" x14ac:dyDescent="0.25">
      <c r="A120" s="2" t="s">
        <v>30</v>
      </c>
      <c r="B120" s="2" t="s">
        <v>31</v>
      </c>
      <c r="C120" s="2" t="s">
        <v>2</v>
      </c>
      <c r="D120" s="2">
        <v>15.475241121174452</v>
      </c>
      <c r="E120" s="9">
        <v>40.604236404062604</v>
      </c>
      <c r="F120" s="2"/>
      <c r="G120" s="2"/>
      <c r="H120" s="2"/>
    </row>
    <row r="121" spans="1:8" x14ac:dyDescent="0.25">
      <c r="A121" s="2" t="s">
        <v>6</v>
      </c>
      <c r="B121" s="2" t="s">
        <v>31</v>
      </c>
      <c r="C121" s="2" t="s">
        <v>3</v>
      </c>
      <c r="D121" s="2">
        <v>22.997533437182362</v>
      </c>
      <c r="E121" s="9">
        <v>33.965941624106861</v>
      </c>
      <c r="F121" s="2">
        <f>AVERAGE(D121:D123)</f>
        <v>18.338594570099954</v>
      </c>
      <c r="G121" s="2">
        <f>AVERAGE(E121:E123)</f>
        <v>33.965941624106861</v>
      </c>
      <c r="H121" s="2">
        <f>TTEST(D121:D123,E121:E123,2,1)</f>
        <v>9.740267579012607E-2</v>
      </c>
    </row>
    <row r="122" spans="1:8" x14ac:dyDescent="0.25">
      <c r="A122" s="2" t="s">
        <v>8</v>
      </c>
      <c r="B122" s="2" t="s">
        <v>31</v>
      </c>
      <c r="C122" s="2" t="s">
        <v>3</v>
      </c>
      <c r="D122" s="2">
        <v>24.197459070220091</v>
      </c>
      <c r="E122" s="9">
        <v>33.965941624106861</v>
      </c>
      <c r="F122" s="2"/>
      <c r="G122" s="2"/>
      <c r="H122" s="2"/>
    </row>
    <row r="123" spans="1:8" x14ac:dyDescent="0.25">
      <c r="A123" s="2" t="s">
        <v>9</v>
      </c>
      <c r="B123" s="2" t="s">
        <v>31</v>
      </c>
      <c r="C123" s="2" t="s">
        <v>3</v>
      </c>
      <c r="D123" s="2">
        <v>7.8207912028974054</v>
      </c>
      <c r="E123" s="9">
        <v>33.965941624106861</v>
      </c>
      <c r="F123" s="2"/>
      <c r="G123" s="2"/>
      <c r="H123" s="2"/>
    </row>
    <row r="124" spans="1:8" x14ac:dyDescent="0.25">
      <c r="A124" s="2" t="s">
        <v>10</v>
      </c>
      <c r="B124" s="2" t="s">
        <v>31</v>
      </c>
      <c r="C124" s="2" t="s">
        <v>3</v>
      </c>
      <c r="D124" s="2">
        <v>8.685051744528316</v>
      </c>
      <c r="E124" s="9">
        <v>33.965941624106861</v>
      </c>
      <c r="F124" s="2">
        <f>AVERAGE(D124:D126)</f>
        <v>14.362997437658656</v>
      </c>
      <c r="G124" s="2">
        <f>AVERAGE(E124:E126)</f>
        <v>33.965941624106861</v>
      </c>
      <c r="H124" s="3">
        <f>TTEST(D124:D126,E124:E126,2,1)</f>
        <v>3.769710271896777E-2</v>
      </c>
    </row>
    <row r="125" spans="1:8" x14ac:dyDescent="0.25">
      <c r="A125" s="2" t="s">
        <v>11</v>
      </c>
      <c r="B125" s="2" t="s">
        <v>31</v>
      </c>
      <c r="C125" s="2" t="s">
        <v>3</v>
      </c>
      <c r="D125" s="2">
        <v>21.878068281114118</v>
      </c>
      <c r="E125" s="9">
        <v>33.965941624106861</v>
      </c>
    </row>
    <row r="126" spans="1:8" x14ac:dyDescent="0.25">
      <c r="A126" s="2" t="s">
        <v>12</v>
      </c>
      <c r="B126" s="2" t="s">
        <v>31</v>
      </c>
      <c r="C126" s="2" t="s">
        <v>3</v>
      </c>
      <c r="D126" s="2">
        <v>12.525872287333534</v>
      </c>
      <c r="E126" s="9">
        <v>33.965941624106861</v>
      </c>
    </row>
    <row r="127" spans="1:8" x14ac:dyDescent="0.25">
      <c r="A127" s="2" t="s">
        <v>13</v>
      </c>
      <c r="B127" s="2" t="s">
        <v>31</v>
      </c>
      <c r="C127" s="2" t="s">
        <v>3</v>
      </c>
      <c r="D127" s="2">
        <v>14.335962320475012</v>
      </c>
      <c r="E127" s="9">
        <v>33.965941624106861</v>
      </c>
      <c r="F127" s="2">
        <f>AVERAGE(D127:D129)</f>
        <v>20.327247316562961</v>
      </c>
      <c r="G127" s="2">
        <f>AVERAGE(E127:E129)</f>
        <v>33.965941624106861</v>
      </c>
      <c r="H127" s="3">
        <f>TTEST(D127:D129,E127:E129,2,1)</f>
        <v>5.0739096652428158E-2</v>
      </c>
    </row>
    <row r="128" spans="1:8" x14ac:dyDescent="0.25">
      <c r="A128" s="2" t="s">
        <v>14</v>
      </c>
      <c r="B128" s="2" t="s">
        <v>31</v>
      </c>
      <c r="C128" s="2" t="s">
        <v>3</v>
      </c>
      <c r="D128" s="2">
        <v>21.398431985077444</v>
      </c>
      <c r="E128" s="9">
        <v>33.965941624106861</v>
      </c>
      <c r="F128" s="2"/>
      <c r="G128" s="2"/>
      <c r="H128" s="2"/>
    </row>
    <row r="129" spans="1:8" x14ac:dyDescent="0.25">
      <c r="A129" s="2" t="s">
        <v>15</v>
      </c>
      <c r="B129" s="2" t="s">
        <v>31</v>
      </c>
      <c r="C129" s="2" t="s">
        <v>3</v>
      </c>
      <c r="D129" s="2">
        <v>25.247347644136422</v>
      </c>
      <c r="E129" s="9">
        <v>33.965941624106861</v>
      </c>
      <c r="F129" s="2"/>
      <c r="G129" s="2"/>
      <c r="H129" s="2"/>
    </row>
    <row r="130" spans="1:8" x14ac:dyDescent="0.25">
      <c r="A130" s="2" t="s">
        <v>16</v>
      </c>
      <c r="B130" s="2" t="s">
        <v>31</v>
      </c>
      <c r="C130" s="2" t="s">
        <v>3</v>
      </c>
      <c r="D130" s="2">
        <v>27.585889764718068</v>
      </c>
      <c r="E130" s="9">
        <v>33.965941624106861</v>
      </c>
      <c r="F130" s="2">
        <f>AVERAGE(D130:D132)</f>
        <v>26.766534798212287</v>
      </c>
      <c r="G130" s="2">
        <f>AVERAGE(E130:E132)</f>
        <v>33.965941624106861</v>
      </c>
      <c r="H130" s="3">
        <f>TTEST(D130:D132,E130:E132,2,1)</f>
        <v>1.2923953732551566E-2</v>
      </c>
    </row>
    <row r="131" spans="1:8" x14ac:dyDescent="0.25">
      <c r="A131" s="2" t="s">
        <v>17</v>
      </c>
      <c r="B131" s="2" t="s">
        <v>31</v>
      </c>
      <c r="C131" s="2" t="s">
        <v>3</v>
      </c>
      <c r="D131" s="2">
        <v>27.600133448624337</v>
      </c>
      <c r="E131" s="9">
        <v>33.965941624106861</v>
      </c>
      <c r="F131" s="2"/>
      <c r="G131" s="2"/>
      <c r="H131" s="2"/>
    </row>
    <row r="132" spans="1:8" x14ac:dyDescent="0.25">
      <c r="A132" s="2" t="s">
        <v>18</v>
      </c>
      <c r="B132" s="2" t="s">
        <v>31</v>
      </c>
      <c r="C132" s="2" t="s">
        <v>3</v>
      </c>
      <c r="D132" s="2">
        <v>25.11358118129445</v>
      </c>
      <c r="E132" s="9">
        <v>33.965941624106861</v>
      </c>
      <c r="F132" s="2"/>
      <c r="G132" s="2"/>
      <c r="H132" s="2"/>
    </row>
    <row r="133" spans="1:8" x14ac:dyDescent="0.25">
      <c r="A133" s="2" t="s">
        <v>19</v>
      </c>
      <c r="B133" s="2" t="s">
        <v>31</v>
      </c>
      <c r="C133" s="2" t="s">
        <v>3</v>
      </c>
      <c r="D133" s="2">
        <v>42.055295965459933</v>
      </c>
      <c r="E133" s="9">
        <v>33.965941624106861</v>
      </c>
      <c r="F133" s="2">
        <f>AVERAGE(D133:D135)</f>
        <v>52.509421993137344</v>
      </c>
      <c r="G133" s="2">
        <f>AVERAGE(E133:E135)</f>
        <v>33.965941624106861</v>
      </c>
      <c r="H133" s="2">
        <f>TTEST(D133:D135,E133:E135,2,1)</f>
        <v>0.38177390859430871</v>
      </c>
    </row>
    <row r="134" spans="1:8" x14ac:dyDescent="0.25">
      <c r="A134" s="2" t="s">
        <v>20</v>
      </c>
      <c r="B134" s="2" t="s">
        <v>31</v>
      </c>
      <c r="C134" s="2" t="s">
        <v>3</v>
      </c>
      <c r="D134" s="2">
        <v>30.318211337639887</v>
      </c>
      <c r="E134" s="9">
        <v>33.965941624106861</v>
      </c>
      <c r="F134" s="2"/>
      <c r="G134" s="2"/>
      <c r="H134" s="2"/>
    </row>
    <row r="135" spans="1:8" x14ac:dyDescent="0.25">
      <c r="A135" s="2" t="s">
        <v>21</v>
      </c>
      <c r="B135" s="2" t="s">
        <v>31</v>
      </c>
      <c r="C135" s="2" t="s">
        <v>3</v>
      </c>
      <c r="D135" s="2">
        <v>85.154758676312213</v>
      </c>
      <c r="E135" s="9">
        <v>33.965941624106861</v>
      </c>
      <c r="F135" s="2"/>
      <c r="G135" s="2"/>
      <c r="H135" s="2"/>
    </row>
    <row r="136" spans="1:8" x14ac:dyDescent="0.25">
      <c r="A136" s="2" t="s">
        <v>22</v>
      </c>
      <c r="B136" s="2" t="s">
        <v>31</v>
      </c>
      <c r="C136" s="2" t="s">
        <v>3</v>
      </c>
      <c r="D136" s="2">
        <v>37.295621463636337</v>
      </c>
      <c r="E136" s="9">
        <v>33.965941624106861</v>
      </c>
      <c r="F136" s="2">
        <f>AVERAGE(D136:D138)</f>
        <v>31.328423576748008</v>
      </c>
      <c r="G136" s="2">
        <f>AVERAGE(E136:E138)</f>
        <v>33.965941624106861</v>
      </c>
      <c r="H136" s="2">
        <f>TTEST(D136:D138,E136:E138,2,1)</f>
        <v>0.72182593834367759</v>
      </c>
    </row>
    <row r="137" spans="1:8" x14ac:dyDescent="0.25">
      <c r="A137" s="2" t="s">
        <v>23</v>
      </c>
      <c r="B137" s="2" t="s">
        <v>31</v>
      </c>
      <c r="C137" s="2" t="s">
        <v>3</v>
      </c>
      <c r="D137" s="2">
        <v>18.460037559592557</v>
      </c>
      <c r="E137" s="9">
        <v>33.965941624106861</v>
      </c>
      <c r="F137" s="2"/>
      <c r="G137" s="2"/>
      <c r="H137" s="2"/>
    </row>
    <row r="138" spans="1:8" x14ac:dyDescent="0.25">
      <c r="A138" s="2" t="s">
        <v>24</v>
      </c>
      <c r="B138" s="2" t="s">
        <v>31</v>
      </c>
      <c r="C138" s="2" t="s">
        <v>3</v>
      </c>
      <c r="D138" s="2">
        <v>38.229611707015124</v>
      </c>
      <c r="E138" s="9">
        <v>33.965941624106861</v>
      </c>
      <c r="F138" s="2"/>
      <c r="G138" s="2"/>
      <c r="H138" s="2"/>
    </row>
    <row r="139" spans="1:8" x14ac:dyDescent="0.25">
      <c r="A139" s="2" t="s">
        <v>25</v>
      </c>
      <c r="B139" s="2" t="s">
        <v>31</v>
      </c>
      <c r="C139" s="2" t="s">
        <v>3</v>
      </c>
      <c r="D139" s="2">
        <v>0</v>
      </c>
      <c r="E139" s="9">
        <v>33.965941624106861</v>
      </c>
      <c r="F139" s="2">
        <f>AVERAGE(D139:D141)</f>
        <v>20.375423515410521</v>
      </c>
      <c r="G139" s="2">
        <f>AVERAGE(E139:E141)</f>
        <v>33.965941624106861</v>
      </c>
      <c r="H139" s="2">
        <f>TTEST(D139:D141,E139:E141,2,1)</f>
        <v>0.31393263460622878</v>
      </c>
    </row>
    <row r="140" spans="1:8" x14ac:dyDescent="0.25">
      <c r="A140" s="2" t="s">
        <v>26</v>
      </c>
      <c r="B140" s="2" t="s">
        <v>31</v>
      </c>
      <c r="C140" s="2" t="s">
        <v>3</v>
      </c>
      <c r="D140" s="2">
        <v>30.12587478704393</v>
      </c>
      <c r="E140" s="9">
        <v>33.965941624106861</v>
      </c>
      <c r="F140" s="2"/>
      <c r="G140" s="2"/>
      <c r="H140" s="2"/>
    </row>
    <row r="141" spans="1:8" x14ac:dyDescent="0.25">
      <c r="A141" s="2" t="s">
        <v>27</v>
      </c>
      <c r="B141" s="2" t="s">
        <v>31</v>
      </c>
      <c r="C141" s="2" t="s">
        <v>3</v>
      </c>
      <c r="D141" s="2">
        <v>31.00039575918764</v>
      </c>
      <c r="E141" s="9">
        <v>33.965941624106861</v>
      </c>
      <c r="F141" s="2"/>
      <c r="G141" s="2"/>
      <c r="H141" s="2"/>
    </row>
    <row r="142" spans="1:8" x14ac:dyDescent="0.25">
      <c r="A142" s="2" t="s">
        <v>28</v>
      </c>
      <c r="B142" s="2" t="s">
        <v>31</v>
      </c>
      <c r="C142" s="2" t="s">
        <v>3</v>
      </c>
      <c r="D142" s="2">
        <v>33.272183685882219</v>
      </c>
      <c r="E142" s="9">
        <v>33.965941624106861</v>
      </c>
      <c r="F142" s="2">
        <f>AVERAGE(D142:D144)</f>
        <v>28.223751527431144</v>
      </c>
      <c r="G142" s="2">
        <f>AVERAGE(E142:E144)</f>
        <v>33.965941624106861</v>
      </c>
      <c r="H142" s="2">
        <f>TTEST(D142:D144,E142:E144,2,1)</f>
        <v>0.5859844126838023</v>
      </c>
    </row>
    <row r="143" spans="1:8" x14ac:dyDescent="0.25">
      <c r="A143" s="2" t="s">
        <v>29</v>
      </c>
      <c r="B143" s="2" t="s">
        <v>31</v>
      </c>
      <c r="C143" s="2" t="s">
        <v>3</v>
      </c>
      <c r="D143" s="2">
        <v>10.86813242741805</v>
      </c>
      <c r="E143" s="9">
        <v>33.965941624106861</v>
      </c>
      <c r="F143" s="2"/>
      <c r="G143" s="2"/>
      <c r="H143" s="2"/>
    </row>
    <row r="144" spans="1:8" x14ac:dyDescent="0.25">
      <c r="A144" s="2" t="s">
        <v>30</v>
      </c>
      <c r="B144" s="2" t="s">
        <v>31</v>
      </c>
      <c r="C144" s="2" t="s">
        <v>3</v>
      </c>
      <c r="D144" s="2">
        <v>40.530938468993156</v>
      </c>
      <c r="E144" s="9">
        <v>33.965941624106861</v>
      </c>
      <c r="F144" s="2"/>
      <c r="G144" s="2"/>
      <c r="H144" s="2"/>
    </row>
    <row r="145" spans="6:8" x14ac:dyDescent="0.25">
      <c r="F145" s="2"/>
      <c r="G145" s="2"/>
      <c r="H145" s="2"/>
    </row>
    <row r="146" spans="6:8" x14ac:dyDescent="0.25">
      <c r="F146" s="2"/>
      <c r="G146" s="2"/>
      <c r="H146" s="2"/>
    </row>
    <row r="147" spans="6:8" x14ac:dyDescent="0.25">
      <c r="F147" s="2"/>
      <c r="G147" s="2"/>
      <c r="H147" s="2"/>
    </row>
    <row r="148" spans="6:8" x14ac:dyDescent="0.25">
      <c r="F148" s="2"/>
      <c r="G148" s="2"/>
      <c r="H148" s="2"/>
    </row>
    <row r="149" spans="6:8" x14ac:dyDescent="0.25">
      <c r="F149" s="2"/>
      <c r="G149" s="2"/>
      <c r="H149" s="2"/>
    </row>
    <row r="150" spans="6:8" x14ac:dyDescent="0.25">
      <c r="F150" s="2"/>
      <c r="G150" s="2"/>
      <c r="H150" s="2"/>
    </row>
    <row r="151" spans="6:8" x14ac:dyDescent="0.25">
      <c r="F151" s="2"/>
      <c r="G151" s="2"/>
      <c r="H151" s="2"/>
    </row>
    <row r="152" spans="6:8" x14ac:dyDescent="0.25">
      <c r="F152" s="2"/>
      <c r="G152" s="2"/>
      <c r="H152" s="2"/>
    </row>
    <row r="153" spans="6:8" x14ac:dyDescent="0.25">
      <c r="F153" s="2"/>
      <c r="G153" s="2"/>
      <c r="H153" s="2"/>
    </row>
    <row r="154" spans="6:8" x14ac:dyDescent="0.25">
      <c r="F154" s="2"/>
      <c r="G154" s="2"/>
      <c r="H154" s="2"/>
    </row>
    <row r="155" spans="6:8" x14ac:dyDescent="0.25">
      <c r="F155" s="2"/>
      <c r="G155" s="2"/>
      <c r="H155" s="2"/>
    </row>
    <row r="156" spans="6:8" x14ac:dyDescent="0.25">
      <c r="F156" s="2"/>
      <c r="G156" s="2"/>
      <c r="H156" s="2"/>
    </row>
    <row r="157" spans="6:8" x14ac:dyDescent="0.25">
      <c r="F157" s="2"/>
      <c r="G157" s="2"/>
      <c r="H157" s="2"/>
    </row>
    <row r="158" spans="6:8" x14ac:dyDescent="0.25">
      <c r="F158" s="2"/>
      <c r="G158" s="2"/>
      <c r="H158" s="2"/>
    </row>
    <row r="159" spans="6:8" x14ac:dyDescent="0.25">
      <c r="F159" s="2"/>
      <c r="G159" s="2"/>
      <c r="H159" s="2"/>
    </row>
    <row r="160" spans="6:8" x14ac:dyDescent="0.25">
      <c r="F160" s="2"/>
      <c r="G160" s="2"/>
      <c r="H160" s="2"/>
    </row>
    <row r="161" spans="6:8" x14ac:dyDescent="0.25">
      <c r="F161" s="2"/>
      <c r="G161" s="2"/>
      <c r="H161" s="2"/>
    </row>
    <row r="162" spans="6:8" x14ac:dyDescent="0.25">
      <c r="F162" s="2"/>
      <c r="G162" s="2"/>
      <c r="H162" s="2"/>
    </row>
    <row r="163" spans="6:8" x14ac:dyDescent="0.25">
      <c r="F163" s="2"/>
      <c r="G163" s="2"/>
      <c r="H163" s="2"/>
    </row>
    <row r="164" spans="6:8" x14ac:dyDescent="0.25">
      <c r="F164" s="2"/>
      <c r="G164" s="2"/>
      <c r="H164" s="2"/>
    </row>
    <row r="165" spans="6:8" x14ac:dyDescent="0.25">
      <c r="F165" s="2"/>
      <c r="G165" s="2"/>
      <c r="H165" s="2"/>
    </row>
    <row r="166" spans="6:8" x14ac:dyDescent="0.25">
      <c r="F166" s="2"/>
      <c r="G166" s="2"/>
      <c r="H16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Bandopadhyay, Sreejata</dc:creator>
  <cp:lastModifiedBy>Bandopadhyay, Sreejata</cp:lastModifiedBy>
  <dcterms:created xsi:type="dcterms:W3CDTF">2019-04-09T23:39:59Z</dcterms:created>
  <dcterms:modified xsi:type="dcterms:W3CDTF">2019-06-24T17:11:28Z</dcterms:modified>
</cp:coreProperties>
</file>