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68" windowHeight="9420"/>
  </bookViews>
  <sheets>
    <sheet name="板 2 - Sheet1" sheetId="1" r:id="rId1"/>
  </sheets>
  <definedNames>
    <definedName name="MethodPointer">43723368</definedName>
  </definedNames>
  <calcPr calcId="144525"/>
</workbook>
</file>

<file path=xl/sharedStrings.xml><?xml version="1.0" encoding="utf-8"?>
<sst xmlns="http://schemas.openxmlformats.org/spreadsheetml/2006/main" count="53" uniqueCount="43">
  <si>
    <t>软件版本</t>
  </si>
  <si>
    <t>2.09.2</t>
  </si>
  <si>
    <r>
      <rPr>
        <sz val="10"/>
        <rFont val="宋体"/>
        <charset val="134"/>
      </rPr>
      <t>实验文件路径</t>
    </r>
    <r>
      <rPr>
        <sz val="10"/>
        <rFont val="Arial"/>
        <charset val="134"/>
      </rPr>
      <t>:</t>
    </r>
  </si>
  <si>
    <r>
      <rPr>
        <sz val="10"/>
        <rFont val="宋体"/>
        <charset val="134"/>
      </rPr>
      <t>方案文件路径</t>
    </r>
    <r>
      <rPr>
        <sz val="10"/>
        <rFont val="Arial"/>
        <charset val="134"/>
      </rPr>
      <t>:</t>
    </r>
  </si>
  <si>
    <t>板编号</t>
  </si>
  <si>
    <r>
      <rPr>
        <sz val="10"/>
        <rFont val="宋体"/>
        <charset val="134"/>
      </rPr>
      <t>板</t>
    </r>
    <r>
      <rPr>
        <sz val="10"/>
        <rFont val="Arial"/>
        <charset val="134"/>
      </rPr>
      <t xml:space="preserve"> 2</t>
    </r>
  </si>
  <si>
    <t>日期</t>
  </si>
  <si>
    <t>时间</t>
  </si>
  <si>
    <r>
      <rPr>
        <sz val="10"/>
        <rFont val="宋体"/>
        <charset val="134"/>
      </rPr>
      <t>检测仪类型</t>
    </r>
    <r>
      <rPr>
        <sz val="10"/>
        <rFont val="Arial"/>
        <charset val="134"/>
      </rPr>
      <t>:</t>
    </r>
  </si>
  <si>
    <t>Synergy H1</t>
  </si>
  <si>
    <r>
      <rPr>
        <sz val="10"/>
        <rFont val="宋体"/>
        <charset val="134"/>
      </rPr>
      <t>检测仪序列号</t>
    </r>
    <r>
      <rPr>
        <sz val="10"/>
        <rFont val="Arial"/>
        <charset val="134"/>
      </rPr>
      <t>:</t>
    </r>
  </si>
  <si>
    <t>检测类型</t>
  </si>
  <si>
    <t>检测仪</t>
  </si>
  <si>
    <t>程序详细信息</t>
  </si>
  <si>
    <t>板类型</t>
  </si>
  <si>
    <t>96 WELL PLATE</t>
  </si>
  <si>
    <t>完成后弹出板</t>
  </si>
  <si>
    <t>振板</t>
  </si>
  <si>
    <r>
      <rPr>
        <sz val="10"/>
        <rFont val="宋体"/>
        <charset val="134"/>
      </rPr>
      <t>线性</t>
    </r>
    <r>
      <rPr>
        <sz val="10"/>
        <rFont val="Arial"/>
        <charset val="134"/>
      </rPr>
      <t>: 0:40 (MM:SS)</t>
    </r>
  </si>
  <si>
    <r>
      <rPr>
        <sz val="10"/>
        <rFont val="宋体"/>
        <charset val="134"/>
      </rPr>
      <t>频率</t>
    </r>
    <r>
      <rPr>
        <sz val="10"/>
        <rFont val="Arial"/>
        <charset val="134"/>
      </rPr>
      <t>: 567 cpm (3 mm)</t>
    </r>
  </si>
  <si>
    <t>检测</t>
  </si>
  <si>
    <r>
      <rPr>
        <sz val="10"/>
        <rFont val="宋体"/>
        <charset val="134"/>
      </rPr>
      <t>吸收光</t>
    </r>
    <r>
      <rPr>
        <sz val="10"/>
        <rFont val="Arial"/>
        <charset val="134"/>
      </rPr>
      <t xml:space="preserve"> </t>
    </r>
    <r>
      <rPr>
        <sz val="10"/>
        <rFont val="宋体"/>
        <charset val="134"/>
      </rPr>
      <t>终点</t>
    </r>
  </si>
  <si>
    <t>随机</t>
  </si>
  <si>
    <r>
      <rPr>
        <sz val="10"/>
        <rFont val="宋体"/>
        <charset val="134"/>
      </rPr>
      <t>波长</t>
    </r>
    <r>
      <rPr>
        <sz val="10"/>
        <rFont val="Arial"/>
        <charset val="134"/>
      </rPr>
      <t>:  450</t>
    </r>
  </si>
  <si>
    <r>
      <rPr>
        <sz val="10"/>
        <rFont val="宋体"/>
        <charset val="134"/>
      </rPr>
      <t>检测速度</t>
    </r>
    <r>
      <rPr>
        <sz val="10"/>
        <rFont val="Arial"/>
        <charset val="134"/>
      </rPr>
      <t xml:space="preserve">: </t>
    </r>
    <r>
      <rPr>
        <sz val="10"/>
        <rFont val="宋体"/>
        <charset val="134"/>
      </rPr>
      <t>正常</t>
    </r>
    <r>
      <rPr>
        <sz val="10"/>
        <rFont val="Arial"/>
        <charset val="134"/>
      </rPr>
      <t xml:space="preserve">,  </t>
    </r>
    <r>
      <rPr>
        <sz val="10"/>
        <rFont val="宋体"/>
        <charset val="134"/>
      </rPr>
      <t>延迟</t>
    </r>
    <r>
      <rPr>
        <sz val="10"/>
        <rFont val="Arial"/>
        <charset val="134"/>
      </rPr>
      <t xml:space="preserve">: 100 msec,  </t>
    </r>
    <r>
      <rPr>
        <sz val="10"/>
        <rFont val="宋体"/>
        <charset val="134"/>
      </rPr>
      <t>测量值</t>
    </r>
    <r>
      <rPr>
        <sz val="10"/>
        <rFont val="Arial"/>
        <charset val="134"/>
      </rPr>
      <t>/</t>
    </r>
    <r>
      <rPr>
        <sz val="10"/>
        <rFont val="宋体"/>
        <charset val="134"/>
      </rPr>
      <t>数据点</t>
    </r>
    <r>
      <rPr>
        <sz val="10"/>
        <rFont val="Arial"/>
        <charset val="134"/>
      </rPr>
      <t>: 8</t>
    </r>
  </si>
  <si>
    <t>结果</t>
  </si>
  <si>
    <r>
      <rPr>
        <sz val="10"/>
        <rFont val="宋体"/>
        <charset val="134"/>
      </rPr>
      <t>实际温度</t>
    </r>
    <r>
      <rPr>
        <sz val="10"/>
        <rFont val="Arial"/>
        <charset val="134"/>
      </rPr>
      <t>:</t>
    </r>
  </si>
  <si>
    <t>A</t>
  </si>
  <si>
    <t>SKOV3</t>
  </si>
  <si>
    <t>NK</t>
  </si>
  <si>
    <t>NKE</t>
  </si>
  <si>
    <t>NK92</t>
  </si>
  <si>
    <t>NK92+E</t>
  </si>
  <si>
    <t>B</t>
  </si>
  <si>
    <t>C</t>
  </si>
  <si>
    <t>D</t>
  </si>
  <si>
    <t>E</t>
  </si>
  <si>
    <t>F</t>
  </si>
  <si>
    <t>G</t>
  </si>
  <si>
    <t>H</t>
  </si>
  <si>
    <t>A NK</t>
  </si>
  <si>
    <t>A NK+E</t>
  </si>
  <si>
    <t>杀伤率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</si>
</sst>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0"/>
      <name val="Arial"/>
      <charset val="134"/>
    </font>
    <font>
      <sz val="10"/>
      <name val="宋体"/>
      <charset val="134"/>
    </font>
    <font>
      <b/>
      <u/>
      <sz val="10"/>
      <color rgb="FF000000"/>
      <name val="Arial"/>
      <charset val="134"/>
    </font>
    <font>
      <sz val="10"/>
      <color rgb="FF000000"/>
      <name val="Arial"/>
      <charset val="134"/>
    </font>
    <font>
      <sz val="10"/>
      <color rgb="FF27413E"/>
      <name val="Arial"/>
      <charset val="134"/>
    </font>
    <font>
      <sz val="7"/>
      <color rgb="FF000000"/>
      <name val="Arial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45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8F3FF"/>
        <bgColor indexed="64"/>
      </patternFill>
    </fill>
    <fill>
      <patternFill patternType="solid">
        <fgColor rgb="FF247CBD"/>
        <bgColor indexed="64"/>
      </patternFill>
    </fill>
    <fill>
      <patternFill patternType="solid">
        <fgColor rgb="FF3385C2"/>
        <bgColor indexed="64"/>
      </patternFill>
    </fill>
    <fill>
      <patternFill patternType="solid">
        <fgColor rgb="FFD8E9F9"/>
        <bgColor indexed="64"/>
      </patternFill>
    </fill>
    <fill>
      <patternFill patternType="solid">
        <fgColor rgb="FF6FA9D6"/>
        <bgColor indexed="64"/>
      </patternFill>
    </fill>
    <fill>
      <patternFill patternType="solid">
        <fgColor rgb="FF5197CC"/>
        <bgColor indexed="64"/>
      </patternFill>
    </fill>
    <fill>
      <patternFill patternType="solid">
        <fgColor rgb="FF7EB2DB"/>
        <bgColor indexed="64"/>
      </patternFill>
    </fill>
    <fill>
      <patternFill patternType="solid">
        <fgColor rgb="FF60A0D1"/>
        <bgColor indexed="64"/>
      </patternFill>
    </fill>
    <fill>
      <patternFill patternType="solid">
        <fgColor rgb="FF8DBCE0"/>
        <bgColor indexed="64"/>
      </patternFill>
    </fill>
    <fill>
      <patternFill patternType="solid">
        <fgColor rgb="FFC9E0F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6" fillId="0" borderId="0" applyFont="0" applyFill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8" fillId="15" borderId="2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19" borderId="3" applyNumberFormat="0" applyFont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9" fillId="23" borderId="6" applyNumberFormat="0" applyAlignment="0" applyProtection="0">
      <alignment vertical="center"/>
    </xf>
    <xf numFmtId="0" fontId="20" fillId="23" borderId="2" applyNumberFormat="0" applyAlignment="0" applyProtection="0">
      <alignment vertical="center"/>
    </xf>
    <xf numFmtId="0" fontId="21" fillId="24" borderId="7" applyNumberFormat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10" fillId="35" borderId="0" applyNumberFormat="0" applyBorder="0" applyAlignment="0" applyProtection="0">
      <alignment vertical="center"/>
    </xf>
    <xf numFmtId="0" fontId="10" fillId="36" borderId="0" applyNumberFormat="0" applyBorder="0" applyAlignment="0" applyProtection="0">
      <alignment vertical="center"/>
    </xf>
    <xf numFmtId="0" fontId="7" fillId="37" borderId="0" applyNumberFormat="0" applyBorder="0" applyAlignment="0" applyProtection="0">
      <alignment vertical="center"/>
    </xf>
    <xf numFmtId="0" fontId="7" fillId="38" borderId="0" applyNumberFormat="0" applyBorder="0" applyAlignment="0" applyProtection="0">
      <alignment vertical="center"/>
    </xf>
    <xf numFmtId="0" fontId="10" fillId="39" borderId="0" applyNumberFormat="0" applyBorder="0" applyAlignment="0" applyProtection="0">
      <alignment vertical="center"/>
    </xf>
    <xf numFmtId="0" fontId="7" fillId="40" borderId="0" applyNumberFormat="0" applyBorder="0" applyAlignment="0" applyProtection="0">
      <alignment vertical="center"/>
    </xf>
    <xf numFmtId="0" fontId="10" fillId="41" borderId="0" applyNumberFormat="0" applyBorder="0" applyAlignment="0" applyProtection="0">
      <alignment vertical="center"/>
    </xf>
    <xf numFmtId="0" fontId="10" fillId="42" borderId="0" applyNumberFormat="0" applyBorder="0" applyAlignment="0" applyProtection="0">
      <alignment vertical="center"/>
    </xf>
    <xf numFmtId="0" fontId="7" fillId="43" borderId="0" applyNumberFormat="0" applyBorder="0" applyAlignment="0" applyProtection="0">
      <alignment vertical="center"/>
    </xf>
    <xf numFmtId="0" fontId="10" fillId="44" borderId="0" applyNumberFormat="0" applyBorder="0" applyAlignment="0" applyProtection="0">
      <alignment vertical="center"/>
    </xf>
  </cellStyleXfs>
  <cellXfs count="27">
    <xf numFmtId="0" fontId="0" fillId="0" borderId="0" xfId="0"/>
    <xf numFmtId="0" fontId="1" fillId="0" borderId="0" xfId="0" applyFont="1"/>
    <xf numFmtId="14" fontId="0" fillId="0" borderId="0" xfId="0" applyNumberFormat="1"/>
    <xf numFmtId="21" fontId="0" fillId="0" borderId="0" xfId="0" applyNumberForma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0" fillId="2" borderId="1" xfId="0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center" vertical="center" wrapText="1"/>
    </xf>
    <xf numFmtId="0" fontId="3" fillId="9" borderId="1" xfId="0" applyFont="1" applyFill="1" applyBorder="1" applyAlignment="1">
      <alignment horizontal="center" vertical="center" wrapText="1"/>
    </xf>
    <xf numFmtId="0" fontId="3" fillId="10" borderId="1" xfId="0" applyFont="1" applyFill="1" applyBorder="1" applyAlignment="1">
      <alignment horizontal="center" vertical="center" wrapText="1"/>
    </xf>
    <xf numFmtId="0" fontId="3" fillId="11" borderId="1" xfId="0" applyFont="1" applyFill="1" applyBorder="1" applyAlignment="1">
      <alignment horizontal="center" vertical="center" wrapText="1"/>
    </xf>
    <xf numFmtId="0" fontId="3" fillId="12" borderId="1" xfId="0" applyFont="1" applyFill="1" applyBorder="1" applyAlignment="1">
      <alignment horizontal="center" vertical="center" wrapText="1"/>
    </xf>
    <xf numFmtId="20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20" fontId="0" fillId="0" borderId="0" xfId="0" applyNumberFormat="1" applyAlignment="1"/>
    <xf numFmtId="0" fontId="1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3" fillId="13" borderId="1" xfId="0" applyFont="1" applyFill="1" applyBorder="1" applyAlignment="1">
      <alignment horizontal="center" vertical="center" wrapText="1"/>
    </xf>
    <xf numFmtId="20" fontId="0" fillId="0" borderId="0" xfId="0" applyNumberFormat="1"/>
    <xf numFmtId="0" fontId="0" fillId="0" borderId="0" xfId="0" applyAlignme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P51"/>
  <sheetViews>
    <sheetView tabSelected="1" topLeftCell="B25" workbookViewId="0">
      <selection activeCell="J49" sqref="J49:M51"/>
    </sheetView>
  </sheetViews>
  <sheetFormatPr defaultColWidth="9" defaultRowHeight="13.2"/>
  <cols>
    <col min="1" max="1" width="20.712962962963" customWidth="1"/>
    <col min="2" max="2" width="12.712962962963" customWidth="1"/>
    <col min="5" max="8" width="12.8888888888889"/>
    <col min="10" max="10" width="12.8888888888889"/>
    <col min="11" max="11" width="14.1111111111111"/>
    <col min="12" max="13" width="12.8888888888889"/>
  </cols>
  <sheetData>
    <row r="2" spans="1:2">
      <c r="A2" s="1" t="s">
        <v>0</v>
      </c>
      <c r="B2" t="s">
        <v>1</v>
      </c>
    </row>
    <row r="4" spans="1:1">
      <c r="A4" s="1" t="s">
        <v>2</v>
      </c>
    </row>
    <row r="5" spans="1:1">
      <c r="A5" s="1" t="s">
        <v>3</v>
      </c>
    </row>
    <row r="6" spans="1:2">
      <c r="A6" s="1" t="s">
        <v>4</v>
      </c>
      <c r="B6" s="1" t="s">
        <v>5</v>
      </c>
    </row>
    <row r="7" spans="1:2">
      <c r="A7" s="1" t="s">
        <v>6</v>
      </c>
      <c r="B7" s="2">
        <v>44751</v>
      </c>
    </row>
    <row r="8" spans="1:2">
      <c r="A8" s="1" t="s">
        <v>7</v>
      </c>
      <c r="B8" s="3">
        <v>0.894537037037037</v>
      </c>
    </row>
    <row r="9" spans="1:2">
      <c r="A9" s="1" t="s">
        <v>8</v>
      </c>
      <c r="B9" t="s">
        <v>9</v>
      </c>
    </row>
    <row r="10" spans="1:2">
      <c r="A10" s="1" t="s">
        <v>10</v>
      </c>
      <c r="B10">
        <v>1606037</v>
      </c>
    </row>
    <row r="11" spans="1:2">
      <c r="A11" s="1" t="s">
        <v>11</v>
      </c>
      <c r="B11" s="1" t="s">
        <v>12</v>
      </c>
    </row>
    <row r="13" spans="1:2">
      <c r="A13" s="4" t="s">
        <v>13</v>
      </c>
      <c r="B13" s="5"/>
    </row>
    <row r="14" spans="1:2">
      <c r="A14" s="1" t="s">
        <v>14</v>
      </c>
      <c r="B14" t="s">
        <v>15</v>
      </c>
    </row>
    <row r="15" spans="1:1">
      <c r="A15" s="1" t="s">
        <v>16</v>
      </c>
    </row>
    <row r="16" spans="1:2">
      <c r="A16" s="1" t="s">
        <v>17</v>
      </c>
      <c r="B16" s="1" t="s">
        <v>18</v>
      </c>
    </row>
    <row r="17" spans="2:2">
      <c r="B17" s="1" t="s">
        <v>19</v>
      </c>
    </row>
    <row r="18" spans="1:2">
      <c r="A18" s="1" t="s">
        <v>20</v>
      </c>
      <c r="B18" s="1" t="s">
        <v>21</v>
      </c>
    </row>
    <row r="19" spans="2:2">
      <c r="B19" s="1" t="s">
        <v>22</v>
      </c>
    </row>
    <row r="20" spans="2:2">
      <c r="B20" s="1" t="s">
        <v>23</v>
      </c>
    </row>
    <row r="21" spans="2:2">
      <c r="B21" s="1" t="s">
        <v>24</v>
      </c>
    </row>
    <row r="23" spans="1:2">
      <c r="A23" s="4" t="s">
        <v>25</v>
      </c>
      <c r="B23" s="5"/>
    </row>
    <row r="24" spans="1:2">
      <c r="A24" s="1" t="s">
        <v>26</v>
      </c>
      <c r="B24">
        <v>24.3</v>
      </c>
    </row>
    <row r="26" spans="2:14">
      <c r="B26" s="6"/>
      <c r="C26" s="7">
        <v>1</v>
      </c>
      <c r="D26" s="7">
        <v>2</v>
      </c>
      <c r="E26" s="7">
        <v>3</v>
      </c>
      <c r="F26" s="7">
        <v>4</v>
      </c>
      <c r="G26" s="7">
        <v>5</v>
      </c>
      <c r="H26" s="7">
        <v>6</v>
      </c>
      <c r="I26" s="7">
        <v>7</v>
      </c>
      <c r="J26" s="7">
        <v>8</v>
      </c>
      <c r="K26" s="7">
        <v>9</v>
      </c>
      <c r="L26" s="7">
        <v>10</v>
      </c>
      <c r="M26" s="7">
        <v>11</v>
      </c>
      <c r="N26" s="7">
        <v>12</v>
      </c>
    </row>
    <row r="27" spans="2:15">
      <c r="B27" s="7" t="s">
        <v>27</v>
      </c>
      <c r="C27" s="8"/>
      <c r="D27" s="8" t="s">
        <v>28</v>
      </c>
      <c r="E27" s="8"/>
      <c r="F27" s="8"/>
      <c r="G27" s="8" t="s">
        <v>29</v>
      </c>
      <c r="H27" s="8" t="s">
        <v>30</v>
      </c>
      <c r="I27" s="13"/>
      <c r="J27" s="8" t="s">
        <v>31</v>
      </c>
      <c r="K27" s="8" t="s">
        <v>32</v>
      </c>
      <c r="L27" s="8" t="s">
        <v>32</v>
      </c>
      <c r="M27" s="8" t="s">
        <v>31</v>
      </c>
      <c r="N27" s="13"/>
      <c r="O27" s="23">
        <v>450</v>
      </c>
    </row>
    <row r="28" spans="2:15">
      <c r="B28" s="7" t="s">
        <v>33</v>
      </c>
      <c r="C28" s="9">
        <v>0.199</v>
      </c>
      <c r="D28" s="10">
        <v>2.482</v>
      </c>
      <c r="E28" s="9">
        <v>0.256</v>
      </c>
      <c r="F28" s="8"/>
      <c r="G28" s="9">
        <v>0.271</v>
      </c>
      <c r="H28" s="9">
        <v>0.303</v>
      </c>
      <c r="I28" s="13"/>
      <c r="J28" s="12">
        <v>0.425</v>
      </c>
      <c r="K28" s="24">
        <v>0.555</v>
      </c>
      <c r="L28" s="9">
        <v>0.305</v>
      </c>
      <c r="M28" s="12">
        <v>0.365</v>
      </c>
      <c r="N28" s="13"/>
      <c r="O28" s="23">
        <v>450</v>
      </c>
    </row>
    <row r="29" spans="2:15">
      <c r="B29" s="7" t="s">
        <v>34</v>
      </c>
      <c r="C29" s="9">
        <v>0.197</v>
      </c>
      <c r="D29" s="10">
        <v>2.467</v>
      </c>
      <c r="E29" s="9">
        <v>0.259</v>
      </c>
      <c r="F29" s="8"/>
      <c r="G29" s="9">
        <v>0.266</v>
      </c>
      <c r="H29" s="9">
        <v>0.258</v>
      </c>
      <c r="I29" s="13"/>
      <c r="J29" s="24">
        <v>0.494</v>
      </c>
      <c r="K29" s="24">
        <v>0.584</v>
      </c>
      <c r="L29" s="12">
        <v>0.332</v>
      </c>
      <c r="M29" s="12">
        <v>0.361</v>
      </c>
      <c r="N29" s="13"/>
      <c r="O29" s="23">
        <v>450</v>
      </c>
    </row>
    <row r="30" spans="2:15">
      <c r="B30" s="7" t="s">
        <v>35</v>
      </c>
      <c r="C30" s="9">
        <v>0.132</v>
      </c>
      <c r="D30" s="11">
        <v>2.407</v>
      </c>
      <c r="E30" s="9">
        <v>0.258</v>
      </c>
      <c r="F30" s="8"/>
      <c r="G30" s="12">
        <v>0.312</v>
      </c>
      <c r="H30" s="9">
        <v>0.249</v>
      </c>
      <c r="I30" s="13"/>
      <c r="J30" s="24">
        <v>0.507</v>
      </c>
      <c r="K30" s="24">
        <v>0.584</v>
      </c>
      <c r="L30" s="12">
        <v>0.322</v>
      </c>
      <c r="M30" s="12">
        <v>0.316</v>
      </c>
      <c r="N30" s="13"/>
      <c r="O30" s="23">
        <v>450</v>
      </c>
    </row>
    <row r="31" spans="2:15">
      <c r="B31" s="7" t="s">
        <v>36</v>
      </c>
      <c r="C31" s="9">
        <v>0.131</v>
      </c>
      <c r="D31" s="13"/>
      <c r="E31" s="14">
        <v>1.703</v>
      </c>
      <c r="F31" s="14">
        <v>1.709</v>
      </c>
      <c r="G31" s="15">
        <v>2.034</v>
      </c>
      <c r="H31" s="15">
        <v>1.988</v>
      </c>
      <c r="I31" s="13"/>
      <c r="J31" s="17">
        <v>1.874</v>
      </c>
      <c r="K31" s="14">
        <v>1.734</v>
      </c>
      <c r="L31" s="17">
        <v>1.809</v>
      </c>
      <c r="M31" s="17">
        <v>1.78</v>
      </c>
      <c r="N31" s="13"/>
      <c r="O31" s="23">
        <v>450</v>
      </c>
    </row>
    <row r="32" spans="2:15">
      <c r="B32" s="7" t="s">
        <v>37</v>
      </c>
      <c r="C32" s="9">
        <v>0.159</v>
      </c>
      <c r="D32" s="13"/>
      <c r="E32" s="14">
        <v>1.568</v>
      </c>
      <c r="F32" s="16">
        <v>1.549</v>
      </c>
      <c r="G32" s="15">
        <v>2.037</v>
      </c>
      <c r="H32" s="17">
        <v>1.912</v>
      </c>
      <c r="I32" s="13"/>
      <c r="J32" s="17">
        <v>1.792</v>
      </c>
      <c r="K32" s="17">
        <v>1.769</v>
      </c>
      <c r="L32" s="16">
        <v>1.514</v>
      </c>
      <c r="M32" s="17">
        <v>1.828</v>
      </c>
      <c r="N32" s="13"/>
      <c r="O32" s="23">
        <v>450</v>
      </c>
    </row>
    <row r="33" spans="2:15">
      <c r="B33" s="7" t="s">
        <v>38</v>
      </c>
      <c r="C33" s="9">
        <v>0.161</v>
      </c>
      <c r="D33" s="13"/>
      <c r="E33" s="18">
        <v>1.378</v>
      </c>
      <c r="F33" s="17">
        <v>1.855</v>
      </c>
      <c r="G33" s="15">
        <v>2.039</v>
      </c>
      <c r="H33" s="15">
        <v>1.937</v>
      </c>
      <c r="I33" s="13"/>
      <c r="J33" s="17">
        <v>1.821</v>
      </c>
      <c r="K33" s="17">
        <v>1.761</v>
      </c>
      <c r="L33" s="14">
        <v>1.62</v>
      </c>
      <c r="M33" s="17">
        <v>1.847</v>
      </c>
      <c r="N33" s="13"/>
      <c r="O33" s="23">
        <v>450</v>
      </c>
    </row>
    <row r="34" spans="2:15">
      <c r="B34" s="7" t="s">
        <v>39</v>
      </c>
      <c r="C34" s="8"/>
      <c r="D34" s="8"/>
      <c r="E34" s="8" t="s">
        <v>40</v>
      </c>
      <c r="F34" s="8" t="s">
        <v>41</v>
      </c>
      <c r="G34" s="8"/>
      <c r="H34" s="8"/>
      <c r="I34" s="8"/>
      <c r="J34" s="8"/>
      <c r="K34" s="8"/>
      <c r="L34" s="8"/>
      <c r="M34" s="13"/>
      <c r="N34" s="13"/>
      <c r="O34" s="23">
        <v>450</v>
      </c>
    </row>
    <row r="35" spans="5:13">
      <c r="E35" s="19">
        <v>0.0423611111111111</v>
      </c>
      <c r="F35" s="20"/>
      <c r="G35" s="19">
        <v>0.0840277777777778</v>
      </c>
      <c r="H35" s="20"/>
      <c r="J35" s="19">
        <v>0.0840277777777778</v>
      </c>
      <c r="K35" s="20"/>
      <c r="L35" s="19">
        <v>0.0423611111111111</v>
      </c>
      <c r="M35" s="20"/>
    </row>
    <row r="36" spans="8:13">
      <c r="H36" s="21"/>
      <c r="I36" s="21"/>
      <c r="K36" s="21"/>
      <c r="L36" s="21"/>
      <c r="M36" s="25"/>
    </row>
    <row r="37" spans="3:13">
      <c r="C37">
        <f>AVERAGE(C28:C29)</f>
        <v>0.198</v>
      </c>
      <c r="D37">
        <f>AVERAGE(D28:D30)</f>
        <v>2.452</v>
      </c>
      <c r="E37">
        <f>AVERAGE(E28:E30)</f>
        <v>0.257666666666667</v>
      </c>
      <c r="G37">
        <f>AVERAGE(G28:G30)</f>
        <v>0.283</v>
      </c>
      <c r="H37">
        <f t="shared" ref="H37:M37" si="0">AVERAGE(H28:H30)</f>
        <v>0.27</v>
      </c>
      <c r="J37">
        <f t="shared" si="0"/>
        <v>0.475333333333333</v>
      </c>
      <c r="K37">
        <f t="shared" si="0"/>
        <v>0.574333333333333</v>
      </c>
      <c r="L37">
        <f t="shared" si="0"/>
        <v>0.319666666666667</v>
      </c>
      <c r="M37">
        <f t="shared" si="0"/>
        <v>0.347333333333333</v>
      </c>
    </row>
    <row r="38" spans="3:16">
      <c r="C38">
        <v>0.198</v>
      </c>
      <c r="D38">
        <v>2.452</v>
      </c>
      <c r="E38">
        <v>0.257666666666667</v>
      </c>
      <c r="G38">
        <v>0.283</v>
      </c>
      <c r="H38">
        <v>0.27</v>
      </c>
      <c r="J38">
        <v>0.475333333333333</v>
      </c>
      <c r="K38">
        <v>0.574333333333333</v>
      </c>
      <c r="L38">
        <v>0.319666666666667</v>
      </c>
      <c r="M38">
        <v>0.347333333333333</v>
      </c>
      <c r="P38" s="26"/>
    </row>
    <row r="39" spans="3:16">
      <c r="C39">
        <v>0.198</v>
      </c>
      <c r="D39">
        <v>2.452</v>
      </c>
      <c r="E39">
        <v>0.257666666666667</v>
      </c>
      <c r="G39">
        <v>0.283</v>
      </c>
      <c r="H39">
        <v>0.27</v>
      </c>
      <c r="J39">
        <v>0.475333333333333</v>
      </c>
      <c r="K39">
        <v>0.574333333333333</v>
      </c>
      <c r="L39">
        <v>0.319666666666667</v>
      </c>
      <c r="M39">
        <v>0.347333333333333</v>
      </c>
      <c r="P39" s="26"/>
    </row>
    <row r="40" spans="3:16">
      <c r="C40">
        <f>AVERAGE(C30:C31)</f>
        <v>0.1315</v>
      </c>
      <c r="E40">
        <f>(E31-E37)/(D37-E37)</f>
        <v>0.658666261582865</v>
      </c>
      <c r="F40">
        <f>(F31-E37)/(D37-E37)</f>
        <v>0.661400577244417</v>
      </c>
      <c r="G40">
        <f>(G31-G37)/(D37-C37)</f>
        <v>0.776841171251109</v>
      </c>
      <c r="H40">
        <f>(H31-H37)/(D37-C37)</f>
        <v>0.762200532386868</v>
      </c>
      <c r="J40">
        <f>(J31-J37)/(D37-C37)</f>
        <v>0.620526471458149</v>
      </c>
      <c r="K40">
        <f>(K31-K37)/(D37-C37)</f>
        <v>0.514492753623188</v>
      </c>
      <c r="L40">
        <f>(L31-L37)/(D37-C37)</f>
        <v>0.660751257024549</v>
      </c>
      <c r="M40">
        <f>(M31-M37)/(D37-C37)</f>
        <v>0.635610766045549</v>
      </c>
      <c r="P40" s="26"/>
    </row>
    <row r="41" spans="3:16">
      <c r="C41">
        <v>0.1315</v>
      </c>
      <c r="E41">
        <f>(E32-E38)/(D38-E38)</f>
        <v>0.597144159197934</v>
      </c>
      <c r="F41">
        <f>(F32-E38)/(D38-E38)</f>
        <v>0.588485492936351</v>
      </c>
      <c r="G41">
        <f>(G32-G38)/(D38-C38)</f>
        <v>0.778172138420586</v>
      </c>
      <c r="H41">
        <f>(H32-H38)/(D38-C38)</f>
        <v>0.728482697426797</v>
      </c>
      <c r="J41">
        <f>(J32-J38)/(D38-C38)</f>
        <v>0.584146702159125</v>
      </c>
      <c r="K41">
        <f>(K32-K38)/(D38-C38)</f>
        <v>0.530020703933747</v>
      </c>
      <c r="L41">
        <f>(L32-L38)/(D38-C38)</f>
        <v>0.529872818692694</v>
      </c>
      <c r="M41">
        <f>(M32-M38)/(D38-C38)</f>
        <v>0.656906240757173</v>
      </c>
      <c r="P41" s="26"/>
    </row>
    <row r="42" spans="3:16">
      <c r="C42">
        <v>0.1315</v>
      </c>
      <c r="E42">
        <f>(E33-E39)/(D39-E39)</f>
        <v>0.510557496582105</v>
      </c>
      <c r="F42">
        <f>(F33-E39)/(D39-E39)</f>
        <v>0.727935591675528</v>
      </c>
      <c r="G42">
        <f>(G33-G39)/(D39-C39)</f>
        <v>0.779059449866903</v>
      </c>
      <c r="H42">
        <f>(H33-H39)/(D39-C39)</f>
        <v>0.739574090505768</v>
      </c>
      <c r="J42">
        <f>(J33-J39)/(D39-C39)</f>
        <v>0.597012718130731</v>
      </c>
      <c r="K42">
        <f>(K33-K39)/(D39-C39)</f>
        <v>0.526471458148477</v>
      </c>
      <c r="L42">
        <f>(L33-L39)/(D39-C39)</f>
        <v>0.57690032534753</v>
      </c>
      <c r="M42">
        <f>(M33-M39)/(D39-C39)</f>
        <v>0.66533569949719</v>
      </c>
      <c r="P42" s="26"/>
    </row>
    <row r="43" spans="3:16">
      <c r="C43">
        <f>AVERAGE(C32:C33)</f>
        <v>0.16</v>
      </c>
      <c r="E43" s="22" t="s">
        <v>42</v>
      </c>
      <c r="F43" s="20"/>
      <c r="G43" s="20"/>
      <c r="H43" s="20"/>
      <c r="I43" s="20"/>
      <c r="J43" s="20"/>
      <c r="K43" s="20"/>
      <c r="L43" s="20"/>
      <c r="M43" s="20"/>
      <c r="P43" s="26"/>
    </row>
    <row r="44" spans="3:16">
      <c r="C44">
        <v>0.16</v>
      </c>
      <c r="E44">
        <f>1-E40</f>
        <v>0.341333738417135</v>
      </c>
      <c r="F44">
        <f>1-F40</f>
        <v>0.338599422755583</v>
      </c>
      <c r="G44">
        <f t="shared" ref="G44:M44" si="1">1-G40</f>
        <v>0.223158828748891</v>
      </c>
      <c r="H44">
        <f t="shared" si="1"/>
        <v>0.237799467613132</v>
      </c>
      <c r="J44">
        <f t="shared" si="1"/>
        <v>0.379473528541851</v>
      </c>
      <c r="K44">
        <f t="shared" si="1"/>
        <v>0.485507246376812</v>
      </c>
      <c r="L44">
        <f t="shared" si="1"/>
        <v>0.339248742975451</v>
      </c>
      <c r="M44">
        <f t="shared" si="1"/>
        <v>0.364389233954451</v>
      </c>
      <c r="P44" s="26"/>
    </row>
    <row r="45" spans="3:16">
      <c r="C45">
        <v>0.16</v>
      </c>
      <c r="E45">
        <f>1-E41</f>
        <v>0.402855840802066</v>
      </c>
      <c r="F45">
        <f>1-F41</f>
        <v>0.411514507063649</v>
      </c>
      <c r="G45">
        <f>1-G41</f>
        <v>0.221827861579414</v>
      </c>
      <c r="H45">
        <f>1-H41</f>
        <v>0.271517302573203</v>
      </c>
      <c r="J45">
        <f>1-J41</f>
        <v>0.415853297840875</v>
      </c>
      <c r="K45">
        <f>1-K41</f>
        <v>0.469979296066253</v>
      </c>
      <c r="L45">
        <f>1-L41</f>
        <v>0.470127181307306</v>
      </c>
      <c r="M45">
        <f>1-M41</f>
        <v>0.343093759242827</v>
      </c>
      <c r="P45" s="26"/>
    </row>
    <row r="46" spans="5:13">
      <c r="E46">
        <f>1-E42</f>
        <v>0.489442503417895</v>
      </c>
      <c r="F46">
        <f>1-F42</f>
        <v>0.272064408324472</v>
      </c>
      <c r="G46">
        <f>1-G42</f>
        <v>0.220940550133097</v>
      </c>
      <c r="H46">
        <f>1-H42</f>
        <v>0.260425909494232</v>
      </c>
      <c r="J46">
        <f>1-J42</f>
        <v>0.402987281869269</v>
      </c>
      <c r="K46">
        <f>1-K42</f>
        <v>0.473528541851523</v>
      </c>
      <c r="L46">
        <f>1-L42</f>
        <v>0.42309967465247</v>
      </c>
      <c r="M46">
        <f>1-M42</f>
        <v>0.33466430050281</v>
      </c>
    </row>
    <row r="47" spans="5:13">
      <c r="E47" s="8" t="s">
        <v>40</v>
      </c>
      <c r="F47" s="8" t="s">
        <v>41</v>
      </c>
      <c r="G47" s="8" t="s">
        <v>29</v>
      </c>
      <c r="H47" s="8" t="s">
        <v>30</v>
      </c>
      <c r="I47" s="13"/>
      <c r="J47" s="8" t="s">
        <v>31</v>
      </c>
      <c r="K47" s="8" t="s">
        <v>32</v>
      </c>
      <c r="L47" s="8" t="s">
        <v>32</v>
      </c>
      <c r="M47" s="8" t="s">
        <v>31</v>
      </c>
    </row>
    <row r="48" spans="7:13">
      <c r="G48" s="19">
        <v>0.0840277777777778</v>
      </c>
      <c r="H48" s="20"/>
      <c r="J48" s="19">
        <v>0.0840277777777778</v>
      </c>
      <c r="K48" s="20"/>
      <c r="L48" s="19">
        <v>0.0423611111111111</v>
      </c>
      <c r="M48" s="20"/>
    </row>
    <row r="49" spans="5:13">
      <c r="E49">
        <f>E44*100</f>
        <v>34.1333738417135</v>
      </c>
      <c r="F49">
        <f t="shared" ref="F49:M49" si="2">F44*100</f>
        <v>33.8599422755583</v>
      </c>
      <c r="G49">
        <f t="shared" si="2"/>
        <v>22.3158828748891</v>
      </c>
      <c r="H49">
        <f t="shared" si="2"/>
        <v>23.7799467613132</v>
      </c>
      <c r="J49">
        <f t="shared" si="2"/>
        <v>37.9473528541851</v>
      </c>
      <c r="K49">
        <f t="shared" si="2"/>
        <v>48.5507246376812</v>
      </c>
      <c r="L49">
        <f t="shared" si="2"/>
        <v>33.9248742975451</v>
      </c>
      <c r="M49">
        <f t="shared" si="2"/>
        <v>36.4389233954451</v>
      </c>
    </row>
    <row r="50" spans="5:13">
      <c r="E50">
        <f>E45*100</f>
        <v>40.2855840802066</v>
      </c>
      <c r="F50">
        <f>F45*100</f>
        <v>41.1514507063649</v>
      </c>
      <c r="G50">
        <f>G45*100</f>
        <v>22.1827861579414</v>
      </c>
      <c r="H50">
        <f>H45*100</f>
        <v>27.1517302573203</v>
      </c>
      <c r="J50">
        <f>J45*100</f>
        <v>41.5853297840875</v>
      </c>
      <c r="K50">
        <f>K45*100</f>
        <v>46.9979296066253</v>
      </c>
      <c r="L50">
        <f>L45*100</f>
        <v>47.0127181307306</v>
      </c>
      <c r="M50">
        <f>M45*100</f>
        <v>34.3093759242827</v>
      </c>
    </row>
    <row r="51" spans="5:13">
      <c r="E51">
        <f>E46*100</f>
        <v>48.9442503417895</v>
      </c>
      <c r="F51">
        <f>F46*100</f>
        <v>27.2064408324472</v>
      </c>
      <c r="G51">
        <f>G46*100</f>
        <v>22.0940550133097</v>
      </c>
      <c r="H51">
        <f>H46*100</f>
        <v>26.0425909494232</v>
      </c>
      <c r="J51">
        <f>J46*100</f>
        <v>40.2987281869269</v>
      </c>
      <c r="K51">
        <f>K46*100</f>
        <v>47.3528541851523</v>
      </c>
      <c r="L51">
        <f>L46*100</f>
        <v>42.309967465247</v>
      </c>
      <c r="M51">
        <f>M46*100</f>
        <v>33.466430050281</v>
      </c>
    </row>
  </sheetData>
  <mergeCells count="8">
    <mergeCell ref="E35:F35"/>
    <mergeCell ref="G35:H35"/>
    <mergeCell ref="J35:K35"/>
    <mergeCell ref="L35:M35"/>
    <mergeCell ref="E43:M43"/>
    <mergeCell ref="G48:H48"/>
    <mergeCell ref="J48:K48"/>
    <mergeCell ref="L48:M48"/>
  </mergeCells>
  <pageMargins left="0.75" right="0.75" top="1" bottom="1" header="0.5" footer="0.5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板 2 - 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Honeysuckle</cp:lastModifiedBy>
  <dcterms:created xsi:type="dcterms:W3CDTF">2011-01-18T20:51:00Z</dcterms:created>
  <dcterms:modified xsi:type="dcterms:W3CDTF">2022-07-17T05:49:38Z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utoMacroName">
    <vt:lpwstr>None</vt:lpwstr>
  </property>
  <property fmtid="{D5CDD505-2E9C-101B-9397-08002B2CF9AE}" pid="3" name="LastEdited">
    <vt:lpwstr>12.0</vt:lpwstr>
  </property>
  <property fmtid="{D5CDD505-2E9C-101B-9397-08002B2CF9AE}" pid="4" name="ICV">
    <vt:lpwstr>66F3D285CDF34AC6AE2EEED57197F8BD</vt:lpwstr>
  </property>
  <property fmtid="{D5CDD505-2E9C-101B-9397-08002B2CF9AE}" pid="5" name="KSOProductBuildVer">
    <vt:lpwstr>2052-11.1.0.11875</vt:lpwstr>
  </property>
</Properties>
</file>