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板 3 - Sheet1" sheetId="1" r:id="rId1"/>
  </sheets>
  <definedNames>
    <definedName name="MethodPointer">42810264</definedName>
  </definedNames>
  <calcPr calcId="144525"/>
</workbook>
</file>

<file path=xl/sharedStrings.xml><?xml version="1.0" encoding="utf-8"?>
<sst xmlns="http://schemas.openxmlformats.org/spreadsheetml/2006/main" count="52" uniqueCount="47">
  <si>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</si>
  <si>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</si>
  <si>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</si>
  <si>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</si>
  <si>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</si>
  <si>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3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</si>
  <si>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</si>
  <si>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</si>
  <si>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</si>
  <si>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</si>
  <si>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</si>
  <si>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</si>
  <si>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</si>
  <si>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</si>
  <si>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</si>
  <si>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</si>
  <si>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</si>
  <si>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</si>
  <si>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</si>
  <si>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</si>
  <si>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</si>
  <si>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</si>
  <si>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随机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</si>
  <si>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</si>
  <si>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</si>
  <si>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</si>
  <si>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</si>
  <si>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A</t>
  </si>
  <si>
    <t>M</t>
  </si>
  <si>
    <t>NK(1)</t>
  </si>
  <si>
    <t>NKE(1)</t>
  </si>
  <si>
    <t>NK(2)</t>
  </si>
  <si>
    <t>NKE(2)</t>
  </si>
  <si>
    <t>B</t>
  </si>
  <si>
    <t>NK</t>
  </si>
  <si>
    <t>C</t>
  </si>
  <si>
    <t>D</t>
  </si>
  <si>
    <t>SKOV3</t>
  </si>
  <si>
    <t>E</t>
  </si>
  <si>
    <t>F</t>
  </si>
  <si>
    <t>NK+S</t>
  </si>
  <si>
    <t>G</t>
  </si>
  <si>
    <t>H</t>
  </si>
  <si>
    <t>E:T</t>
  </si>
  <si>
    <t>杀伤率</t>
  </si>
  <si>
    <r>
      <rPr>
        <sz val="10"/>
        <rFont val="宋体"/>
        <charset val="134"/>
      </rPr>
      <t>效靶比为</t>
    </r>
    <r>
      <rPr>
        <sz val="10"/>
        <rFont val="Arial"/>
        <charset val="134"/>
      </rPr>
      <t>1:1</t>
    </r>
    <r>
      <rPr>
        <sz val="10"/>
        <rFont val="宋体"/>
        <charset val="134"/>
      </rPr>
      <t>和</t>
    </r>
    <r>
      <rPr>
        <sz val="10"/>
        <rFont val="Arial"/>
        <charset val="134"/>
      </rPr>
      <t>2:1</t>
    </r>
    <r>
      <rPr>
        <sz val="10"/>
        <rFont val="宋体"/>
        <charset val="134"/>
      </rPr>
      <t xml:space="preserve">靶细胞为SKOV3，每孔2×104个细胞，100ul体系
CB-NK Exo预处理NK细胞24h（40ug）
杀伤4.5h，CCK8孵育2h
</t>
    </r>
  </si>
  <si>
    <t>存活率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</si>
</sst>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7"/>
      <color rgb="FF000000"/>
      <name val="Arial"/>
      <charset val="134"/>
    </font>
    <font>
      <sz val="10"/>
      <color rgb="FF000000"/>
      <name val="Arial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2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7" borderId="21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22" borderId="19" applyNumberFormat="0" applyAlignment="0" applyProtection="0">
      <alignment vertical="center"/>
    </xf>
    <xf numFmtId="0" fontId="25" fillId="22" borderId="18" applyNumberFormat="0" applyAlignment="0" applyProtection="0">
      <alignment vertical="center"/>
    </xf>
    <xf numFmtId="0" fontId="10" fillId="11" borderId="17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0" fontId="0" fillId="0" borderId="0" xfId="0" applyNumberFormat="1"/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5" fillId="0" borderId="0" xfId="0" applyFont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53"/>
  <sheetViews>
    <sheetView tabSelected="1" topLeftCell="A22" workbookViewId="0">
      <selection activeCell="P40" sqref="P40"/>
    </sheetView>
  </sheetViews>
  <sheetFormatPr defaultColWidth="9" defaultRowHeight="13.2"/>
  <cols>
    <col min="1" max="1" width="20.712962962963" customWidth="1"/>
    <col min="2" max="2" width="12.712962962963" customWidth="1"/>
    <col min="5" max="5" width="14.1111111111111"/>
    <col min="6" max="7" width="12.8888888888889"/>
    <col min="9" max="10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44743</v>
      </c>
    </row>
    <row r="8" spans="1:2">
      <c r="A8" s="1" t="s">
        <v>7</v>
      </c>
      <c r="B8" s="3">
        <v>0.800439814814815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26.7</v>
      </c>
    </row>
    <row r="26" spans="2:14">
      <c r="B26" s="6"/>
      <c r="C26" s="7">
        <v>1</v>
      </c>
      <c r="D26" s="7">
        <v>2</v>
      </c>
      <c r="E26" s="7">
        <v>3</v>
      </c>
      <c r="F26" s="7">
        <v>4</v>
      </c>
      <c r="G26" s="8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spans="2:15">
      <c r="B27" s="7" t="s">
        <v>27</v>
      </c>
      <c r="C27" s="9"/>
      <c r="D27" s="9" t="s">
        <v>28</v>
      </c>
      <c r="F27" s="10" t="s">
        <v>29</v>
      </c>
      <c r="G27" s="11" t="s">
        <v>30</v>
      </c>
      <c r="H27" s="12"/>
      <c r="I27" s="9" t="s">
        <v>31</v>
      </c>
      <c r="J27" s="13" t="s">
        <v>32</v>
      </c>
      <c r="K27" s="9"/>
      <c r="L27" s="9"/>
      <c r="M27" s="9"/>
      <c r="N27" s="9"/>
      <c r="O27" s="37">
        <v>450</v>
      </c>
    </row>
    <row r="28" spans="2:15">
      <c r="B28" s="7" t="s">
        <v>33</v>
      </c>
      <c r="C28" s="13" t="s">
        <v>34</v>
      </c>
      <c r="D28" s="14">
        <v>0.126</v>
      </c>
      <c r="E28" s="15"/>
      <c r="F28" s="16">
        <v>0.2</v>
      </c>
      <c r="G28" s="17">
        <v>0.213</v>
      </c>
      <c r="H28" s="18"/>
      <c r="I28" s="16">
        <v>0.247</v>
      </c>
      <c r="J28" s="16">
        <v>0.254</v>
      </c>
      <c r="K28" s="12"/>
      <c r="L28" s="9"/>
      <c r="M28" s="9"/>
      <c r="N28" s="9"/>
      <c r="O28" s="37">
        <v>450</v>
      </c>
    </row>
    <row r="29" spans="2:15">
      <c r="B29" s="7" t="s">
        <v>35</v>
      </c>
      <c r="C29" s="19"/>
      <c r="D29" s="14">
        <v>0.126</v>
      </c>
      <c r="E29" s="15"/>
      <c r="F29" s="16">
        <v>0.213</v>
      </c>
      <c r="G29" s="17">
        <v>0.193</v>
      </c>
      <c r="H29" s="18"/>
      <c r="I29" s="16">
        <v>0.272</v>
      </c>
      <c r="J29" s="16">
        <v>0.284</v>
      </c>
      <c r="K29" s="12"/>
      <c r="L29" s="9"/>
      <c r="M29" s="9"/>
      <c r="N29" s="9"/>
      <c r="O29" s="37">
        <v>450</v>
      </c>
    </row>
    <row r="30" spans="2:15">
      <c r="B30" s="7" t="s">
        <v>36</v>
      </c>
      <c r="C30" s="13" t="s">
        <v>37</v>
      </c>
      <c r="D30" s="14">
        <v>0.192</v>
      </c>
      <c r="E30" s="15"/>
      <c r="F30" s="16">
        <v>0.207</v>
      </c>
      <c r="G30" s="17">
        <v>0.206</v>
      </c>
      <c r="H30" s="18"/>
      <c r="I30" s="16">
        <v>0.297</v>
      </c>
      <c r="J30" s="16">
        <v>0.285</v>
      </c>
      <c r="K30" s="12"/>
      <c r="L30" s="9"/>
      <c r="M30" s="9"/>
      <c r="N30" s="9"/>
      <c r="O30" s="37">
        <v>450</v>
      </c>
    </row>
    <row r="31" spans="2:15">
      <c r="B31" s="7" t="s">
        <v>38</v>
      </c>
      <c r="C31" s="19"/>
      <c r="D31" s="16">
        <v>0.191</v>
      </c>
      <c r="E31" s="20">
        <v>2.953</v>
      </c>
      <c r="F31" s="21">
        <v>2.639</v>
      </c>
      <c r="G31" s="22">
        <v>2.578</v>
      </c>
      <c r="H31" s="23"/>
      <c r="I31" s="38">
        <v>2.352</v>
      </c>
      <c r="J31" s="39">
        <v>1.676</v>
      </c>
      <c r="K31" s="12"/>
      <c r="L31" s="9"/>
      <c r="M31" s="9"/>
      <c r="N31" s="9"/>
      <c r="O31" s="37">
        <v>450</v>
      </c>
    </row>
    <row r="32" spans="2:15">
      <c r="B32" s="7" t="s">
        <v>39</v>
      </c>
      <c r="C32" s="13" t="s">
        <v>40</v>
      </c>
      <c r="D32" s="14">
        <v>0.158</v>
      </c>
      <c r="E32" s="22">
        <v>2.861</v>
      </c>
      <c r="F32" s="24">
        <v>2.685</v>
      </c>
      <c r="G32" s="22">
        <v>2.586</v>
      </c>
      <c r="H32" s="23"/>
      <c r="I32" s="38">
        <v>2.344</v>
      </c>
      <c r="J32" s="40">
        <v>1.794</v>
      </c>
      <c r="K32" s="12"/>
      <c r="L32" s="9"/>
      <c r="M32" s="9"/>
      <c r="N32" s="9"/>
      <c r="O32" s="37">
        <v>450</v>
      </c>
    </row>
    <row r="33" spans="2:15">
      <c r="B33" s="7" t="s">
        <v>41</v>
      </c>
      <c r="C33" s="19"/>
      <c r="D33" s="14">
        <v>0.158</v>
      </c>
      <c r="E33" s="25">
        <v>2.811</v>
      </c>
      <c r="F33" s="24">
        <v>2.73</v>
      </c>
      <c r="G33" s="25">
        <v>2.531</v>
      </c>
      <c r="H33" s="12"/>
      <c r="I33" s="38">
        <v>2.29</v>
      </c>
      <c r="J33" s="41">
        <v>1.601</v>
      </c>
      <c r="K33" s="9"/>
      <c r="L33" s="9"/>
      <c r="M33" s="9"/>
      <c r="N33" s="9"/>
      <c r="O33" s="37">
        <v>450</v>
      </c>
    </row>
    <row r="34" spans="2:15">
      <c r="B34" s="7" t="s">
        <v>42</v>
      </c>
      <c r="C34" s="9"/>
      <c r="D34" s="10"/>
      <c r="E34" s="11" t="s">
        <v>37</v>
      </c>
      <c r="F34" s="23" t="s">
        <v>43</v>
      </c>
      <c r="G34" s="15" t="s">
        <v>43</v>
      </c>
      <c r="H34" s="12"/>
      <c r="I34" s="9" t="s">
        <v>43</v>
      </c>
      <c r="J34" s="9" t="s">
        <v>43</v>
      </c>
      <c r="K34" s="9"/>
      <c r="L34" s="9"/>
      <c r="M34" s="9"/>
      <c r="N34" s="9"/>
      <c r="O34" s="37">
        <v>450</v>
      </c>
    </row>
    <row r="35" spans="6:10">
      <c r="F35" s="26">
        <v>0.1651</v>
      </c>
      <c r="G35" s="26">
        <v>0.1854</v>
      </c>
      <c r="I35" s="26">
        <v>0.2877</v>
      </c>
      <c r="J35" s="26">
        <v>0.5236</v>
      </c>
    </row>
    <row r="36" spans="5:10">
      <c r="E36" s="26"/>
      <c r="F36" s="26">
        <v>0.1491</v>
      </c>
      <c r="G36" s="26">
        <v>0.1826</v>
      </c>
      <c r="I36" s="26">
        <v>0.2904</v>
      </c>
      <c r="J36" s="26">
        <v>0.4826</v>
      </c>
    </row>
    <row r="37" spans="5:10">
      <c r="E37" s="26"/>
      <c r="F37" s="26">
        <v>0.1335</v>
      </c>
      <c r="G37" s="26">
        <v>0.2017</v>
      </c>
      <c r="I37" s="26">
        <v>0.3092</v>
      </c>
      <c r="J37" s="26">
        <v>0.5497</v>
      </c>
    </row>
    <row r="38" spans="6:10">
      <c r="F38" s="27" t="s">
        <v>44</v>
      </c>
      <c r="G38" s="28"/>
      <c r="H38" s="28"/>
      <c r="I38" s="28"/>
      <c r="J38" s="28"/>
    </row>
    <row r="39" spans="2:15">
      <c r="B39">
        <v>0.126</v>
      </c>
      <c r="C39">
        <f>AVERAGE(E31:E33)</f>
        <v>2.875</v>
      </c>
      <c r="F39">
        <f>AVERAGE(F28:F30)</f>
        <v>0.206666666666667</v>
      </c>
      <c r="G39">
        <f>AVERAGE(G28:G30)</f>
        <v>0.204</v>
      </c>
      <c r="I39">
        <f>AVERAGE(I28:I30)</f>
        <v>0.272</v>
      </c>
      <c r="J39">
        <f>AVERAGE(J28:J30)</f>
        <v>0.274333333333333</v>
      </c>
      <c r="L39" s="42" t="s">
        <v>45</v>
      </c>
      <c r="M39" s="30"/>
      <c r="N39" s="30"/>
      <c r="O39" s="30"/>
    </row>
    <row r="40" spans="2:15">
      <c r="B40">
        <v>0.126</v>
      </c>
      <c r="C40">
        <v>2.875</v>
      </c>
      <c r="F40">
        <v>0.206666666666667</v>
      </c>
      <c r="G40">
        <v>0.204</v>
      </c>
      <c r="I40">
        <v>0.272</v>
      </c>
      <c r="J40">
        <v>0.274333333333333</v>
      </c>
      <c r="L40" s="30"/>
      <c r="M40" s="30"/>
      <c r="N40" s="30"/>
      <c r="O40" s="30"/>
    </row>
    <row r="41" spans="2:15">
      <c r="B41">
        <v>0.126</v>
      </c>
      <c r="C41">
        <v>2.875</v>
      </c>
      <c r="F41">
        <v>0.206666666666667</v>
      </c>
      <c r="G41">
        <v>0.204</v>
      </c>
      <c r="I41">
        <v>0.272</v>
      </c>
      <c r="J41">
        <v>0.274333333333333</v>
      </c>
      <c r="L41" s="30"/>
      <c r="M41" s="30"/>
      <c r="N41" s="30"/>
      <c r="O41" s="30"/>
    </row>
    <row r="42" spans="12:15">
      <c r="L42" s="30"/>
      <c r="M42" s="30"/>
      <c r="N42" s="30"/>
      <c r="O42" s="30"/>
    </row>
    <row r="43" spans="2:15">
      <c r="B43">
        <f>AVERAGE(D30:D31)</f>
        <v>0.1915</v>
      </c>
      <c r="F43">
        <f>(F31-F39-C47)/(C39-B43)</f>
        <v>0.894478603813428</v>
      </c>
      <c r="G43">
        <f>(G31-G28-C47)/(C39-B43)</f>
        <v>0.869386994596609</v>
      </c>
      <c r="L43" s="30"/>
      <c r="M43" s="30"/>
      <c r="N43" s="30"/>
      <c r="O43" s="30"/>
    </row>
    <row r="44" spans="2:15">
      <c r="B44">
        <v>0.1915</v>
      </c>
      <c r="F44">
        <f>(F32-F40-C48)/(C40-B44)</f>
        <v>0.91162039624868</v>
      </c>
      <c r="G44">
        <f>(G32-G29-C48)/(C40-B44)</f>
        <v>0.879821129122415</v>
      </c>
      <c r="L44" s="30"/>
      <c r="M44" s="30"/>
      <c r="N44" s="30"/>
      <c r="O44" s="30"/>
    </row>
    <row r="45" spans="2:7">
      <c r="B45">
        <v>0.1915</v>
      </c>
      <c r="F45">
        <f>(F33-F41-C49)/(C41-B45)</f>
        <v>0.928389541022297</v>
      </c>
      <c r="G45">
        <f>(G33-G30-C49)/(C41-B45)</f>
        <v>0.854481088131172</v>
      </c>
    </row>
    <row r="46" spans="6:10">
      <c r="F46" s="29" t="s">
        <v>46</v>
      </c>
      <c r="G46" s="30"/>
      <c r="H46" s="30"/>
      <c r="I46" s="30"/>
      <c r="J46" s="30"/>
    </row>
    <row r="47" spans="2:10">
      <c r="B47">
        <v>0.158</v>
      </c>
      <c r="C47">
        <f>B47-B39</f>
        <v>0.032</v>
      </c>
      <c r="E47" s="31">
        <f>(E31-B43)/(C39-B43)</f>
        <v>1.0290665176076</v>
      </c>
      <c r="F47" s="32">
        <f>(F31-F39-C47)/C39</f>
        <v>0.834898550724638</v>
      </c>
      <c r="G47" s="32">
        <f>(G31-G39-C47)/C39</f>
        <v>0.814608695652174</v>
      </c>
      <c r="H47" s="32"/>
      <c r="I47" s="32">
        <f>(I31-I39-C47)/C39</f>
        <v>0.712347826086957</v>
      </c>
      <c r="J47" s="43">
        <f>(J31-J39-C47)/C39</f>
        <v>0.476405797101449</v>
      </c>
    </row>
    <row r="48" spans="2:10">
      <c r="B48">
        <v>0.158</v>
      </c>
      <c r="C48">
        <f>B48-B40</f>
        <v>0.032</v>
      </c>
      <c r="E48" s="33">
        <f>(E32-B44)/(C40-B44)</f>
        <v>0.994782932737097</v>
      </c>
      <c r="F48" s="34">
        <f>(F32-F40-C48)/C40</f>
        <v>0.850898550724638</v>
      </c>
      <c r="G48">
        <f>(G32-G40-C48)/C40</f>
        <v>0.817391304347826</v>
      </c>
      <c r="I48">
        <f>(I32-I40-C48)/C40</f>
        <v>0.709565217391304</v>
      </c>
      <c r="J48" s="44">
        <f>(J32-J40-C48)/C40</f>
        <v>0.517449275362319</v>
      </c>
    </row>
    <row r="49" spans="2:10">
      <c r="B49">
        <v>0.158</v>
      </c>
      <c r="C49">
        <f>B49-B41</f>
        <v>0.032</v>
      </c>
      <c r="E49" s="35">
        <f>(E33-B45)/(C41-B45)</f>
        <v>0.976150549655301</v>
      </c>
      <c r="F49" s="36">
        <f>(F33-F41-C49)/C41</f>
        <v>0.866550724637681</v>
      </c>
      <c r="G49" s="36">
        <f>(G33-G41-C49)/C41</f>
        <v>0.798260869565217</v>
      </c>
      <c r="H49" s="36"/>
      <c r="I49" s="36">
        <f>(I33-I41-C49)/C41</f>
        <v>0.690782608695652</v>
      </c>
      <c r="J49" s="45">
        <f>(J33-J41-C49)/C41</f>
        <v>0.45031884057971</v>
      </c>
    </row>
    <row r="50" spans="6:10">
      <c r="F50" s="29" t="s">
        <v>44</v>
      </c>
      <c r="G50" s="30"/>
      <c r="H50" s="30"/>
      <c r="I50" s="30"/>
      <c r="J50" s="30"/>
    </row>
    <row r="51" spans="5:10">
      <c r="E51" s="31">
        <v>0</v>
      </c>
      <c r="F51" s="32">
        <f>1-F47</f>
        <v>0.165101449275362</v>
      </c>
      <c r="G51" s="32">
        <f>1-G47</f>
        <v>0.185391304347826</v>
      </c>
      <c r="H51" s="32"/>
      <c r="I51" s="32">
        <f>1-I47</f>
        <v>0.287652173913043</v>
      </c>
      <c r="J51" s="43">
        <f>1-J47</f>
        <v>0.523594202898551</v>
      </c>
    </row>
    <row r="52" spans="5:10">
      <c r="E52" s="33">
        <f>1-E48</f>
        <v>0.00521706726290283</v>
      </c>
      <c r="F52" s="34">
        <f>1-F48</f>
        <v>0.149101449275362</v>
      </c>
      <c r="G52">
        <f>1-G48</f>
        <v>0.182608695652174</v>
      </c>
      <c r="I52">
        <f>1-I48</f>
        <v>0.290434782608696</v>
      </c>
      <c r="J52" s="44">
        <f>1-J48</f>
        <v>0.482550724637681</v>
      </c>
    </row>
    <row r="53" spans="5:10">
      <c r="E53" s="35">
        <f>1-E49</f>
        <v>0.0238494503446991</v>
      </c>
      <c r="F53" s="36">
        <f>1-F49</f>
        <v>0.133449275362319</v>
      </c>
      <c r="G53" s="36">
        <f>1-G49</f>
        <v>0.201739130434783</v>
      </c>
      <c r="H53" s="36"/>
      <c r="I53" s="36">
        <f>1-I49</f>
        <v>0.309217391304348</v>
      </c>
      <c r="J53" s="45">
        <f>1-J49</f>
        <v>0.54968115942029</v>
      </c>
    </row>
  </sheetData>
  <mergeCells count="7">
    <mergeCell ref="F38:J38"/>
    <mergeCell ref="F46:J46"/>
    <mergeCell ref="F50:J50"/>
    <mergeCell ref="C28:C29"/>
    <mergeCell ref="C30:C31"/>
    <mergeCell ref="C32:C33"/>
    <mergeCell ref="L39:O4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3 -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2022-07-03T08:24:07Z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0D17524C55F54377A5907FA83D799015</vt:lpwstr>
  </property>
  <property fmtid="{D5CDD505-2E9C-101B-9397-08002B2CF9AE}" pid="5" name="KSOProductBuildVer">
    <vt:lpwstr>2052-11.1.0.11744</vt:lpwstr>
  </property>
</Properties>
</file>