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Edgar\Desktop\Hepatotox_Chem_Multiverse\"/>
    </mc:Choice>
  </mc:AlternateContent>
  <xr:revisionPtr revIDLastSave="0" documentId="13_ncr:1_{E72D3CFA-03DA-455C-9249-0F1AD15BFE40}" xr6:coauthVersionLast="47" xr6:coauthVersionMax="47" xr10:uidLastSave="{00000000-0000-0000-0000-000000000000}"/>
  <bookViews>
    <workbookView xWindow="828" yWindow="-108" windowWidth="22320" windowHeight="13176" xr2:uid="{00000000-000D-0000-FFFF-FFFF00000000}"/>
  </bookViews>
  <sheets>
    <sheet name="ECFP4" sheetId="5" r:id="rId1"/>
    <sheet name="MACCSKeys166" sheetId="4" r:id="rId2"/>
    <sheet name="RDKIT" sheetId="1" r:id="rId3"/>
    <sheet name="Properties" sheetId="2" r:id="rId4"/>
    <sheet name="InVitro" sheetId="3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7" i="1" l="1"/>
  <c r="B7" i="5"/>
  <c r="H11" i="5"/>
  <c r="I11" i="5"/>
  <c r="C10" i="5"/>
  <c r="F16" i="5" s="1"/>
  <c r="B11" i="5"/>
  <c r="E17" i="5" s="1"/>
  <c r="C11" i="5"/>
  <c r="D11" i="5"/>
  <c r="B12" i="5"/>
  <c r="C12" i="5"/>
  <c r="F18" i="5" s="1"/>
  <c r="C12" i="4"/>
  <c r="F18" i="4" s="1"/>
  <c r="B12" i="4"/>
  <c r="I11" i="4"/>
  <c r="H11" i="4"/>
  <c r="D11" i="4"/>
  <c r="G17" i="4" s="1"/>
  <c r="C11" i="4"/>
  <c r="B11" i="4"/>
  <c r="E17" i="4" s="1"/>
  <c r="C10" i="4"/>
  <c r="F16" i="4" s="1"/>
  <c r="B7" i="4"/>
  <c r="F16" i="3"/>
  <c r="D12" i="3"/>
  <c r="G18" i="3" s="1"/>
  <c r="C12" i="3"/>
  <c r="F18" i="3" s="1"/>
  <c r="B12" i="3"/>
  <c r="I11" i="3"/>
  <c r="H11" i="3"/>
  <c r="D11" i="3"/>
  <c r="G17" i="3" s="1"/>
  <c r="C11" i="3"/>
  <c r="F17" i="3" s="1"/>
  <c r="B11" i="3"/>
  <c r="E17" i="3" s="1"/>
  <c r="C10" i="3"/>
  <c r="B7" i="3"/>
  <c r="H11" i="1"/>
  <c r="C10" i="1"/>
  <c r="I11" i="1"/>
  <c r="B11" i="1"/>
  <c r="D11" i="1"/>
  <c r="C12" i="1"/>
  <c r="F18" i="1" s="1"/>
  <c r="C11" i="1"/>
  <c r="F16" i="1"/>
  <c r="H11" i="2"/>
  <c r="F17" i="2" s="1"/>
  <c r="D12" i="2"/>
  <c r="G18" i="2" s="1"/>
  <c r="C11" i="2"/>
  <c r="E17" i="2"/>
  <c r="C12" i="2"/>
  <c r="F18" i="2" s="1"/>
  <c r="B12" i="2"/>
  <c r="I11" i="2"/>
  <c r="D11" i="2"/>
  <c r="G17" i="2" s="1"/>
  <c r="B11" i="2"/>
  <c r="C10" i="2"/>
  <c r="B7" i="2"/>
  <c r="B12" i="1"/>
  <c r="E17" i="1"/>
  <c r="B7" i="1"/>
  <c r="G17" i="5" l="1"/>
  <c r="G17" i="1"/>
  <c r="F17" i="5"/>
  <c r="B17" i="5"/>
  <c r="F17" i="4"/>
  <c r="B17" i="4"/>
  <c r="B17" i="3"/>
  <c r="B17" i="1"/>
  <c r="B17" i="2"/>
  <c r="F16" i="2"/>
</calcChain>
</file>

<file path=xl/sharedStrings.xml><?xml version="1.0" encoding="utf-8"?>
<sst xmlns="http://schemas.openxmlformats.org/spreadsheetml/2006/main" count="115" uniqueCount="18">
  <si>
    <t>RDKIT</t>
  </si>
  <si>
    <t>t-SNE_2</t>
  </si>
  <si>
    <t>t-SNE_1</t>
  </si>
  <si>
    <t>Non_Hepatotox</t>
  </si>
  <si>
    <t>Hepatotox</t>
  </si>
  <si>
    <t>Suma</t>
  </si>
  <si>
    <t>Total n</t>
  </si>
  <si>
    <t>Asignación de pesos</t>
  </si>
  <si>
    <t>Non_Hepatotox %</t>
  </si>
  <si>
    <t>Hepatotox %</t>
  </si>
  <si>
    <t>Properties</t>
  </si>
  <si>
    <t>Limites t-SNE 1</t>
  </si>
  <si>
    <t>Limites t-SNE 2</t>
  </si>
  <si>
    <t>InVitro</t>
  </si>
  <si>
    <t>MACCS</t>
  </si>
  <si>
    <t>ECFP4</t>
  </si>
  <si>
    <t>Min</t>
  </si>
  <si>
    <t>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</si>
</sst>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0" xfId="0" applyAlignment="1">
      <alignment horizontal="center"/>
    </xf>
    <xf numFmtId="0" fontId="0" fillId="0" borderId="0" xfId="0" applyBorder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CAF41A-7424-45BD-8778-AE210F4F72A6}">
  <dimension ref="A1:M18"/>
  <sheetViews>
    <sheetView tabSelected="1" zoomScale="130" zoomScaleNormal="130" workbookViewId="0">
      <selection activeCell="M5" sqref="M5"/>
    </sheetView>
  </sheetViews>
  <sheetFormatPr baseColWidth="10" defaultRowHeight="14.4" x14ac:dyDescent="0.3"/>
  <sheetData>
    <row r="1" spans="1:13" x14ac:dyDescent="0.3">
      <c r="A1" s="1" t="s">
        <v>15</v>
      </c>
      <c r="C1" t="s">
        <v>3</v>
      </c>
      <c r="H1" s="3" t="s">
        <v>4</v>
      </c>
    </row>
    <row r="2" spans="1:13" x14ac:dyDescent="0.3">
      <c r="B2" s="2">
        <v>0</v>
      </c>
      <c r="C2" s="2">
        <v>19</v>
      </c>
      <c r="D2" s="2">
        <v>0</v>
      </c>
      <c r="G2" s="2">
        <v>0</v>
      </c>
      <c r="H2" s="2">
        <v>0</v>
      </c>
      <c r="I2" s="2">
        <v>0</v>
      </c>
      <c r="L2" t="s">
        <v>16</v>
      </c>
      <c r="M2" t="s">
        <v>17</v>
      </c>
    </row>
    <row r="3" spans="1:13" x14ac:dyDescent="0.3">
      <c r="A3" t="s">
        <v>1</v>
      </c>
      <c r="B3" s="2">
        <v>1</v>
      </c>
      <c r="C3" s="2">
        <v>365</v>
      </c>
      <c r="D3" s="2">
        <v>7</v>
      </c>
      <c r="F3" t="s">
        <v>1</v>
      </c>
      <c r="G3" s="2">
        <v>0</v>
      </c>
      <c r="H3" s="2">
        <v>44</v>
      </c>
      <c r="I3" s="2">
        <v>0</v>
      </c>
      <c r="K3" t="s">
        <v>11</v>
      </c>
      <c r="L3">
        <v>-18.059999999999999</v>
      </c>
      <c r="M3">
        <v>16.079999999999998</v>
      </c>
    </row>
    <row r="4" spans="1:13" x14ac:dyDescent="0.3">
      <c r="B4" s="2">
        <v>0</v>
      </c>
      <c r="C4" s="2">
        <v>31</v>
      </c>
      <c r="D4" s="2">
        <v>3</v>
      </c>
      <c r="G4" s="2">
        <v>0</v>
      </c>
      <c r="H4" s="2">
        <v>0</v>
      </c>
      <c r="I4" s="2">
        <v>0</v>
      </c>
      <c r="K4" t="s">
        <v>12</v>
      </c>
      <c r="L4">
        <v>-9.76</v>
      </c>
      <c r="M4">
        <v>11.5</v>
      </c>
    </row>
    <row r="5" spans="1:13" x14ac:dyDescent="0.3">
      <c r="C5" t="s">
        <v>2</v>
      </c>
      <c r="H5" t="s">
        <v>2</v>
      </c>
    </row>
    <row r="6" spans="1:13" x14ac:dyDescent="0.3">
      <c r="A6" t="s">
        <v>6</v>
      </c>
      <c r="B6">
        <v>470</v>
      </c>
    </row>
    <row r="7" spans="1:13" x14ac:dyDescent="0.3">
      <c r="A7" t="s">
        <v>5</v>
      </c>
      <c r="B7">
        <f>SUM(B2:D4,G2:I4)</f>
        <v>470</v>
      </c>
    </row>
    <row r="9" spans="1:13" x14ac:dyDescent="0.3">
      <c r="A9" s="1" t="s">
        <v>15</v>
      </c>
      <c r="C9" t="s">
        <v>8</v>
      </c>
      <c r="H9" s="3" t="s">
        <v>9</v>
      </c>
    </row>
    <row r="10" spans="1:13" x14ac:dyDescent="0.3">
      <c r="B10" s="2">
        <v>0</v>
      </c>
      <c r="C10" s="2">
        <f>((C2)*(100))/(B6)</f>
        <v>4.042553191489362</v>
      </c>
      <c r="D10" s="2">
        <v>0</v>
      </c>
      <c r="G10" s="2">
        <v>0</v>
      </c>
      <c r="H10" s="2">
        <v>0</v>
      </c>
      <c r="I10" s="2">
        <v>0</v>
      </c>
    </row>
    <row r="11" spans="1:13" x14ac:dyDescent="0.3">
      <c r="A11" t="s">
        <v>1</v>
      </c>
      <c r="B11" s="2">
        <f>((B3)*(100))/(B6)</f>
        <v>0.21276595744680851</v>
      </c>
      <c r="C11" s="2">
        <f>((C3)*(100))/(B6)</f>
        <v>77.659574468085111</v>
      </c>
      <c r="D11" s="2">
        <f>((D3)*(100))/(B6)</f>
        <v>1.4893617021276595</v>
      </c>
      <c r="F11" t="s">
        <v>1</v>
      </c>
      <c r="G11" s="2">
        <v>0</v>
      </c>
      <c r="H11" s="2">
        <f>((H3)*(100))/(B6)</f>
        <v>9.3617021276595747</v>
      </c>
      <c r="I11" s="2">
        <f>((I3)*(100))/(B6)</f>
        <v>0</v>
      </c>
    </row>
    <row r="12" spans="1:13" x14ac:dyDescent="0.3">
      <c r="B12" s="2">
        <f>((B4+G4)*(100))/(B6)</f>
        <v>0</v>
      </c>
      <c r="C12" s="2">
        <f>((C4)*(100))/(B6)</f>
        <v>6.5957446808510642</v>
      </c>
      <c r="D12" s="2">
        <v>0</v>
      </c>
      <c r="G12" s="2">
        <v>0</v>
      </c>
      <c r="H12" s="2">
        <v>0</v>
      </c>
      <c r="I12" s="2">
        <v>0</v>
      </c>
    </row>
    <row r="13" spans="1:13" x14ac:dyDescent="0.3">
      <c r="B13" s="4"/>
      <c r="C13" t="s">
        <v>2</v>
      </c>
      <c r="H13" t="s">
        <v>2</v>
      </c>
      <c r="I13" s="4"/>
    </row>
    <row r="15" spans="1:13" x14ac:dyDescent="0.3">
      <c r="F15" s="5" t="s">
        <v>7</v>
      </c>
    </row>
    <row r="16" spans="1:13" x14ac:dyDescent="0.3">
      <c r="A16" t="s">
        <v>6</v>
      </c>
      <c r="B16">
        <v>470</v>
      </c>
      <c r="E16" s="2">
        <v>0</v>
      </c>
      <c r="F16" s="2">
        <f>(-(C10)+(H10))/2</f>
        <v>-2.021276595744681</v>
      </c>
      <c r="G16" s="2">
        <v>0</v>
      </c>
    </row>
    <row r="17" spans="1:7" x14ac:dyDescent="0.3">
      <c r="A17" t="s">
        <v>5</v>
      </c>
      <c r="B17">
        <f>SUM(B10:D12,G10:I12)</f>
        <v>99.361702127659569</v>
      </c>
      <c r="E17" s="2">
        <f>(-(B11)+(G11))/2</f>
        <v>-0.10638297872340426</v>
      </c>
      <c r="F17" s="2">
        <f>(-(C11)+(H11))/2</f>
        <v>-34.148936170212771</v>
      </c>
      <c r="G17" s="2">
        <f>(-(D11)+(I11))/2</f>
        <v>-0.74468085106382975</v>
      </c>
    </row>
    <row r="18" spans="1:7" x14ac:dyDescent="0.3">
      <c r="B18" s="1"/>
      <c r="E18" s="2">
        <v>0</v>
      </c>
      <c r="F18" s="2">
        <f>(-(C12)+(H12))/2</f>
        <v>-3.2978723404255321</v>
      </c>
      <c r="G18" s="2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9F0F9-D3C3-441D-8E50-1693408AF9E4}">
  <dimension ref="A1:M18"/>
  <sheetViews>
    <sheetView zoomScale="130" zoomScaleNormal="130" workbookViewId="0">
      <selection activeCell="L2" sqref="L2:M2"/>
    </sheetView>
  </sheetViews>
  <sheetFormatPr baseColWidth="10" defaultRowHeight="14.4" x14ac:dyDescent="0.3"/>
  <sheetData>
    <row r="1" spans="1:13" x14ac:dyDescent="0.3">
      <c r="A1" s="1" t="s">
        <v>14</v>
      </c>
      <c r="C1" t="s">
        <v>3</v>
      </c>
      <c r="H1" s="3" t="s">
        <v>4</v>
      </c>
    </row>
    <row r="2" spans="1:13" x14ac:dyDescent="0.3">
      <c r="B2" s="2">
        <v>0</v>
      </c>
      <c r="C2" s="2">
        <v>8</v>
      </c>
      <c r="D2" s="2">
        <v>0</v>
      </c>
      <c r="G2" s="2">
        <v>0</v>
      </c>
      <c r="H2" s="2">
        <v>0</v>
      </c>
      <c r="I2" s="2">
        <v>0</v>
      </c>
      <c r="L2" t="s">
        <v>16</v>
      </c>
      <c r="M2" t="s">
        <v>17</v>
      </c>
    </row>
    <row r="3" spans="1:13" x14ac:dyDescent="0.3">
      <c r="A3" t="s">
        <v>1</v>
      </c>
      <c r="B3" s="2">
        <v>2</v>
      </c>
      <c r="C3" s="2">
        <v>411</v>
      </c>
      <c r="D3" s="2">
        <v>2</v>
      </c>
      <c r="F3" t="s">
        <v>1</v>
      </c>
      <c r="G3" s="2">
        <v>0</v>
      </c>
      <c r="H3" s="2">
        <v>44</v>
      </c>
      <c r="I3" s="2">
        <v>0</v>
      </c>
      <c r="K3" t="s">
        <v>11</v>
      </c>
      <c r="L3">
        <v>-20.51</v>
      </c>
      <c r="M3">
        <v>21.61</v>
      </c>
    </row>
    <row r="4" spans="1:13" x14ac:dyDescent="0.3">
      <c r="B4" s="2">
        <v>0</v>
      </c>
      <c r="C4" s="2">
        <v>3</v>
      </c>
      <c r="D4" s="2">
        <v>0</v>
      </c>
      <c r="G4" s="2">
        <v>0</v>
      </c>
      <c r="H4" s="2">
        <v>0</v>
      </c>
      <c r="I4" s="2">
        <v>0</v>
      </c>
      <c r="K4" t="s">
        <v>12</v>
      </c>
      <c r="L4">
        <v>-17.96</v>
      </c>
      <c r="M4">
        <v>13.64</v>
      </c>
    </row>
    <row r="5" spans="1:13" x14ac:dyDescent="0.3">
      <c r="C5" t="s">
        <v>2</v>
      </c>
      <c r="H5" t="s">
        <v>2</v>
      </c>
    </row>
    <row r="6" spans="1:13" x14ac:dyDescent="0.3">
      <c r="A6" t="s">
        <v>6</v>
      </c>
      <c r="B6">
        <v>470</v>
      </c>
    </row>
    <row r="7" spans="1:13" x14ac:dyDescent="0.3">
      <c r="A7" t="s">
        <v>5</v>
      </c>
      <c r="B7">
        <f>SUM(B2:D4,G2:I4)</f>
        <v>470</v>
      </c>
    </row>
    <row r="9" spans="1:13" x14ac:dyDescent="0.3">
      <c r="A9" s="1" t="s">
        <v>14</v>
      </c>
      <c r="C9" t="s">
        <v>8</v>
      </c>
      <c r="H9" s="3" t="s">
        <v>9</v>
      </c>
    </row>
    <row r="10" spans="1:13" x14ac:dyDescent="0.3">
      <c r="B10" s="2">
        <v>0</v>
      </c>
      <c r="C10" s="2">
        <f>((C2)*(100))/(B6)</f>
        <v>1.7021276595744681</v>
      </c>
      <c r="D10" s="2">
        <v>0</v>
      </c>
      <c r="G10" s="2">
        <v>0</v>
      </c>
      <c r="H10" s="2">
        <v>0</v>
      </c>
      <c r="I10" s="2">
        <v>0</v>
      </c>
    </row>
    <row r="11" spans="1:13" x14ac:dyDescent="0.3">
      <c r="A11" t="s">
        <v>1</v>
      </c>
      <c r="B11" s="2">
        <f>((B3)*(100))/(B6)</f>
        <v>0.42553191489361702</v>
      </c>
      <c r="C11" s="2">
        <f>((C3)*(100))/(B6)</f>
        <v>87.446808510638292</v>
      </c>
      <c r="D11" s="2">
        <f>((D3)*(100))/(B6)</f>
        <v>0.42553191489361702</v>
      </c>
      <c r="F11" t="s">
        <v>1</v>
      </c>
      <c r="G11" s="2">
        <v>0</v>
      </c>
      <c r="H11" s="2">
        <f>((H3)*(100))/(B6)</f>
        <v>9.3617021276595747</v>
      </c>
      <c r="I11" s="2">
        <f>((I3)*(100))/(B6)</f>
        <v>0</v>
      </c>
    </row>
    <row r="12" spans="1:13" x14ac:dyDescent="0.3">
      <c r="B12" s="2">
        <f>((B4+G4)*(100))/(B6)</f>
        <v>0</v>
      </c>
      <c r="C12" s="2">
        <f>((C4)*(100))/(B6)</f>
        <v>0.63829787234042556</v>
      </c>
      <c r="D12" s="2">
        <v>0</v>
      </c>
      <c r="G12" s="2">
        <v>0</v>
      </c>
      <c r="H12" s="2">
        <v>0</v>
      </c>
      <c r="I12" s="2">
        <v>0</v>
      </c>
    </row>
    <row r="13" spans="1:13" x14ac:dyDescent="0.3">
      <c r="B13" s="4"/>
      <c r="C13" t="s">
        <v>2</v>
      </c>
      <c r="H13" t="s">
        <v>2</v>
      </c>
      <c r="I13" s="4"/>
    </row>
    <row r="15" spans="1:13" x14ac:dyDescent="0.3">
      <c r="F15" s="5" t="s">
        <v>7</v>
      </c>
    </row>
    <row r="16" spans="1:13" x14ac:dyDescent="0.3">
      <c r="A16" t="s">
        <v>6</v>
      </c>
      <c r="B16">
        <v>470</v>
      </c>
      <c r="E16" s="2">
        <v>0</v>
      </c>
      <c r="F16" s="2">
        <f>(-(C10)+(H10))/2</f>
        <v>-0.85106382978723405</v>
      </c>
      <c r="G16" s="2">
        <v>0</v>
      </c>
    </row>
    <row r="17" spans="1:7" x14ac:dyDescent="0.3">
      <c r="A17" t="s">
        <v>5</v>
      </c>
      <c r="B17">
        <f>SUM(B10:D12,G10:I12)</f>
        <v>99.999999999999986</v>
      </c>
      <c r="E17" s="2">
        <f>(-(B11)+(G11))/2</f>
        <v>-0.21276595744680851</v>
      </c>
      <c r="F17" s="2">
        <f>(-(C11)+(H11))/2</f>
        <v>-39.042553191489361</v>
      </c>
      <c r="G17" s="2">
        <f>(-(D11)+(I11))/2</f>
        <v>-0.21276595744680851</v>
      </c>
    </row>
    <row r="18" spans="1:7" x14ac:dyDescent="0.3">
      <c r="B18" s="1"/>
      <c r="E18" s="2">
        <v>0</v>
      </c>
      <c r="F18" s="2">
        <f>(-(C12)+(H12))/2</f>
        <v>-0.31914893617021278</v>
      </c>
      <c r="G18" s="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8"/>
  <sheetViews>
    <sheetView zoomScale="145" zoomScaleNormal="145" workbookViewId="0">
      <selection activeCell="L2" sqref="L2:M2"/>
    </sheetView>
  </sheetViews>
  <sheetFormatPr baseColWidth="10" defaultColWidth="8.88671875" defaultRowHeight="14.4" x14ac:dyDescent="0.3"/>
  <cols>
    <col min="10" max="10" width="3.88671875" customWidth="1"/>
    <col min="11" max="11" width="14.44140625" customWidth="1"/>
  </cols>
  <sheetData>
    <row r="1" spans="1:13" x14ac:dyDescent="0.3">
      <c r="A1" s="1" t="s">
        <v>0</v>
      </c>
      <c r="C1" t="s">
        <v>3</v>
      </c>
      <c r="H1" s="3" t="s">
        <v>4</v>
      </c>
    </row>
    <row r="2" spans="1:13" x14ac:dyDescent="0.3">
      <c r="B2" s="2">
        <v>0</v>
      </c>
      <c r="C2" s="2">
        <v>131</v>
      </c>
      <c r="D2" s="2">
        <v>0</v>
      </c>
      <c r="G2" s="2">
        <v>0</v>
      </c>
      <c r="H2" s="2">
        <v>0</v>
      </c>
      <c r="I2" s="2">
        <v>0</v>
      </c>
      <c r="L2" t="s">
        <v>16</v>
      </c>
      <c r="M2" t="s">
        <v>17</v>
      </c>
    </row>
    <row r="3" spans="1:13" x14ac:dyDescent="0.3">
      <c r="A3" t="s">
        <v>1</v>
      </c>
      <c r="B3" s="2">
        <v>43</v>
      </c>
      <c r="C3" s="2">
        <v>10</v>
      </c>
      <c r="D3" s="2">
        <v>103</v>
      </c>
      <c r="F3" t="s">
        <v>1</v>
      </c>
      <c r="G3" s="2">
        <v>0</v>
      </c>
      <c r="H3" s="2">
        <v>44</v>
      </c>
      <c r="I3" s="2">
        <v>0</v>
      </c>
      <c r="K3" t="s">
        <v>11</v>
      </c>
      <c r="L3">
        <v>-13.1</v>
      </c>
      <c r="M3">
        <v>7.3</v>
      </c>
    </row>
    <row r="4" spans="1:13" x14ac:dyDescent="0.3">
      <c r="B4" s="2">
        <v>0</v>
      </c>
      <c r="C4" s="2">
        <v>139</v>
      </c>
      <c r="D4" s="2">
        <v>0</v>
      </c>
      <c r="G4" s="2">
        <v>0</v>
      </c>
      <c r="H4" s="2">
        <v>0</v>
      </c>
      <c r="I4" s="2">
        <v>0</v>
      </c>
      <c r="K4" t="s">
        <v>12</v>
      </c>
      <c r="L4">
        <v>-4.3</v>
      </c>
      <c r="M4">
        <v>6.8</v>
      </c>
    </row>
    <row r="5" spans="1:13" x14ac:dyDescent="0.3">
      <c r="C5" t="s">
        <v>2</v>
      </c>
      <c r="H5" t="s">
        <v>2</v>
      </c>
    </row>
    <row r="6" spans="1:13" x14ac:dyDescent="0.3">
      <c r="A6" t="s">
        <v>6</v>
      </c>
      <c r="B6">
        <v>470</v>
      </c>
    </row>
    <row r="7" spans="1:13" x14ac:dyDescent="0.3">
      <c r="A7" t="s">
        <v>5</v>
      </c>
      <c r="B7">
        <f>SUM(B2:D4,G2:I4)</f>
        <v>470</v>
      </c>
    </row>
    <row r="9" spans="1:13" x14ac:dyDescent="0.3">
      <c r="A9" s="1" t="s">
        <v>0</v>
      </c>
      <c r="C9" t="s">
        <v>8</v>
      </c>
      <c r="H9" s="3" t="s">
        <v>9</v>
      </c>
    </row>
    <row r="10" spans="1:13" x14ac:dyDescent="0.3">
      <c r="B10" s="2">
        <v>0</v>
      </c>
      <c r="C10" s="2">
        <f>((C2)*(100))/(B6)</f>
        <v>27.872340425531913</v>
      </c>
      <c r="D10" s="2">
        <v>0</v>
      </c>
      <c r="G10" s="2">
        <v>0</v>
      </c>
      <c r="H10" s="2">
        <v>0</v>
      </c>
      <c r="I10" s="2">
        <v>0</v>
      </c>
    </row>
    <row r="11" spans="1:13" x14ac:dyDescent="0.3">
      <c r="A11" t="s">
        <v>1</v>
      </c>
      <c r="B11" s="2">
        <f>((B3)*(100))/(B6)</f>
        <v>9.1489361702127656</v>
      </c>
      <c r="C11" s="2">
        <f>((C3)*(100))/(B6)</f>
        <v>2.1276595744680851</v>
      </c>
      <c r="D11" s="2">
        <f>((D3)*(100))/(B6)</f>
        <v>21.914893617021278</v>
      </c>
      <c r="F11" t="s">
        <v>1</v>
      </c>
      <c r="G11" s="2">
        <v>0</v>
      </c>
      <c r="H11" s="2">
        <f>((H3)*(100))/(B6)</f>
        <v>9.3617021276595747</v>
      </c>
      <c r="I11" s="2">
        <f>((I3)*(100))/(B6)</f>
        <v>0</v>
      </c>
    </row>
    <row r="12" spans="1:13" x14ac:dyDescent="0.3">
      <c r="B12" s="2">
        <f>((B4+G4)*(100))/(B6)</f>
        <v>0</v>
      </c>
      <c r="C12" s="2">
        <f>((C4)*(100))/(B6)</f>
        <v>29.574468085106382</v>
      </c>
      <c r="D12" s="2">
        <v>0</v>
      </c>
      <c r="G12" s="2">
        <v>0</v>
      </c>
      <c r="H12" s="2">
        <v>0</v>
      </c>
      <c r="I12" s="2">
        <v>0</v>
      </c>
    </row>
    <row r="13" spans="1:13" x14ac:dyDescent="0.3">
      <c r="B13" s="4"/>
      <c r="C13" t="s">
        <v>2</v>
      </c>
      <c r="H13" t="s">
        <v>2</v>
      </c>
      <c r="I13" s="4"/>
    </row>
    <row r="15" spans="1:13" x14ac:dyDescent="0.3">
      <c r="F15" s="5" t="s">
        <v>7</v>
      </c>
    </row>
    <row r="16" spans="1:13" x14ac:dyDescent="0.3">
      <c r="A16" t="s">
        <v>6</v>
      </c>
      <c r="B16">
        <v>470</v>
      </c>
      <c r="E16" s="2">
        <v>0</v>
      </c>
      <c r="F16" s="2">
        <f>(-(C10)+(H10))/2</f>
        <v>-13.936170212765957</v>
      </c>
      <c r="G16" s="2">
        <v>0</v>
      </c>
    </row>
    <row r="17" spans="1:7" x14ac:dyDescent="0.3">
      <c r="A17" t="s">
        <v>5</v>
      </c>
      <c r="B17">
        <f>SUM(B10:D12,G10:I12)</f>
        <v>99.999999999999986</v>
      </c>
      <c r="E17" s="2">
        <f>(-(B11)+(G11))/2</f>
        <v>-4.5744680851063828</v>
      </c>
      <c r="F17" s="2">
        <f>(-(C11)+(H11))/2</f>
        <v>3.6170212765957448</v>
      </c>
      <c r="G17" s="2">
        <f>(-(D11)+(I11))/2</f>
        <v>-10.957446808510639</v>
      </c>
    </row>
    <row r="18" spans="1:7" x14ac:dyDescent="0.3">
      <c r="B18" s="1"/>
      <c r="E18" s="2">
        <v>0</v>
      </c>
      <c r="F18" s="2">
        <f>(-(C12)+(H12))/2</f>
        <v>-14.787234042553191</v>
      </c>
      <c r="G18" s="2">
        <v>0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771EDE-F249-42ED-A276-F3938897527E}">
  <dimension ref="A1:M18"/>
  <sheetViews>
    <sheetView zoomScale="145" zoomScaleNormal="145" workbookViewId="0">
      <selection activeCell="L2" sqref="L2:M2"/>
    </sheetView>
  </sheetViews>
  <sheetFormatPr baseColWidth="10" defaultColWidth="8.88671875" defaultRowHeight="14.4" x14ac:dyDescent="0.3"/>
  <cols>
    <col min="10" max="10" width="3.21875" customWidth="1"/>
    <col min="11" max="11" width="13" customWidth="1"/>
  </cols>
  <sheetData>
    <row r="1" spans="1:13" x14ac:dyDescent="0.3">
      <c r="A1" s="1" t="s">
        <v>10</v>
      </c>
      <c r="C1" t="s">
        <v>3</v>
      </c>
      <c r="H1" s="3" t="s">
        <v>4</v>
      </c>
    </row>
    <row r="2" spans="1:13" x14ac:dyDescent="0.3">
      <c r="B2" s="2">
        <v>0</v>
      </c>
      <c r="C2" s="2">
        <v>0</v>
      </c>
      <c r="D2" s="2">
        <v>0</v>
      </c>
      <c r="G2" s="2">
        <v>0</v>
      </c>
      <c r="H2" s="2">
        <v>0</v>
      </c>
      <c r="I2" s="2">
        <v>0</v>
      </c>
      <c r="L2" t="s">
        <v>16</v>
      </c>
      <c r="M2" t="s">
        <v>17</v>
      </c>
    </row>
    <row r="3" spans="1:13" x14ac:dyDescent="0.3">
      <c r="A3" t="s">
        <v>1</v>
      </c>
      <c r="B3" s="2">
        <v>0</v>
      </c>
      <c r="C3" s="2">
        <v>412</v>
      </c>
      <c r="D3" s="2">
        <v>0</v>
      </c>
      <c r="F3" t="s">
        <v>1</v>
      </c>
      <c r="G3" s="2">
        <v>0</v>
      </c>
      <c r="H3" s="2">
        <v>44</v>
      </c>
      <c r="I3" s="2">
        <v>0</v>
      </c>
      <c r="K3" t="s">
        <v>11</v>
      </c>
      <c r="L3">
        <v>-15.2</v>
      </c>
      <c r="M3">
        <v>20.6</v>
      </c>
    </row>
    <row r="4" spans="1:13" x14ac:dyDescent="0.3">
      <c r="B4" s="2">
        <v>0</v>
      </c>
      <c r="C4" s="2">
        <v>0</v>
      </c>
      <c r="D4" s="2">
        <v>14</v>
      </c>
      <c r="G4" s="2">
        <v>0</v>
      </c>
      <c r="H4" s="2">
        <v>0</v>
      </c>
      <c r="I4" s="2">
        <v>0</v>
      </c>
      <c r="K4" t="s">
        <v>12</v>
      </c>
      <c r="L4">
        <v>-16.600000000000001</v>
      </c>
      <c r="M4">
        <v>26.9</v>
      </c>
    </row>
    <row r="5" spans="1:13" x14ac:dyDescent="0.3">
      <c r="C5" t="s">
        <v>2</v>
      </c>
      <c r="H5" t="s">
        <v>2</v>
      </c>
    </row>
    <row r="6" spans="1:13" x14ac:dyDescent="0.3">
      <c r="A6" t="s">
        <v>6</v>
      </c>
      <c r="B6">
        <v>470</v>
      </c>
    </row>
    <row r="7" spans="1:13" x14ac:dyDescent="0.3">
      <c r="A7" t="s">
        <v>5</v>
      </c>
      <c r="B7">
        <f>SUM(B2:D4,G2:I4)</f>
        <v>470</v>
      </c>
    </row>
    <row r="9" spans="1:13" x14ac:dyDescent="0.3">
      <c r="A9" s="1" t="s">
        <v>10</v>
      </c>
      <c r="C9" t="s">
        <v>8</v>
      </c>
      <c r="H9" s="3" t="s">
        <v>9</v>
      </c>
    </row>
    <row r="10" spans="1:13" x14ac:dyDescent="0.3">
      <c r="B10" s="2">
        <v>0</v>
      </c>
      <c r="C10" s="2">
        <f t="shared" ref="C10" si="0">((C2+H2)*(100))/(B6)</f>
        <v>0</v>
      </c>
      <c r="D10" s="2">
        <v>0</v>
      </c>
      <c r="G10" s="2">
        <v>0</v>
      </c>
      <c r="H10" s="2">
        <v>0</v>
      </c>
      <c r="I10" s="2">
        <v>0</v>
      </c>
    </row>
    <row r="11" spans="1:13" x14ac:dyDescent="0.3">
      <c r="A11" t="s">
        <v>1</v>
      </c>
      <c r="B11" s="2">
        <f>((B3+G3)*(100))/(B6)</f>
        <v>0</v>
      </c>
      <c r="C11" s="2">
        <f>((C3)*(100))/(B6)</f>
        <v>87.659574468085111</v>
      </c>
      <c r="D11" s="2">
        <f>((D3+I3)*(100))/(B6)</f>
        <v>0</v>
      </c>
      <c r="F11" t="s">
        <v>1</v>
      </c>
      <c r="G11" s="2">
        <v>0</v>
      </c>
      <c r="H11" s="2">
        <f>((H3)*(100))/(B6)</f>
        <v>9.3617021276595747</v>
      </c>
      <c r="I11" s="2">
        <f>((D3+I3)*(100))/(B6)</f>
        <v>0</v>
      </c>
    </row>
    <row r="12" spans="1:13" x14ac:dyDescent="0.3">
      <c r="B12" s="2">
        <f>((B4+G4)*(100))/(B6)</f>
        <v>0</v>
      </c>
      <c r="C12" s="2">
        <f>((C4+H4)*(100))/(B6)</f>
        <v>0</v>
      </c>
      <c r="D12" s="2">
        <f>((D4)*(100))/(B6)</f>
        <v>2.978723404255319</v>
      </c>
      <c r="G12" s="2">
        <v>0</v>
      </c>
      <c r="H12" s="2">
        <v>0</v>
      </c>
      <c r="I12" s="2">
        <v>0</v>
      </c>
    </row>
    <row r="13" spans="1:13" x14ac:dyDescent="0.3">
      <c r="B13" s="4"/>
      <c r="C13" t="s">
        <v>2</v>
      </c>
      <c r="H13" t="s">
        <v>2</v>
      </c>
      <c r="I13" s="4"/>
    </row>
    <row r="15" spans="1:13" x14ac:dyDescent="0.3">
      <c r="F15" s="5" t="s">
        <v>7</v>
      </c>
    </row>
    <row r="16" spans="1:13" x14ac:dyDescent="0.3">
      <c r="A16" t="s">
        <v>6</v>
      </c>
      <c r="B16">
        <v>470</v>
      </c>
      <c r="E16" s="2">
        <v>0</v>
      </c>
      <c r="F16" s="2">
        <f>(-(C10)+(H10))/2</f>
        <v>0</v>
      </c>
      <c r="G16" s="2">
        <v>0</v>
      </c>
    </row>
    <row r="17" spans="1:7" x14ac:dyDescent="0.3">
      <c r="A17" t="s">
        <v>5</v>
      </c>
      <c r="B17">
        <f>SUM(B10:D12,G10:I12)</f>
        <v>100</v>
      </c>
      <c r="E17" s="2">
        <f>(-(B11)+(G11))/2</f>
        <v>0</v>
      </c>
      <c r="F17" s="2">
        <f>(-(C11)+(H11))/2</f>
        <v>-39.148936170212771</v>
      </c>
      <c r="G17" s="2">
        <f>(-(D11)+(I11))/2</f>
        <v>0</v>
      </c>
    </row>
    <row r="18" spans="1:7" x14ac:dyDescent="0.3">
      <c r="B18" s="1"/>
      <c r="E18" s="2">
        <v>0</v>
      </c>
      <c r="F18" s="2">
        <f>(-(C12)+(H12))/2</f>
        <v>0</v>
      </c>
      <c r="G18" s="2">
        <f>(-(D12)+(I12))/2</f>
        <v>-1.4893617021276595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8CA2C4-0278-4893-8205-31B9EFC93C3F}">
  <dimension ref="A1:M18"/>
  <sheetViews>
    <sheetView zoomScale="145" zoomScaleNormal="145" workbookViewId="0">
      <selection activeCell="M2" sqref="L2:M2"/>
    </sheetView>
  </sheetViews>
  <sheetFormatPr baseColWidth="10" defaultColWidth="8.88671875" defaultRowHeight="14.4" x14ac:dyDescent="0.3"/>
  <cols>
    <col min="10" max="10" width="3.21875" customWidth="1"/>
    <col min="11" max="11" width="13" customWidth="1"/>
  </cols>
  <sheetData>
    <row r="1" spans="1:13" x14ac:dyDescent="0.3">
      <c r="A1" s="1" t="s">
        <v>13</v>
      </c>
      <c r="C1" t="s">
        <v>3</v>
      </c>
      <c r="H1" s="3" t="s">
        <v>4</v>
      </c>
    </row>
    <row r="2" spans="1:13" x14ac:dyDescent="0.3">
      <c r="B2" s="2">
        <v>0</v>
      </c>
      <c r="C2" s="2">
        <v>33</v>
      </c>
      <c r="D2" s="2">
        <v>0</v>
      </c>
      <c r="G2" s="2">
        <v>0</v>
      </c>
      <c r="H2" s="2">
        <v>0</v>
      </c>
      <c r="I2" s="2">
        <v>0</v>
      </c>
      <c r="L2" t="s">
        <v>16</v>
      </c>
      <c r="M2" t="s">
        <v>17</v>
      </c>
    </row>
    <row r="3" spans="1:13" x14ac:dyDescent="0.3">
      <c r="A3" t="s">
        <v>1</v>
      </c>
      <c r="B3" s="2">
        <v>1</v>
      </c>
      <c r="C3" s="2">
        <v>392</v>
      </c>
      <c r="D3" s="2">
        <v>0</v>
      </c>
      <c r="F3" t="s">
        <v>1</v>
      </c>
      <c r="G3" s="2">
        <v>0</v>
      </c>
      <c r="H3" s="2">
        <v>44</v>
      </c>
      <c r="I3" s="2">
        <v>0</v>
      </c>
      <c r="K3" t="s">
        <v>11</v>
      </c>
      <c r="L3">
        <v>-14.2</v>
      </c>
      <c r="M3">
        <v>12</v>
      </c>
    </row>
    <row r="4" spans="1:13" x14ac:dyDescent="0.3">
      <c r="B4" s="2">
        <v>0</v>
      </c>
      <c r="C4" s="2">
        <v>0</v>
      </c>
      <c r="D4" s="2">
        <v>0</v>
      </c>
      <c r="G4" s="2">
        <v>0</v>
      </c>
      <c r="H4" s="2">
        <v>0</v>
      </c>
      <c r="I4" s="2">
        <v>0</v>
      </c>
      <c r="K4" t="s">
        <v>12</v>
      </c>
      <c r="L4">
        <v>-17.100000000000001</v>
      </c>
      <c r="M4">
        <v>15.9</v>
      </c>
    </row>
    <row r="5" spans="1:13" x14ac:dyDescent="0.3">
      <c r="C5" t="s">
        <v>2</v>
      </c>
      <c r="H5" t="s">
        <v>2</v>
      </c>
    </row>
    <row r="6" spans="1:13" x14ac:dyDescent="0.3">
      <c r="A6" t="s">
        <v>6</v>
      </c>
      <c r="B6">
        <v>470</v>
      </c>
    </row>
    <row r="7" spans="1:13" x14ac:dyDescent="0.3">
      <c r="A7" t="s">
        <v>5</v>
      </c>
      <c r="B7">
        <f>SUM(B2:D4,G2:I4)</f>
        <v>470</v>
      </c>
    </row>
    <row r="9" spans="1:13" x14ac:dyDescent="0.3">
      <c r="A9" s="1" t="s">
        <v>13</v>
      </c>
      <c r="C9" t="s">
        <v>8</v>
      </c>
      <c r="H9" s="3" t="s">
        <v>9</v>
      </c>
    </row>
    <row r="10" spans="1:13" x14ac:dyDescent="0.3">
      <c r="B10" s="2">
        <v>0</v>
      </c>
      <c r="C10" s="2">
        <f t="shared" ref="C10" si="0">((C2+H2)*(100))/(B6)</f>
        <v>7.0212765957446805</v>
      </c>
      <c r="D10" s="2">
        <v>0</v>
      </c>
      <c r="G10" s="2">
        <v>0</v>
      </c>
      <c r="H10" s="2">
        <v>0</v>
      </c>
      <c r="I10" s="2">
        <v>0</v>
      </c>
    </row>
    <row r="11" spans="1:13" x14ac:dyDescent="0.3">
      <c r="A11" t="s">
        <v>1</v>
      </c>
      <c r="B11" s="2">
        <f>((B3+G3)*(100))/(B6)</f>
        <v>0.21276595744680851</v>
      </c>
      <c r="C11" s="2">
        <f>((C3)*(100))/(B6)</f>
        <v>83.40425531914893</v>
      </c>
      <c r="D11" s="2">
        <f>((D3+I3)*(100))/(B6)</f>
        <v>0</v>
      </c>
      <c r="F11" t="s">
        <v>1</v>
      </c>
      <c r="G11" s="2">
        <v>0</v>
      </c>
      <c r="H11" s="2">
        <f>((H3)*(100))/(B6)</f>
        <v>9.3617021276595747</v>
      </c>
      <c r="I11" s="2">
        <f>((D3+I3)*(100))/(B6)</f>
        <v>0</v>
      </c>
    </row>
    <row r="12" spans="1:13" x14ac:dyDescent="0.3">
      <c r="B12" s="2">
        <f>((B4+G4)*(100))/(B6)</f>
        <v>0</v>
      </c>
      <c r="C12" s="2">
        <f>((C4+H4)*(100))/(B6)</f>
        <v>0</v>
      </c>
      <c r="D12" s="2">
        <f>((D4)*(100))/(B6)</f>
        <v>0</v>
      </c>
      <c r="G12" s="2">
        <v>0</v>
      </c>
      <c r="H12" s="2">
        <v>0</v>
      </c>
      <c r="I12" s="2">
        <v>0</v>
      </c>
    </row>
    <row r="13" spans="1:13" x14ac:dyDescent="0.3">
      <c r="B13" s="4"/>
      <c r="C13" t="s">
        <v>2</v>
      </c>
      <c r="H13" t="s">
        <v>2</v>
      </c>
      <c r="I13" s="4"/>
    </row>
    <row r="15" spans="1:13" x14ac:dyDescent="0.3">
      <c r="F15" s="5" t="s">
        <v>7</v>
      </c>
    </row>
    <row r="16" spans="1:13" x14ac:dyDescent="0.3">
      <c r="A16" t="s">
        <v>6</v>
      </c>
      <c r="B16">
        <v>470</v>
      </c>
      <c r="E16" s="2">
        <v>0</v>
      </c>
      <c r="F16" s="2">
        <f>(-(C10)+(H10))/2</f>
        <v>-3.5106382978723403</v>
      </c>
      <c r="G16" s="2">
        <v>0</v>
      </c>
    </row>
    <row r="17" spans="1:7" x14ac:dyDescent="0.3">
      <c r="A17" t="s">
        <v>5</v>
      </c>
      <c r="B17">
        <f>SUM(B10:D12,G10:I12)</f>
        <v>99.999999999999986</v>
      </c>
      <c r="E17" s="2">
        <f>(-(B11)+(G11))/2</f>
        <v>-0.10638297872340426</v>
      </c>
      <c r="F17" s="2">
        <f>(-(C11)+(H11))/2</f>
        <v>-37.021276595744681</v>
      </c>
      <c r="G17" s="2">
        <f>(-(D11)+(I11))/2</f>
        <v>0</v>
      </c>
    </row>
    <row r="18" spans="1:7" x14ac:dyDescent="0.3">
      <c r="B18" s="1"/>
      <c r="E18" s="2">
        <v>0</v>
      </c>
      <c r="F18" s="2">
        <f>(-(C12)+(H12))/2</f>
        <v>0</v>
      </c>
      <c r="G18" s="2">
        <f>(-(D12)+(I12))/2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ECFP4</vt:lpstr>
      <vt:lpstr>MACCSKeys166</vt:lpstr>
      <vt:lpstr>RDKIT</vt:lpstr>
      <vt:lpstr>Properties</vt:lpstr>
      <vt:lpstr>InVitro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Edgar López Lópe</dc:creator>
  <cp:lastModifiedBy>Edgar López Lópe</cp:lastModifiedBy>
  <dcterms:created xsi:type="dcterms:W3CDTF">2015-06-05T18:19:34Z</dcterms:created>
  <dcterms:modified xsi:type="dcterms:W3CDTF">2022-09-01T18:07:18Z</dcterms:modified>
</cp:coreProperties>
</file>