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hD\Paper drafts\4. Pulse - behavioral and molecular\a. Molecular\for Dryad\"/>
    </mc:Choice>
  </mc:AlternateContent>
  <xr:revisionPtr revIDLastSave="0" documentId="13_ncr:1_{5809BDAE-1C0B-4385-B4AD-0EB8BB9B9707}" xr6:coauthVersionLast="47" xr6:coauthVersionMax="47" xr10:uidLastSave="{00000000-0000-0000-0000-000000000000}"/>
  <bookViews>
    <workbookView xWindow="-108" yWindow="-108" windowWidth="23256" windowHeight="12576" xr2:uid="{74A10F9E-AB9F-41E8-8941-5937D3B61FE7}"/>
  </bookViews>
  <sheets>
    <sheet name="Brain" sheetId="1" r:id="rId1"/>
    <sheet name="Optic lobe" sheetId="3" r:id="rId2"/>
    <sheet name="Malpigi" sheetId="6" r:id="rId3"/>
    <sheet name="Haemolymph" sheetId="5" r:id="rId4"/>
    <sheet name="all Tissues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31" i="7" l="1"/>
  <c r="Z31" i="7" s="1"/>
  <c r="AB1" i="7"/>
  <c r="AC1" i="7"/>
  <c r="AD1" i="7"/>
  <c r="AB2" i="7"/>
  <c r="AC2" i="7"/>
  <c r="AD2" i="7"/>
  <c r="AB3" i="7"/>
  <c r="AC3" i="7"/>
  <c r="AD3" i="7"/>
  <c r="AB4" i="7"/>
  <c r="AC4" i="7"/>
  <c r="AD4" i="7"/>
  <c r="AB5" i="7"/>
  <c r="AC5" i="7"/>
  <c r="AD5" i="7"/>
  <c r="AB6" i="7"/>
  <c r="AC6" i="7"/>
  <c r="AD6" i="7"/>
  <c r="AC7" i="7"/>
  <c r="AB8" i="7"/>
  <c r="AC8" i="7"/>
  <c r="AD8" i="7"/>
  <c r="AB9" i="7"/>
  <c r="AC9" i="7"/>
  <c r="AD9" i="7"/>
  <c r="AB10" i="7"/>
  <c r="AC10" i="7"/>
  <c r="AD10" i="7"/>
  <c r="AB12" i="7"/>
  <c r="AC12" i="7"/>
  <c r="AD12" i="7"/>
  <c r="AB13" i="7"/>
  <c r="AC13" i="7"/>
  <c r="AD13" i="7"/>
  <c r="AB14" i="7"/>
  <c r="AC14" i="7"/>
  <c r="AD14" i="7"/>
  <c r="AB15" i="7"/>
  <c r="AC15" i="7"/>
  <c r="AD15" i="7"/>
  <c r="AB16" i="7"/>
  <c r="AC16" i="7"/>
  <c r="AD16" i="7"/>
  <c r="AB17" i="7"/>
  <c r="AC17" i="7"/>
  <c r="AD17" i="7"/>
  <c r="AB18" i="7"/>
  <c r="AC18" i="7"/>
  <c r="AD18" i="7"/>
  <c r="AB19" i="7"/>
  <c r="AC19" i="7"/>
  <c r="AD19" i="7"/>
  <c r="AB20" i="7"/>
  <c r="AC20" i="7"/>
  <c r="AD20" i="7"/>
  <c r="AB21" i="7"/>
  <c r="AC21" i="7"/>
  <c r="AD21" i="7"/>
  <c r="AB22" i="7"/>
  <c r="AC22" i="7"/>
  <c r="AD22" i="7"/>
  <c r="AB23" i="7"/>
  <c r="AC23" i="7"/>
  <c r="AD23" i="7"/>
  <c r="AB24" i="7"/>
  <c r="AC24" i="7"/>
  <c r="AD24" i="7"/>
  <c r="AB25" i="7"/>
  <c r="AC25" i="7"/>
  <c r="AD25" i="7"/>
  <c r="AC26" i="7"/>
  <c r="AC27" i="7"/>
  <c r="AB28" i="7"/>
  <c r="AC28" i="7"/>
  <c r="AD28" i="7"/>
  <c r="AB29" i="7"/>
  <c r="AC29" i="7"/>
  <c r="AD29" i="7"/>
  <c r="AB30" i="7"/>
  <c r="AC30" i="7"/>
  <c r="AD30" i="7"/>
  <c r="AC31" i="7"/>
  <c r="AD31" i="7"/>
  <c r="AB32" i="7"/>
  <c r="AC32" i="7"/>
  <c r="AB33" i="7"/>
  <c r="AC33" i="7"/>
  <c r="AB34" i="7"/>
  <c r="AC34" i="7"/>
  <c r="AD34" i="7"/>
  <c r="AB36" i="7"/>
  <c r="AC36" i="7"/>
  <c r="AD36" i="7"/>
  <c r="AB37" i="7"/>
  <c r="AC37" i="7"/>
  <c r="AD37" i="7"/>
  <c r="AB38" i="7"/>
  <c r="AC38" i="7"/>
  <c r="AD38" i="7"/>
  <c r="AB39" i="7"/>
  <c r="AC39" i="7"/>
  <c r="AD39" i="7"/>
  <c r="AB40" i="7"/>
  <c r="AC40" i="7"/>
  <c r="AD40" i="7"/>
  <c r="AB41" i="7"/>
  <c r="AC41" i="7"/>
  <c r="AD41" i="7"/>
  <c r="AB42" i="7"/>
  <c r="AC42" i="7"/>
  <c r="AD42" i="7"/>
  <c r="AB43" i="7"/>
  <c r="AC43" i="7"/>
  <c r="AD43" i="7"/>
  <c r="AB44" i="7"/>
  <c r="AC44" i="7"/>
  <c r="AD44" i="7"/>
  <c r="AB45" i="7"/>
  <c r="AC45" i="7"/>
  <c r="AD45" i="7"/>
  <c r="AB46" i="7"/>
  <c r="AC46" i="7"/>
  <c r="AD46" i="7"/>
  <c r="AB47" i="7"/>
  <c r="AC47" i="7"/>
  <c r="AD47" i="7"/>
  <c r="AB48" i="7"/>
  <c r="AC48" i="7"/>
  <c r="AD48" i="7"/>
  <c r="AB49" i="7"/>
  <c r="AC49" i="7"/>
  <c r="AD49" i="7"/>
  <c r="AB50" i="7"/>
  <c r="AC50" i="7"/>
  <c r="AD50" i="7"/>
  <c r="AB51" i="7"/>
  <c r="AC51" i="7"/>
  <c r="AD51" i="7"/>
  <c r="AB52" i="7"/>
  <c r="AC52" i="7"/>
  <c r="AD52" i="7"/>
  <c r="AB53" i="7"/>
  <c r="AC53" i="7"/>
  <c r="AD53" i="7"/>
  <c r="AB54" i="7"/>
  <c r="AC54" i="7"/>
  <c r="AB55" i="7"/>
  <c r="AC55" i="7"/>
  <c r="AD55" i="7"/>
  <c r="AB56" i="7"/>
  <c r="AC56" i="7"/>
  <c r="AD56" i="7"/>
  <c r="AB57" i="7"/>
  <c r="AC57" i="7"/>
  <c r="AD57" i="7"/>
  <c r="AB58" i="7"/>
  <c r="AC58" i="7"/>
  <c r="AD58" i="7"/>
  <c r="AB59" i="7"/>
  <c r="AC59" i="7"/>
  <c r="AD59" i="7"/>
  <c r="AB60" i="7"/>
  <c r="AC60" i="7"/>
  <c r="AD60" i="7"/>
  <c r="AB61" i="7"/>
  <c r="AC61" i="7"/>
  <c r="AD61" i="7"/>
  <c r="AB62" i="7"/>
  <c r="AC62" i="7"/>
  <c r="AD62" i="7"/>
  <c r="AB63" i="7"/>
  <c r="AC63" i="7"/>
  <c r="AD63" i="7"/>
  <c r="AB64" i="7"/>
  <c r="AC64" i="7"/>
  <c r="AD64" i="7"/>
  <c r="AB65" i="7"/>
  <c r="AC65" i="7"/>
  <c r="AD65" i="7"/>
  <c r="AB66" i="7"/>
  <c r="AC66" i="7"/>
  <c r="AD66" i="7"/>
  <c r="AB68" i="7"/>
  <c r="AC68" i="7"/>
  <c r="AB69" i="7"/>
  <c r="AC69" i="7"/>
  <c r="AD69" i="7"/>
  <c r="AB70" i="7"/>
  <c r="AC70" i="7"/>
  <c r="AD70" i="7"/>
  <c r="AB71" i="7"/>
  <c r="AC71" i="7"/>
  <c r="AD71" i="7"/>
  <c r="AB72" i="7"/>
  <c r="AC72" i="7"/>
  <c r="AD72" i="7"/>
  <c r="AB73" i="7"/>
  <c r="AC73" i="7"/>
  <c r="AD73" i="7"/>
  <c r="AB74" i="7"/>
  <c r="AC74" i="7"/>
  <c r="AD74" i="7"/>
  <c r="AB75" i="7"/>
  <c r="AC75" i="7"/>
  <c r="AD75" i="7"/>
  <c r="AB76" i="7"/>
  <c r="AC76" i="7"/>
  <c r="AD76" i="7"/>
  <c r="AB77" i="7"/>
  <c r="AC77" i="7"/>
  <c r="AD77" i="7"/>
  <c r="AB78" i="7"/>
  <c r="AC78" i="7"/>
  <c r="AD78" i="7"/>
  <c r="AB80" i="7"/>
  <c r="AC80" i="7"/>
  <c r="AD80" i="7"/>
  <c r="AB81" i="7"/>
  <c r="AC81" i="7"/>
  <c r="AD81" i="7"/>
  <c r="AB82" i="7"/>
  <c r="AC82" i="7"/>
  <c r="AD82" i="7"/>
  <c r="AB83" i="7"/>
  <c r="AC83" i="7"/>
  <c r="AD83" i="7"/>
  <c r="AB84" i="7"/>
  <c r="AC84" i="7"/>
  <c r="AD84" i="7"/>
  <c r="AB85" i="7"/>
  <c r="AC85" i="7"/>
  <c r="AD85" i="7"/>
  <c r="AB86" i="7"/>
  <c r="AC86" i="7"/>
  <c r="AD86" i="7"/>
  <c r="AB87" i="7"/>
  <c r="AC87" i="7"/>
  <c r="AD87" i="7"/>
  <c r="AB88" i="7"/>
  <c r="AC88" i="7"/>
  <c r="AD88" i="7"/>
  <c r="AB89" i="7"/>
  <c r="AC89" i="7"/>
  <c r="AD89" i="7"/>
  <c r="AB90" i="7"/>
  <c r="AC90" i="7"/>
  <c r="AD90" i="7"/>
  <c r="AB91" i="7"/>
  <c r="AC91" i="7"/>
  <c r="AD91" i="7"/>
  <c r="AB92" i="7"/>
  <c r="AC92" i="7"/>
  <c r="AD92" i="7"/>
  <c r="AB93" i="7"/>
  <c r="AC93" i="7"/>
  <c r="AD93" i="7"/>
  <c r="AC94" i="7"/>
  <c r="AD94" i="7"/>
  <c r="AB95" i="7"/>
  <c r="AC95" i="7"/>
  <c r="AD95" i="7"/>
  <c r="AB96" i="7"/>
  <c r="AC96" i="7"/>
  <c r="AD96" i="7"/>
  <c r="AB97" i="7"/>
  <c r="AC97" i="7"/>
  <c r="AD97" i="7"/>
  <c r="AB98" i="7"/>
  <c r="AC98" i="7"/>
  <c r="AD98" i="7"/>
  <c r="AB99" i="7"/>
  <c r="AC99" i="7"/>
  <c r="AD99" i="7"/>
  <c r="AB100" i="7"/>
  <c r="AC100" i="7"/>
  <c r="AD100" i="7"/>
  <c r="AB101" i="7"/>
  <c r="AC101" i="7"/>
  <c r="AD101" i="7"/>
  <c r="AB102" i="7"/>
  <c r="AC102" i="7"/>
  <c r="AD102" i="7"/>
  <c r="AB103" i="7"/>
  <c r="AC103" i="7"/>
  <c r="AB104" i="7"/>
  <c r="AC104" i="7"/>
  <c r="AD104" i="7"/>
  <c r="AB106" i="7"/>
  <c r="AC106" i="7"/>
  <c r="AD106" i="7"/>
  <c r="AB107" i="7"/>
  <c r="AC107" i="7"/>
  <c r="AD107" i="7"/>
  <c r="AB108" i="7"/>
  <c r="AC108" i="7"/>
  <c r="AD108" i="7"/>
  <c r="AB109" i="7"/>
  <c r="AC109" i="7"/>
  <c r="AD109" i="7"/>
  <c r="AB110" i="7"/>
  <c r="AC110" i="7"/>
  <c r="AD110" i="7"/>
  <c r="AC111" i="7"/>
  <c r="AB112" i="7"/>
  <c r="AC112" i="7"/>
  <c r="AD112" i="7"/>
  <c r="AB113" i="7"/>
  <c r="AC113" i="7"/>
  <c r="AD113" i="7"/>
  <c r="AB114" i="7"/>
  <c r="AC114" i="7"/>
  <c r="AD114" i="7"/>
  <c r="AB115" i="7"/>
  <c r="AC115" i="7"/>
  <c r="AD115" i="7"/>
  <c r="AB118" i="7"/>
  <c r="AC118" i="7"/>
  <c r="AD118" i="7"/>
  <c r="AB119" i="7"/>
  <c r="AC119" i="7"/>
  <c r="AD119" i="7"/>
  <c r="AB120" i="7"/>
  <c r="AC120" i="7"/>
  <c r="AD120" i="7"/>
  <c r="AB121" i="7"/>
  <c r="AC121" i="7"/>
  <c r="AD121" i="7"/>
  <c r="AB122" i="7"/>
  <c r="AC122" i="7"/>
  <c r="AD122" i="7"/>
  <c r="AB123" i="7"/>
  <c r="AC123" i="7"/>
  <c r="AD123" i="7"/>
  <c r="Z1" i="7"/>
  <c r="AA1" i="7"/>
  <c r="Z2" i="7"/>
  <c r="AA2" i="7"/>
  <c r="Z3" i="7"/>
  <c r="AA3" i="7"/>
  <c r="Z4" i="7"/>
  <c r="AA4" i="7"/>
  <c r="Z5" i="7"/>
  <c r="AA5" i="7"/>
  <c r="AA6" i="7"/>
  <c r="Z7" i="7"/>
  <c r="AA7" i="7"/>
  <c r="Z8" i="7"/>
  <c r="AA8" i="7"/>
  <c r="Z9" i="7"/>
  <c r="AA9" i="7"/>
  <c r="Z10" i="7"/>
  <c r="AA10" i="7"/>
  <c r="Z12" i="7"/>
  <c r="AA12" i="7"/>
  <c r="Z13" i="7"/>
  <c r="AA13" i="7"/>
  <c r="Z14" i="7"/>
  <c r="AA14" i="7"/>
  <c r="Z15" i="7"/>
  <c r="AA15" i="7"/>
  <c r="Z16" i="7"/>
  <c r="AA16" i="7"/>
  <c r="Z17" i="7"/>
  <c r="AA17" i="7"/>
  <c r="Z18" i="7"/>
  <c r="AA18" i="7"/>
  <c r="Z19" i="7"/>
  <c r="AA19" i="7"/>
  <c r="Z20" i="7"/>
  <c r="AA20" i="7"/>
  <c r="Z21" i="7"/>
  <c r="AA21" i="7"/>
  <c r="Z22" i="7"/>
  <c r="AA22" i="7"/>
  <c r="Z23" i="7"/>
  <c r="AA23" i="7"/>
  <c r="Z24" i="7"/>
  <c r="AA24" i="7"/>
  <c r="Z25" i="7"/>
  <c r="AA25" i="7"/>
  <c r="Z26" i="7"/>
  <c r="AA26" i="7"/>
  <c r="Z27" i="7"/>
  <c r="AA27" i="7"/>
  <c r="Z28" i="7"/>
  <c r="AA28" i="7"/>
  <c r="Z29" i="7"/>
  <c r="AA29" i="7"/>
  <c r="Z30" i="7"/>
  <c r="AA30" i="7"/>
  <c r="Z32" i="7"/>
  <c r="AA32" i="7"/>
  <c r="Z33" i="7"/>
  <c r="AA33" i="7"/>
  <c r="Z34" i="7"/>
  <c r="AA34" i="7"/>
  <c r="Z36" i="7"/>
  <c r="AA36" i="7"/>
  <c r="Z37" i="7"/>
  <c r="AA37" i="7"/>
  <c r="Z38" i="7"/>
  <c r="AA38" i="7"/>
  <c r="Z39" i="7"/>
  <c r="AA39" i="7"/>
  <c r="Z40" i="7"/>
  <c r="AA40" i="7"/>
  <c r="Z41" i="7"/>
  <c r="AA41" i="7"/>
  <c r="Z42" i="7"/>
  <c r="AA42" i="7"/>
  <c r="Z43" i="7"/>
  <c r="AA43" i="7"/>
  <c r="Z44" i="7"/>
  <c r="AA44" i="7"/>
  <c r="Z45" i="7"/>
  <c r="AA45" i="7"/>
  <c r="Z46" i="7"/>
  <c r="AA46" i="7"/>
  <c r="Z47" i="7"/>
  <c r="AA47" i="7"/>
  <c r="Z48" i="7"/>
  <c r="Z49" i="7"/>
  <c r="AA49" i="7"/>
  <c r="Z50" i="7"/>
  <c r="AA50" i="7"/>
  <c r="Z51" i="7"/>
  <c r="AA51" i="7"/>
  <c r="Z52" i="7"/>
  <c r="AA52" i="7"/>
  <c r="Z53" i="7"/>
  <c r="AA53" i="7"/>
  <c r="AA54" i="7"/>
  <c r="Z55" i="7"/>
  <c r="AA55" i="7"/>
  <c r="Z56" i="7"/>
  <c r="AA56" i="7"/>
  <c r="Z57" i="7"/>
  <c r="AA57" i="7"/>
  <c r="Z58" i="7"/>
  <c r="AA58" i="7"/>
  <c r="Z59" i="7"/>
  <c r="AA59" i="7"/>
  <c r="Z60" i="7"/>
  <c r="AA60" i="7"/>
  <c r="Z61" i="7"/>
  <c r="AA61" i="7"/>
  <c r="Z62" i="7"/>
  <c r="AA62" i="7"/>
  <c r="Z63" i="7"/>
  <c r="AA63" i="7"/>
  <c r="Z64" i="7"/>
  <c r="AA64" i="7"/>
  <c r="Z65" i="7"/>
  <c r="AA65" i="7"/>
  <c r="Z66" i="7"/>
  <c r="AA66" i="7"/>
  <c r="Z68" i="7"/>
  <c r="AA68" i="7"/>
  <c r="Z69" i="7"/>
  <c r="AA69" i="7"/>
  <c r="Z70" i="7"/>
  <c r="AA70" i="7"/>
  <c r="AA71" i="7"/>
  <c r="Z72" i="7"/>
  <c r="AA72" i="7"/>
  <c r="Z73" i="7"/>
  <c r="AA73" i="7"/>
  <c r="Z74" i="7"/>
  <c r="AA74" i="7"/>
  <c r="Z75" i="7"/>
  <c r="AA75" i="7"/>
  <c r="Z76" i="7"/>
  <c r="AA76" i="7"/>
  <c r="Z77" i="7"/>
  <c r="AA77" i="7"/>
  <c r="Z78" i="7"/>
  <c r="AA78" i="7"/>
  <c r="Z80" i="7"/>
  <c r="AA80" i="7"/>
  <c r="Z81" i="7"/>
  <c r="AA81" i="7"/>
  <c r="Z82" i="7"/>
  <c r="AA82" i="7"/>
  <c r="Z83" i="7"/>
  <c r="AA83" i="7"/>
  <c r="Z84" i="7"/>
  <c r="AA84" i="7"/>
  <c r="Z85" i="7"/>
  <c r="AA85" i="7"/>
  <c r="Z86" i="7"/>
  <c r="AA86" i="7"/>
  <c r="Z87" i="7"/>
  <c r="AA87" i="7"/>
  <c r="Z88" i="7"/>
  <c r="AA88" i="7"/>
  <c r="AA89" i="7"/>
  <c r="Z90" i="7"/>
  <c r="AA90" i="7"/>
  <c r="Z91" i="7"/>
  <c r="AA91" i="7"/>
  <c r="Z92" i="7"/>
  <c r="AA92" i="7"/>
  <c r="Z93" i="7"/>
  <c r="AA93" i="7"/>
  <c r="Z94" i="7"/>
  <c r="AA94" i="7"/>
  <c r="Z95" i="7"/>
  <c r="AA95" i="7"/>
  <c r="Z96" i="7"/>
  <c r="AA96" i="7"/>
  <c r="Z97" i="7"/>
  <c r="AA97" i="7"/>
  <c r="Z98" i="7"/>
  <c r="AA98" i="7"/>
  <c r="Z99" i="7"/>
  <c r="AA99" i="7"/>
  <c r="Z100" i="7"/>
  <c r="AA100" i="7"/>
  <c r="Z101" i="7"/>
  <c r="AA101" i="7"/>
  <c r="Z102" i="7"/>
  <c r="AA102" i="7"/>
  <c r="Z103" i="7"/>
  <c r="AA103" i="7"/>
  <c r="Z104" i="7"/>
  <c r="AA104" i="7"/>
  <c r="AA105" i="7"/>
  <c r="Z106" i="7"/>
  <c r="AA106" i="7"/>
  <c r="Z107" i="7"/>
  <c r="AA107" i="7"/>
  <c r="Z108" i="7"/>
  <c r="AA108" i="7"/>
  <c r="Z109" i="7"/>
  <c r="AA109" i="7"/>
  <c r="Z110" i="7"/>
  <c r="AA110" i="7"/>
  <c r="Z111" i="7"/>
  <c r="AA111" i="7"/>
  <c r="Z112" i="7"/>
  <c r="AA112" i="7"/>
  <c r="Z113" i="7"/>
  <c r="AA113" i="7"/>
  <c r="Z114" i="7"/>
  <c r="AA114" i="7"/>
  <c r="Z115" i="7"/>
  <c r="AA115" i="7"/>
  <c r="Z118" i="7"/>
  <c r="AA118" i="7"/>
  <c r="Z119" i="7"/>
  <c r="AA119" i="7"/>
  <c r="AA120" i="7"/>
  <c r="Z121" i="7"/>
  <c r="AA121" i="7"/>
  <c r="Z122" i="7"/>
  <c r="AA122" i="7"/>
  <c r="Z123" i="7"/>
  <c r="AA123" i="7"/>
  <c r="T68" i="5"/>
  <c r="P4" i="5"/>
  <c r="Q4" i="5"/>
  <c r="R4" i="5"/>
  <c r="S4" i="5"/>
  <c r="T4" i="5"/>
  <c r="U4" i="5"/>
  <c r="V4" i="5"/>
  <c r="P5" i="5"/>
  <c r="Q5" i="5"/>
  <c r="R5" i="5"/>
  <c r="S5" i="5"/>
  <c r="T5" i="5"/>
  <c r="U5" i="5"/>
  <c r="V5" i="5"/>
  <c r="P6" i="5"/>
  <c r="Q6" i="5"/>
  <c r="R6" i="5"/>
  <c r="S6" i="5"/>
  <c r="T6" i="5"/>
  <c r="U6" i="5"/>
  <c r="V6" i="5"/>
  <c r="P7" i="5"/>
  <c r="Q7" i="5"/>
  <c r="R7" i="5"/>
  <c r="S7" i="5"/>
  <c r="T7" i="5"/>
  <c r="U7" i="5"/>
  <c r="V7" i="5"/>
  <c r="P8" i="5"/>
  <c r="Q8" i="5"/>
  <c r="R8" i="5"/>
  <c r="S8" i="5"/>
  <c r="T8" i="5"/>
  <c r="U8" i="5"/>
  <c r="V8" i="5"/>
  <c r="P9" i="5"/>
  <c r="Q9" i="5"/>
  <c r="R9" i="5"/>
  <c r="S9" i="5"/>
  <c r="T9" i="5"/>
  <c r="U9" i="5"/>
  <c r="V9" i="5"/>
  <c r="P10" i="5"/>
  <c r="Q10" i="5"/>
  <c r="R10" i="5"/>
  <c r="S10" i="5"/>
  <c r="T10" i="5"/>
  <c r="U10" i="5"/>
  <c r="V10" i="5"/>
  <c r="P11" i="5"/>
  <c r="Q11" i="5"/>
  <c r="R11" i="5"/>
  <c r="S11" i="5"/>
  <c r="T11" i="5"/>
  <c r="U11" i="5"/>
  <c r="V11" i="5"/>
  <c r="P12" i="5"/>
  <c r="Q12" i="5"/>
  <c r="R12" i="5"/>
  <c r="S12" i="5"/>
  <c r="T12" i="5"/>
  <c r="U12" i="5"/>
  <c r="V12" i="5"/>
  <c r="P13" i="5"/>
  <c r="Q13" i="5"/>
  <c r="R13" i="5"/>
  <c r="S13" i="5"/>
  <c r="T13" i="5"/>
  <c r="U13" i="5"/>
  <c r="V13" i="5"/>
  <c r="P14" i="5"/>
  <c r="Q14" i="5"/>
  <c r="R14" i="5"/>
  <c r="S14" i="5"/>
  <c r="T14" i="5"/>
  <c r="U14" i="5"/>
  <c r="V14" i="5"/>
  <c r="P15" i="5"/>
  <c r="Q15" i="5"/>
  <c r="R15" i="5"/>
  <c r="S15" i="5"/>
  <c r="T15" i="5"/>
  <c r="U15" i="5"/>
  <c r="V15" i="5"/>
  <c r="P16" i="5"/>
  <c r="Q16" i="5"/>
  <c r="R16" i="5"/>
  <c r="S16" i="5"/>
  <c r="T16" i="5"/>
  <c r="U16" i="5"/>
  <c r="V16" i="5"/>
  <c r="P17" i="5"/>
  <c r="Q17" i="5"/>
  <c r="R17" i="5"/>
  <c r="S17" i="5"/>
  <c r="T17" i="5"/>
  <c r="U17" i="5"/>
  <c r="V17" i="5"/>
  <c r="P18" i="5"/>
  <c r="Q18" i="5"/>
  <c r="R18" i="5"/>
  <c r="S18" i="5"/>
  <c r="T18" i="5"/>
  <c r="U18" i="5"/>
  <c r="V18" i="5"/>
  <c r="P19" i="5"/>
  <c r="Q19" i="5"/>
  <c r="R19" i="5"/>
  <c r="S19" i="5"/>
  <c r="T19" i="5"/>
  <c r="U19" i="5"/>
  <c r="V19" i="5"/>
  <c r="P20" i="5"/>
  <c r="Q20" i="5"/>
  <c r="R20" i="5"/>
  <c r="S20" i="5"/>
  <c r="T20" i="5"/>
  <c r="U20" i="5"/>
  <c r="V20" i="5"/>
  <c r="P21" i="5"/>
  <c r="Q21" i="5"/>
  <c r="R21" i="5"/>
  <c r="S21" i="5"/>
  <c r="T21" i="5"/>
  <c r="U21" i="5"/>
  <c r="V21" i="5"/>
  <c r="P22" i="5"/>
  <c r="Q22" i="5"/>
  <c r="R22" i="5"/>
  <c r="S22" i="5"/>
  <c r="T22" i="5"/>
  <c r="U22" i="5"/>
  <c r="V22" i="5"/>
  <c r="P23" i="5"/>
  <c r="Q23" i="5"/>
  <c r="R23" i="5"/>
  <c r="S23" i="5"/>
  <c r="T23" i="5"/>
  <c r="U23" i="5"/>
  <c r="V23" i="5"/>
  <c r="P24" i="5"/>
  <c r="Q24" i="5"/>
  <c r="R24" i="5"/>
  <c r="S24" i="5"/>
  <c r="T24" i="5"/>
  <c r="U24" i="5"/>
  <c r="V24" i="5"/>
  <c r="P25" i="5"/>
  <c r="Q25" i="5"/>
  <c r="R25" i="5"/>
  <c r="S25" i="5"/>
  <c r="T25" i="5"/>
  <c r="U25" i="5"/>
  <c r="V25" i="5"/>
  <c r="P26" i="5"/>
  <c r="Q26" i="5"/>
  <c r="R26" i="5"/>
  <c r="S26" i="5"/>
  <c r="T26" i="5"/>
  <c r="U26" i="5"/>
  <c r="V26" i="5"/>
  <c r="P27" i="5"/>
  <c r="Q27" i="5"/>
  <c r="R27" i="5"/>
  <c r="S27" i="5"/>
  <c r="T27" i="5"/>
  <c r="U27" i="5"/>
  <c r="V27" i="5"/>
  <c r="P28" i="5"/>
  <c r="Q28" i="5"/>
  <c r="R28" i="5"/>
  <c r="S28" i="5"/>
  <c r="T28" i="5"/>
  <c r="U28" i="5"/>
  <c r="V28" i="5"/>
  <c r="P29" i="5"/>
  <c r="Q29" i="5"/>
  <c r="R29" i="5"/>
  <c r="S29" i="5"/>
  <c r="T29" i="5"/>
  <c r="U29" i="5"/>
  <c r="V29" i="5"/>
  <c r="P30" i="5"/>
  <c r="Q30" i="5"/>
  <c r="R30" i="5"/>
  <c r="S30" i="5"/>
  <c r="T30" i="5"/>
  <c r="U30" i="5"/>
  <c r="V30" i="5"/>
  <c r="P31" i="5"/>
  <c r="Q31" i="5"/>
  <c r="R31" i="5"/>
  <c r="S31" i="5"/>
  <c r="T31" i="5"/>
  <c r="U31" i="5"/>
  <c r="V31" i="5"/>
  <c r="P32" i="5"/>
  <c r="Q32" i="5"/>
  <c r="R32" i="5"/>
  <c r="S32" i="5"/>
  <c r="T32" i="5"/>
  <c r="U32" i="5"/>
  <c r="V32" i="5"/>
  <c r="P33" i="5"/>
  <c r="Q33" i="5"/>
  <c r="R33" i="5"/>
  <c r="S33" i="5"/>
  <c r="T33" i="5"/>
  <c r="U33" i="5"/>
  <c r="V33" i="5"/>
  <c r="P34" i="5"/>
  <c r="Q34" i="5"/>
  <c r="R34" i="5"/>
  <c r="S34" i="5"/>
  <c r="T34" i="5"/>
  <c r="U34" i="5"/>
  <c r="V34" i="5"/>
  <c r="P35" i="5"/>
  <c r="Q35" i="5"/>
  <c r="R35" i="5"/>
  <c r="S35" i="5"/>
  <c r="T35" i="5"/>
  <c r="U35" i="5"/>
  <c r="V35" i="5"/>
  <c r="P36" i="5"/>
  <c r="Q36" i="5"/>
  <c r="R36" i="5"/>
  <c r="S36" i="5"/>
  <c r="T36" i="5"/>
  <c r="U36" i="5"/>
  <c r="V36" i="5"/>
  <c r="P37" i="5"/>
  <c r="Q37" i="5"/>
  <c r="R37" i="5"/>
  <c r="S37" i="5"/>
  <c r="T37" i="5"/>
  <c r="U37" i="5"/>
  <c r="V37" i="5"/>
  <c r="P38" i="5"/>
  <c r="Q38" i="5"/>
  <c r="R38" i="5"/>
  <c r="S38" i="5"/>
  <c r="T38" i="5"/>
  <c r="U38" i="5"/>
  <c r="V38" i="5"/>
  <c r="P39" i="5"/>
  <c r="Q39" i="5"/>
  <c r="R39" i="5"/>
  <c r="S39" i="5"/>
  <c r="T39" i="5"/>
  <c r="U39" i="5"/>
  <c r="V39" i="5"/>
  <c r="P40" i="5"/>
  <c r="Q40" i="5"/>
  <c r="R40" i="5"/>
  <c r="S40" i="5"/>
  <c r="T40" i="5"/>
  <c r="U40" i="5"/>
  <c r="V40" i="5"/>
  <c r="P41" i="5"/>
  <c r="Q41" i="5"/>
  <c r="R41" i="5"/>
  <c r="S41" i="5"/>
  <c r="T41" i="5"/>
  <c r="U41" i="5"/>
  <c r="V41" i="5"/>
  <c r="P42" i="5"/>
  <c r="Q42" i="5"/>
  <c r="R42" i="5"/>
  <c r="S42" i="5"/>
  <c r="T42" i="5"/>
  <c r="U42" i="5"/>
  <c r="V42" i="5"/>
  <c r="P43" i="5"/>
  <c r="Q43" i="5"/>
  <c r="R43" i="5"/>
  <c r="S43" i="5"/>
  <c r="T43" i="5"/>
  <c r="U43" i="5"/>
  <c r="V43" i="5"/>
  <c r="P44" i="5"/>
  <c r="Q44" i="5"/>
  <c r="R44" i="5"/>
  <c r="S44" i="5"/>
  <c r="T44" i="5"/>
  <c r="U44" i="5"/>
  <c r="V44" i="5"/>
  <c r="P45" i="5"/>
  <c r="Q45" i="5"/>
  <c r="R45" i="5"/>
  <c r="S45" i="5"/>
  <c r="T45" i="5"/>
  <c r="U45" i="5"/>
  <c r="V45" i="5"/>
  <c r="P46" i="5"/>
  <c r="Q46" i="5"/>
  <c r="R46" i="5"/>
  <c r="S46" i="5"/>
  <c r="T46" i="5"/>
  <c r="U46" i="5"/>
  <c r="V46" i="5"/>
  <c r="P47" i="5"/>
  <c r="Q47" i="5"/>
  <c r="R47" i="5"/>
  <c r="S47" i="5"/>
  <c r="T47" i="5"/>
  <c r="U47" i="5"/>
  <c r="V47" i="5"/>
  <c r="P48" i="5"/>
  <c r="Q48" i="5"/>
  <c r="R48" i="5"/>
  <c r="S48" i="5"/>
  <c r="T48" i="5"/>
  <c r="U48" i="5"/>
  <c r="V48" i="5"/>
  <c r="P49" i="5"/>
  <c r="Q49" i="5"/>
  <c r="R49" i="5"/>
  <c r="S49" i="5"/>
  <c r="T49" i="5"/>
  <c r="U49" i="5"/>
  <c r="V49" i="5"/>
  <c r="P50" i="5"/>
  <c r="Q50" i="5"/>
  <c r="R50" i="5"/>
  <c r="S50" i="5"/>
  <c r="T50" i="5"/>
  <c r="U50" i="5"/>
  <c r="V50" i="5"/>
  <c r="P51" i="5"/>
  <c r="Q51" i="5"/>
  <c r="R51" i="5"/>
  <c r="S51" i="5"/>
  <c r="T51" i="5"/>
  <c r="U51" i="5"/>
  <c r="V51" i="5"/>
  <c r="P52" i="5"/>
  <c r="Q52" i="5"/>
  <c r="R52" i="5"/>
  <c r="S52" i="5"/>
  <c r="T52" i="5"/>
  <c r="U52" i="5"/>
  <c r="V52" i="5"/>
  <c r="P53" i="5"/>
  <c r="Q53" i="5"/>
  <c r="R53" i="5"/>
  <c r="S53" i="5"/>
  <c r="T53" i="5"/>
  <c r="U53" i="5"/>
  <c r="V53" i="5"/>
  <c r="P54" i="5"/>
  <c r="Q54" i="5"/>
  <c r="R54" i="5"/>
  <c r="S54" i="5"/>
  <c r="T54" i="5"/>
  <c r="U54" i="5"/>
  <c r="V54" i="5"/>
  <c r="P55" i="5"/>
  <c r="Q55" i="5"/>
  <c r="R55" i="5"/>
  <c r="S55" i="5"/>
  <c r="T55" i="5"/>
  <c r="U55" i="5"/>
  <c r="V55" i="5"/>
  <c r="P56" i="5"/>
  <c r="Q56" i="5"/>
  <c r="R56" i="5"/>
  <c r="S56" i="5"/>
  <c r="T56" i="5"/>
  <c r="U56" i="5"/>
  <c r="V56" i="5"/>
  <c r="P57" i="5"/>
  <c r="Q57" i="5"/>
  <c r="R57" i="5"/>
  <c r="S57" i="5"/>
  <c r="T57" i="5"/>
  <c r="U57" i="5"/>
  <c r="V57" i="5"/>
  <c r="P58" i="5"/>
  <c r="Q58" i="5"/>
  <c r="R58" i="5"/>
  <c r="S58" i="5"/>
  <c r="T58" i="5"/>
  <c r="U58" i="5"/>
  <c r="V58" i="5"/>
  <c r="P59" i="5"/>
  <c r="Q59" i="5"/>
  <c r="R59" i="5"/>
  <c r="S59" i="5"/>
  <c r="T59" i="5"/>
  <c r="U59" i="5"/>
  <c r="V59" i="5"/>
  <c r="P60" i="5"/>
  <c r="Q60" i="5"/>
  <c r="R60" i="5"/>
  <c r="S60" i="5"/>
  <c r="T60" i="5"/>
  <c r="U60" i="5"/>
  <c r="V60" i="5"/>
  <c r="P61" i="5"/>
  <c r="Q61" i="5"/>
  <c r="R61" i="5"/>
  <c r="S61" i="5"/>
  <c r="T61" i="5"/>
  <c r="U61" i="5"/>
  <c r="V61" i="5"/>
  <c r="P62" i="5"/>
  <c r="Q62" i="5"/>
  <c r="R62" i="5"/>
  <c r="S62" i="5"/>
  <c r="T62" i="5"/>
  <c r="U62" i="5"/>
  <c r="V62" i="5"/>
  <c r="P63" i="5"/>
  <c r="Q63" i="5"/>
  <c r="R63" i="5"/>
  <c r="S63" i="5"/>
  <c r="T63" i="5"/>
  <c r="U63" i="5"/>
  <c r="V63" i="5"/>
  <c r="P64" i="5"/>
  <c r="Q64" i="5"/>
  <c r="R64" i="5"/>
  <c r="S64" i="5"/>
  <c r="T64" i="5"/>
  <c r="U64" i="5"/>
  <c r="V64" i="5"/>
  <c r="P65" i="5"/>
  <c r="Q65" i="5"/>
  <c r="R65" i="5"/>
  <c r="S65" i="5"/>
  <c r="T65" i="5"/>
  <c r="U65" i="5"/>
  <c r="V65" i="5"/>
  <c r="P66" i="5"/>
  <c r="Q66" i="5"/>
  <c r="R66" i="5"/>
  <c r="S66" i="5"/>
  <c r="T66" i="5"/>
  <c r="U66" i="5"/>
  <c r="V66" i="5"/>
  <c r="P67" i="5"/>
  <c r="Q67" i="5"/>
  <c r="R67" i="5"/>
  <c r="S67" i="5"/>
  <c r="T67" i="5"/>
  <c r="U67" i="5"/>
  <c r="V67" i="5"/>
  <c r="P68" i="5"/>
  <c r="Q68" i="5"/>
  <c r="R68" i="5"/>
  <c r="S68" i="5"/>
  <c r="U68" i="5"/>
  <c r="V68" i="5"/>
  <c r="P3" i="5"/>
  <c r="Q3" i="5"/>
  <c r="R3" i="5"/>
  <c r="S3" i="5"/>
  <c r="T3" i="5"/>
  <c r="U3" i="5"/>
  <c r="V3" i="5"/>
  <c r="P4" i="6"/>
  <c r="Q4" i="6"/>
  <c r="R4" i="6"/>
  <c r="S4" i="6"/>
  <c r="T4" i="6"/>
  <c r="U4" i="6"/>
  <c r="V4" i="6"/>
  <c r="P5" i="6"/>
  <c r="Q5" i="6"/>
  <c r="R5" i="6"/>
  <c r="S5" i="6"/>
  <c r="T5" i="6"/>
  <c r="U5" i="6"/>
  <c r="V5" i="6"/>
  <c r="P6" i="6"/>
  <c r="Q6" i="6"/>
  <c r="R6" i="6"/>
  <c r="S6" i="6"/>
  <c r="T6" i="6"/>
  <c r="U6" i="6"/>
  <c r="V6" i="6"/>
  <c r="P7" i="6"/>
  <c r="Q7" i="6"/>
  <c r="R7" i="6"/>
  <c r="S7" i="6"/>
  <c r="T7" i="6"/>
  <c r="U7" i="6"/>
  <c r="V7" i="6"/>
  <c r="P8" i="6"/>
  <c r="Q8" i="6"/>
  <c r="R8" i="6"/>
  <c r="S8" i="6"/>
  <c r="T8" i="6"/>
  <c r="U8" i="6"/>
  <c r="V8" i="6"/>
  <c r="P9" i="6"/>
  <c r="Q9" i="6"/>
  <c r="R9" i="6"/>
  <c r="S9" i="6"/>
  <c r="T9" i="6"/>
  <c r="U9" i="6"/>
  <c r="V9" i="6"/>
  <c r="P10" i="6"/>
  <c r="Q10" i="6"/>
  <c r="R10" i="6"/>
  <c r="S10" i="6"/>
  <c r="T10" i="6"/>
  <c r="U10" i="6"/>
  <c r="V10" i="6"/>
  <c r="P11" i="6"/>
  <c r="Q11" i="6"/>
  <c r="R11" i="6"/>
  <c r="S11" i="6"/>
  <c r="T11" i="6"/>
  <c r="U11" i="6"/>
  <c r="V11" i="6"/>
  <c r="P12" i="6"/>
  <c r="Q12" i="6"/>
  <c r="R12" i="6"/>
  <c r="S12" i="6"/>
  <c r="T12" i="6"/>
  <c r="U12" i="6"/>
  <c r="V12" i="6"/>
  <c r="P13" i="6"/>
  <c r="Q13" i="6"/>
  <c r="R13" i="6"/>
  <c r="S13" i="6"/>
  <c r="T13" i="6"/>
  <c r="U13" i="6"/>
  <c r="V13" i="6"/>
  <c r="P14" i="6"/>
  <c r="Q14" i="6"/>
  <c r="R14" i="6"/>
  <c r="S14" i="6"/>
  <c r="T14" i="6"/>
  <c r="U14" i="6"/>
  <c r="V14" i="6"/>
  <c r="P15" i="6"/>
  <c r="Q15" i="6"/>
  <c r="R15" i="6"/>
  <c r="S15" i="6"/>
  <c r="T15" i="6"/>
  <c r="U15" i="6"/>
  <c r="V15" i="6"/>
  <c r="P16" i="6"/>
  <c r="Q16" i="6"/>
  <c r="R16" i="6"/>
  <c r="S16" i="6"/>
  <c r="T16" i="6"/>
  <c r="U16" i="6"/>
  <c r="V16" i="6"/>
  <c r="P17" i="6"/>
  <c r="Q17" i="6"/>
  <c r="R17" i="6"/>
  <c r="S17" i="6"/>
  <c r="T17" i="6"/>
  <c r="U17" i="6"/>
  <c r="V17" i="6"/>
  <c r="P18" i="6"/>
  <c r="Q18" i="6"/>
  <c r="R18" i="6"/>
  <c r="S18" i="6"/>
  <c r="T18" i="6"/>
  <c r="U18" i="6"/>
  <c r="V18" i="6"/>
  <c r="P19" i="6"/>
  <c r="Q19" i="6"/>
  <c r="R19" i="6"/>
  <c r="S19" i="6"/>
  <c r="T19" i="6"/>
  <c r="U19" i="6"/>
  <c r="V19" i="6"/>
  <c r="P20" i="6"/>
  <c r="Q20" i="6"/>
  <c r="R20" i="6"/>
  <c r="S20" i="6"/>
  <c r="T20" i="6"/>
  <c r="U20" i="6"/>
  <c r="V20" i="6"/>
  <c r="P21" i="6"/>
  <c r="Q21" i="6"/>
  <c r="R21" i="6"/>
  <c r="S21" i="6"/>
  <c r="T21" i="6"/>
  <c r="U21" i="6"/>
  <c r="V21" i="6"/>
  <c r="P22" i="6"/>
  <c r="Q22" i="6"/>
  <c r="R22" i="6"/>
  <c r="S22" i="6"/>
  <c r="T22" i="6"/>
  <c r="U22" i="6"/>
  <c r="V22" i="6"/>
  <c r="P23" i="6"/>
  <c r="Q23" i="6"/>
  <c r="R23" i="6"/>
  <c r="S23" i="6"/>
  <c r="T23" i="6"/>
  <c r="U23" i="6"/>
  <c r="V23" i="6"/>
  <c r="P24" i="6"/>
  <c r="Q24" i="6"/>
  <c r="R24" i="6"/>
  <c r="S24" i="6"/>
  <c r="T24" i="6"/>
  <c r="U24" i="6"/>
  <c r="V24" i="6"/>
  <c r="P25" i="6"/>
  <c r="Q25" i="6"/>
  <c r="R25" i="6"/>
  <c r="S25" i="6"/>
  <c r="T25" i="6"/>
  <c r="U25" i="6"/>
  <c r="V25" i="6"/>
  <c r="P26" i="6"/>
  <c r="Q26" i="6"/>
  <c r="R26" i="6"/>
  <c r="S26" i="6"/>
  <c r="T26" i="6"/>
  <c r="U26" i="6"/>
  <c r="V26" i="6"/>
  <c r="P27" i="6"/>
  <c r="Q27" i="6"/>
  <c r="R27" i="6"/>
  <c r="S27" i="6"/>
  <c r="T27" i="6"/>
  <c r="U27" i="6"/>
  <c r="V27" i="6"/>
  <c r="P28" i="6"/>
  <c r="Q28" i="6"/>
  <c r="R28" i="6"/>
  <c r="S28" i="6"/>
  <c r="T28" i="6"/>
  <c r="U28" i="6"/>
  <c r="V28" i="6"/>
  <c r="P29" i="6"/>
  <c r="Q29" i="6"/>
  <c r="R29" i="6"/>
  <c r="S29" i="6"/>
  <c r="T29" i="6"/>
  <c r="U29" i="6"/>
  <c r="V29" i="6"/>
  <c r="P30" i="6"/>
  <c r="Q30" i="6"/>
  <c r="R30" i="6"/>
  <c r="S30" i="6"/>
  <c r="T30" i="6"/>
  <c r="U30" i="6"/>
  <c r="V30" i="6"/>
  <c r="P31" i="6"/>
  <c r="Q31" i="6"/>
  <c r="R31" i="6"/>
  <c r="S31" i="6"/>
  <c r="T31" i="6"/>
  <c r="U31" i="6"/>
  <c r="V31" i="6"/>
  <c r="P32" i="6"/>
  <c r="Q32" i="6"/>
  <c r="R32" i="6"/>
  <c r="S32" i="6"/>
  <c r="T32" i="6"/>
  <c r="U32" i="6"/>
  <c r="V32" i="6"/>
  <c r="P33" i="6"/>
  <c r="Q33" i="6"/>
  <c r="R33" i="6"/>
  <c r="S33" i="6"/>
  <c r="T33" i="6"/>
  <c r="U33" i="6"/>
  <c r="V33" i="6"/>
  <c r="P34" i="6"/>
  <c r="Q34" i="6"/>
  <c r="R34" i="6"/>
  <c r="S34" i="6"/>
  <c r="T34" i="6"/>
  <c r="U34" i="6"/>
  <c r="V34" i="6"/>
  <c r="P35" i="6"/>
  <c r="Q35" i="6"/>
  <c r="R35" i="6"/>
  <c r="S35" i="6"/>
  <c r="T35" i="6"/>
  <c r="U35" i="6"/>
  <c r="V35" i="6"/>
  <c r="P36" i="6"/>
  <c r="Q36" i="6"/>
  <c r="R36" i="6"/>
  <c r="S36" i="6"/>
  <c r="T36" i="6"/>
  <c r="U36" i="6"/>
  <c r="V36" i="6"/>
  <c r="P37" i="6"/>
  <c r="Q37" i="6"/>
  <c r="R37" i="6"/>
  <c r="S37" i="6"/>
  <c r="T37" i="6"/>
  <c r="U37" i="6"/>
  <c r="V37" i="6"/>
  <c r="P38" i="6"/>
  <c r="Q38" i="6"/>
  <c r="R38" i="6"/>
  <c r="S38" i="6"/>
  <c r="T38" i="6"/>
  <c r="U38" i="6"/>
  <c r="V38" i="6"/>
  <c r="P39" i="6"/>
  <c r="Q39" i="6"/>
  <c r="R39" i="6"/>
  <c r="S39" i="6"/>
  <c r="T39" i="6"/>
  <c r="U39" i="6"/>
  <c r="V39" i="6"/>
  <c r="P40" i="6"/>
  <c r="Q40" i="6"/>
  <c r="R40" i="6"/>
  <c r="S40" i="6"/>
  <c r="T40" i="6"/>
  <c r="U40" i="6"/>
  <c r="V40" i="6"/>
  <c r="P41" i="6"/>
  <c r="Q41" i="6"/>
  <c r="R41" i="6"/>
  <c r="S41" i="6"/>
  <c r="T41" i="6"/>
  <c r="U41" i="6"/>
  <c r="V41" i="6"/>
  <c r="P42" i="6"/>
  <c r="Q42" i="6"/>
  <c r="R42" i="6"/>
  <c r="S42" i="6"/>
  <c r="T42" i="6"/>
  <c r="U42" i="6"/>
  <c r="V42" i="6"/>
  <c r="P43" i="6"/>
  <c r="Q43" i="6"/>
  <c r="R43" i="6"/>
  <c r="S43" i="6"/>
  <c r="T43" i="6"/>
  <c r="U43" i="6"/>
  <c r="V43" i="6"/>
  <c r="P44" i="6"/>
  <c r="Q44" i="6"/>
  <c r="R44" i="6"/>
  <c r="S44" i="6"/>
  <c r="T44" i="6"/>
  <c r="U44" i="6"/>
  <c r="V44" i="6"/>
  <c r="P45" i="6"/>
  <c r="Q45" i="6"/>
  <c r="R45" i="6"/>
  <c r="S45" i="6"/>
  <c r="T45" i="6"/>
  <c r="U45" i="6"/>
  <c r="V45" i="6"/>
  <c r="P46" i="6"/>
  <c r="Q46" i="6"/>
  <c r="R46" i="6"/>
  <c r="S46" i="6"/>
  <c r="T46" i="6"/>
  <c r="U46" i="6"/>
  <c r="V46" i="6"/>
  <c r="P47" i="6"/>
  <c r="Q47" i="6"/>
  <c r="R47" i="6"/>
  <c r="S47" i="6"/>
  <c r="T47" i="6"/>
  <c r="U47" i="6"/>
  <c r="V47" i="6"/>
  <c r="P48" i="6"/>
  <c r="Q48" i="6"/>
  <c r="R48" i="6"/>
  <c r="S48" i="6"/>
  <c r="T48" i="6"/>
  <c r="U48" i="6"/>
  <c r="V48" i="6"/>
  <c r="P49" i="6"/>
  <c r="Q49" i="6"/>
  <c r="R49" i="6"/>
  <c r="S49" i="6"/>
  <c r="T49" i="6"/>
  <c r="U49" i="6"/>
  <c r="V49" i="6"/>
  <c r="P50" i="6"/>
  <c r="Q50" i="6"/>
  <c r="R50" i="6"/>
  <c r="S50" i="6"/>
  <c r="T50" i="6"/>
  <c r="U50" i="6"/>
  <c r="V50" i="6"/>
  <c r="P51" i="6"/>
  <c r="Q51" i="6"/>
  <c r="R51" i="6"/>
  <c r="S51" i="6"/>
  <c r="T51" i="6"/>
  <c r="U51" i="6"/>
  <c r="V51" i="6"/>
  <c r="P52" i="6"/>
  <c r="Q52" i="6"/>
  <c r="R52" i="6"/>
  <c r="S52" i="6"/>
  <c r="T52" i="6"/>
  <c r="U52" i="6"/>
  <c r="V52" i="6"/>
  <c r="P53" i="6"/>
  <c r="Q53" i="6"/>
  <c r="R53" i="6"/>
  <c r="S53" i="6"/>
  <c r="T53" i="6"/>
  <c r="U53" i="6"/>
  <c r="V53" i="6"/>
  <c r="P54" i="6"/>
  <c r="Q54" i="6"/>
  <c r="R54" i="6"/>
  <c r="S54" i="6"/>
  <c r="T54" i="6"/>
  <c r="U54" i="6"/>
  <c r="V54" i="6"/>
  <c r="P55" i="6"/>
  <c r="Q55" i="6"/>
  <c r="R55" i="6"/>
  <c r="S55" i="6"/>
  <c r="T55" i="6"/>
  <c r="U55" i="6"/>
  <c r="V55" i="6"/>
  <c r="P56" i="6"/>
  <c r="Q56" i="6"/>
  <c r="R56" i="6"/>
  <c r="S56" i="6"/>
  <c r="T56" i="6"/>
  <c r="U56" i="6"/>
  <c r="V56" i="6"/>
  <c r="P57" i="6"/>
  <c r="Q57" i="6"/>
  <c r="R57" i="6"/>
  <c r="S57" i="6"/>
  <c r="T57" i="6"/>
  <c r="U57" i="6"/>
  <c r="V57" i="6"/>
  <c r="P58" i="6"/>
  <c r="Q58" i="6"/>
  <c r="R58" i="6"/>
  <c r="S58" i="6"/>
  <c r="T58" i="6"/>
  <c r="U58" i="6"/>
  <c r="V58" i="6"/>
  <c r="P59" i="6"/>
  <c r="Q59" i="6"/>
  <c r="R59" i="6"/>
  <c r="S59" i="6"/>
  <c r="T59" i="6"/>
  <c r="U59" i="6"/>
  <c r="V59" i="6"/>
  <c r="P60" i="6"/>
  <c r="Q60" i="6"/>
  <c r="R60" i="6"/>
  <c r="S60" i="6"/>
  <c r="T60" i="6"/>
  <c r="U60" i="6"/>
  <c r="V60" i="6"/>
  <c r="P61" i="6"/>
  <c r="Q61" i="6"/>
  <c r="R61" i="6"/>
  <c r="S61" i="6"/>
  <c r="T61" i="6"/>
  <c r="U61" i="6"/>
  <c r="V61" i="6"/>
  <c r="P62" i="6"/>
  <c r="Q62" i="6"/>
  <c r="R62" i="6"/>
  <c r="S62" i="6"/>
  <c r="T62" i="6"/>
  <c r="U62" i="6"/>
  <c r="V62" i="6"/>
  <c r="P63" i="6"/>
  <c r="Q63" i="6"/>
  <c r="R63" i="6"/>
  <c r="S63" i="6"/>
  <c r="T63" i="6"/>
  <c r="U63" i="6"/>
  <c r="V63" i="6"/>
  <c r="P64" i="6"/>
  <c r="Q64" i="6"/>
  <c r="R64" i="6"/>
  <c r="S64" i="6"/>
  <c r="T64" i="6"/>
  <c r="U64" i="6"/>
  <c r="V64" i="6"/>
  <c r="P65" i="6"/>
  <c r="Q65" i="6"/>
  <c r="R65" i="6"/>
  <c r="S65" i="6"/>
  <c r="T65" i="6"/>
  <c r="U65" i="6"/>
  <c r="V65" i="6"/>
  <c r="P66" i="6"/>
  <c r="Q66" i="6"/>
  <c r="R66" i="6"/>
  <c r="S66" i="6"/>
  <c r="T66" i="6"/>
  <c r="U66" i="6"/>
  <c r="V66" i="6"/>
  <c r="P67" i="6"/>
  <c r="Q67" i="6"/>
  <c r="R67" i="6"/>
  <c r="S67" i="6"/>
  <c r="T67" i="6"/>
  <c r="U67" i="6"/>
  <c r="V67" i="6"/>
  <c r="P68" i="6"/>
  <c r="Q68" i="6"/>
  <c r="R68" i="6"/>
  <c r="S68" i="6"/>
  <c r="T68" i="6"/>
  <c r="U68" i="6"/>
  <c r="V68" i="6"/>
  <c r="P69" i="6"/>
  <c r="Q69" i="6"/>
  <c r="R69" i="6"/>
  <c r="S69" i="6"/>
  <c r="T69" i="6"/>
  <c r="U69" i="6"/>
  <c r="V69" i="6"/>
  <c r="P70" i="6"/>
  <c r="Q70" i="6"/>
  <c r="R70" i="6"/>
  <c r="S70" i="6"/>
  <c r="T70" i="6"/>
  <c r="U70" i="6"/>
  <c r="V70" i="6"/>
  <c r="P71" i="6"/>
  <c r="Q71" i="6"/>
  <c r="R71" i="6"/>
  <c r="S71" i="6"/>
  <c r="T71" i="6"/>
  <c r="U71" i="6"/>
  <c r="V71" i="6"/>
  <c r="P72" i="6"/>
  <c r="Q72" i="6"/>
  <c r="R72" i="6"/>
  <c r="S72" i="6"/>
  <c r="T72" i="6"/>
  <c r="U72" i="6"/>
  <c r="V72" i="6"/>
  <c r="P73" i="6"/>
  <c r="Q73" i="6"/>
  <c r="R73" i="6"/>
  <c r="S73" i="6"/>
  <c r="T73" i="6"/>
  <c r="U73" i="6"/>
  <c r="V73" i="6"/>
  <c r="P74" i="6"/>
  <c r="Q74" i="6"/>
  <c r="R74" i="6"/>
  <c r="S74" i="6"/>
  <c r="T74" i="6"/>
  <c r="U74" i="6"/>
  <c r="V74" i="6"/>
  <c r="P75" i="6"/>
  <c r="Q75" i="6"/>
  <c r="R75" i="6"/>
  <c r="S75" i="6"/>
  <c r="T75" i="6"/>
  <c r="U75" i="6"/>
  <c r="V75" i="6"/>
  <c r="P76" i="6"/>
  <c r="Q76" i="6"/>
  <c r="R76" i="6"/>
  <c r="S76" i="6"/>
  <c r="T76" i="6"/>
  <c r="U76" i="6"/>
  <c r="V76" i="6"/>
  <c r="P77" i="6"/>
  <c r="Q77" i="6"/>
  <c r="R77" i="6"/>
  <c r="S77" i="6"/>
  <c r="T77" i="6"/>
  <c r="U77" i="6"/>
  <c r="V77" i="6"/>
  <c r="P78" i="6"/>
  <c r="Q78" i="6"/>
  <c r="R78" i="6"/>
  <c r="S78" i="6"/>
  <c r="T78" i="6"/>
  <c r="U78" i="6"/>
  <c r="V78" i="6"/>
  <c r="P79" i="6"/>
  <c r="Q79" i="6"/>
  <c r="R79" i="6"/>
  <c r="S79" i="6"/>
  <c r="T79" i="6"/>
  <c r="U79" i="6"/>
  <c r="V79" i="6"/>
  <c r="P80" i="6"/>
  <c r="Q80" i="6"/>
  <c r="R80" i="6"/>
  <c r="S80" i="6"/>
  <c r="T80" i="6"/>
  <c r="U80" i="6"/>
  <c r="V80" i="6"/>
  <c r="P81" i="6"/>
  <c r="Q81" i="6"/>
  <c r="R81" i="6"/>
  <c r="S81" i="6"/>
  <c r="T81" i="6"/>
  <c r="U81" i="6"/>
  <c r="V81" i="6"/>
  <c r="P82" i="6"/>
  <c r="Q82" i="6"/>
  <c r="R82" i="6"/>
  <c r="S82" i="6"/>
  <c r="T82" i="6"/>
  <c r="U82" i="6"/>
  <c r="V82" i="6"/>
  <c r="P83" i="6"/>
  <c r="Q83" i="6"/>
  <c r="R83" i="6"/>
  <c r="S83" i="6"/>
  <c r="T83" i="6"/>
  <c r="U83" i="6"/>
  <c r="V83" i="6"/>
  <c r="P84" i="6"/>
  <c r="Q84" i="6"/>
  <c r="R84" i="6"/>
  <c r="S84" i="6"/>
  <c r="T84" i="6"/>
  <c r="U84" i="6"/>
  <c r="V84" i="6"/>
  <c r="P85" i="6"/>
  <c r="Q85" i="6"/>
  <c r="R85" i="6"/>
  <c r="S85" i="6"/>
  <c r="T85" i="6"/>
  <c r="U85" i="6"/>
  <c r="V85" i="6"/>
  <c r="P86" i="6"/>
  <c r="Q86" i="6"/>
  <c r="R86" i="6"/>
  <c r="S86" i="6"/>
  <c r="T86" i="6"/>
  <c r="U86" i="6"/>
  <c r="V86" i="6"/>
  <c r="P87" i="6"/>
  <c r="Q87" i="6"/>
  <c r="R87" i="6"/>
  <c r="S87" i="6"/>
  <c r="T87" i="6"/>
  <c r="U87" i="6"/>
  <c r="V87" i="6"/>
  <c r="P88" i="6"/>
  <c r="Q88" i="6"/>
  <c r="R88" i="6"/>
  <c r="S88" i="6"/>
  <c r="T88" i="6"/>
  <c r="U88" i="6"/>
  <c r="V88" i="6"/>
  <c r="P89" i="6"/>
  <c r="Q89" i="6"/>
  <c r="R89" i="6"/>
  <c r="S89" i="6"/>
  <c r="T89" i="6"/>
  <c r="U89" i="6"/>
  <c r="V89" i="6"/>
  <c r="P90" i="6"/>
  <c r="Q90" i="6"/>
  <c r="R90" i="6"/>
  <c r="S90" i="6"/>
  <c r="T90" i="6"/>
  <c r="U90" i="6"/>
  <c r="V90" i="6"/>
  <c r="P91" i="6"/>
  <c r="Q91" i="6"/>
  <c r="R91" i="6"/>
  <c r="S91" i="6"/>
  <c r="T91" i="6"/>
  <c r="U91" i="6"/>
  <c r="V91" i="6"/>
  <c r="P92" i="6"/>
  <c r="Q92" i="6"/>
  <c r="R92" i="6"/>
  <c r="S92" i="6"/>
  <c r="T92" i="6"/>
  <c r="U92" i="6"/>
  <c r="V92" i="6"/>
  <c r="P93" i="6"/>
  <c r="Q93" i="6"/>
  <c r="R93" i="6"/>
  <c r="S93" i="6"/>
  <c r="T93" i="6"/>
  <c r="U93" i="6"/>
  <c r="V93" i="6"/>
  <c r="P94" i="6"/>
  <c r="Q94" i="6"/>
  <c r="R94" i="6"/>
  <c r="S94" i="6"/>
  <c r="T94" i="6"/>
  <c r="U94" i="6"/>
  <c r="V94" i="6"/>
  <c r="P95" i="6"/>
  <c r="Q95" i="6"/>
  <c r="R95" i="6"/>
  <c r="S95" i="6"/>
  <c r="T95" i="6"/>
  <c r="U95" i="6"/>
  <c r="V95" i="6"/>
  <c r="P96" i="6"/>
  <c r="Q96" i="6"/>
  <c r="R96" i="6"/>
  <c r="S96" i="6"/>
  <c r="T96" i="6"/>
  <c r="U96" i="6"/>
  <c r="V96" i="6"/>
  <c r="P97" i="6"/>
  <c r="Q97" i="6"/>
  <c r="R97" i="6"/>
  <c r="S97" i="6"/>
  <c r="T97" i="6"/>
  <c r="U97" i="6"/>
  <c r="V97" i="6"/>
  <c r="P98" i="6"/>
  <c r="Q98" i="6"/>
  <c r="R98" i="6"/>
  <c r="S98" i="6"/>
  <c r="T98" i="6"/>
  <c r="U98" i="6"/>
  <c r="V98" i="6"/>
  <c r="P99" i="6"/>
  <c r="Q99" i="6"/>
  <c r="R99" i="6"/>
  <c r="S99" i="6"/>
  <c r="T99" i="6"/>
  <c r="U99" i="6"/>
  <c r="V99" i="6"/>
  <c r="P100" i="6"/>
  <c r="Q100" i="6"/>
  <c r="R100" i="6"/>
  <c r="S100" i="6"/>
  <c r="T100" i="6"/>
  <c r="U100" i="6"/>
  <c r="V100" i="6"/>
  <c r="P101" i="6"/>
  <c r="Q101" i="6"/>
  <c r="R101" i="6"/>
  <c r="S101" i="6"/>
  <c r="T101" i="6"/>
  <c r="U101" i="6"/>
  <c r="V101" i="6"/>
  <c r="P102" i="6"/>
  <c r="Q102" i="6"/>
  <c r="R102" i="6"/>
  <c r="S102" i="6"/>
  <c r="T102" i="6"/>
  <c r="U102" i="6"/>
  <c r="V102" i="6"/>
  <c r="P103" i="6"/>
  <c r="Q103" i="6"/>
  <c r="R103" i="6"/>
  <c r="S103" i="6"/>
  <c r="T103" i="6"/>
  <c r="U103" i="6"/>
  <c r="V103" i="6"/>
  <c r="P104" i="6"/>
  <c r="Q104" i="6"/>
  <c r="R104" i="6"/>
  <c r="S104" i="6"/>
  <c r="T104" i="6"/>
  <c r="U104" i="6"/>
  <c r="V104" i="6"/>
  <c r="P105" i="6"/>
  <c r="Q105" i="6"/>
  <c r="R105" i="6"/>
  <c r="S105" i="6"/>
  <c r="T105" i="6"/>
  <c r="U105" i="6"/>
  <c r="V105" i="6"/>
  <c r="P106" i="6"/>
  <c r="Q106" i="6"/>
  <c r="R106" i="6"/>
  <c r="S106" i="6"/>
  <c r="T106" i="6"/>
  <c r="U106" i="6"/>
  <c r="V106" i="6"/>
  <c r="P107" i="6"/>
  <c r="Q107" i="6"/>
  <c r="R107" i="6"/>
  <c r="S107" i="6"/>
  <c r="T107" i="6"/>
  <c r="U107" i="6"/>
  <c r="V107" i="6"/>
  <c r="P108" i="6"/>
  <c r="Q108" i="6"/>
  <c r="R108" i="6"/>
  <c r="S108" i="6"/>
  <c r="T108" i="6"/>
  <c r="U108" i="6"/>
  <c r="V108" i="6"/>
  <c r="P109" i="6"/>
  <c r="Q109" i="6"/>
  <c r="R109" i="6"/>
  <c r="S109" i="6"/>
  <c r="T109" i="6"/>
  <c r="U109" i="6"/>
  <c r="V109" i="6"/>
  <c r="P110" i="6"/>
  <c r="Q110" i="6"/>
  <c r="R110" i="6"/>
  <c r="S110" i="6"/>
  <c r="T110" i="6"/>
  <c r="U110" i="6"/>
  <c r="V110" i="6"/>
  <c r="P111" i="6"/>
  <c r="Q111" i="6"/>
  <c r="R111" i="6"/>
  <c r="S111" i="6"/>
  <c r="T111" i="6"/>
  <c r="U111" i="6"/>
  <c r="V111" i="6"/>
  <c r="P112" i="6"/>
  <c r="Q112" i="6"/>
  <c r="R112" i="6"/>
  <c r="S112" i="6"/>
  <c r="T112" i="6"/>
  <c r="U112" i="6"/>
  <c r="V112" i="6"/>
  <c r="P113" i="6"/>
  <c r="Q113" i="6"/>
  <c r="R113" i="6"/>
  <c r="S113" i="6"/>
  <c r="T113" i="6"/>
  <c r="U113" i="6"/>
  <c r="V113" i="6"/>
  <c r="P114" i="6"/>
  <c r="Q114" i="6"/>
  <c r="R114" i="6"/>
  <c r="S114" i="6"/>
  <c r="T114" i="6"/>
  <c r="U114" i="6"/>
  <c r="V114" i="6"/>
  <c r="P115" i="6"/>
  <c r="Q115" i="6"/>
  <c r="R115" i="6"/>
  <c r="S115" i="6"/>
  <c r="T115" i="6"/>
  <c r="U115" i="6"/>
  <c r="V115" i="6"/>
  <c r="P116" i="6"/>
  <c r="Q116" i="6"/>
  <c r="R116" i="6"/>
  <c r="S116" i="6"/>
  <c r="T116" i="6"/>
  <c r="U116" i="6"/>
  <c r="V116" i="6"/>
  <c r="P117" i="6"/>
  <c r="Q117" i="6"/>
  <c r="R117" i="6"/>
  <c r="S117" i="6"/>
  <c r="T117" i="6"/>
  <c r="U117" i="6"/>
  <c r="V117" i="6"/>
  <c r="P118" i="6"/>
  <c r="Q118" i="6"/>
  <c r="R118" i="6"/>
  <c r="S118" i="6"/>
  <c r="T118" i="6"/>
  <c r="U118" i="6"/>
  <c r="V118" i="6"/>
  <c r="P119" i="6"/>
  <c r="Q119" i="6"/>
  <c r="R119" i="6"/>
  <c r="S119" i="6"/>
  <c r="T119" i="6"/>
  <c r="U119" i="6"/>
  <c r="V119" i="6"/>
  <c r="P120" i="6"/>
  <c r="Q120" i="6"/>
  <c r="R120" i="6"/>
  <c r="S120" i="6"/>
  <c r="T120" i="6"/>
  <c r="U120" i="6"/>
  <c r="V120" i="6"/>
  <c r="P121" i="6"/>
  <c r="Q121" i="6"/>
  <c r="R121" i="6"/>
  <c r="S121" i="6"/>
  <c r="T121" i="6"/>
  <c r="U121" i="6"/>
  <c r="V121" i="6"/>
  <c r="P122" i="6"/>
  <c r="Q122" i="6"/>
  <c r="R122" i="6"/>
  <c r="S122" i="6"/>
  <c r="T122" i="6"/>
  <c r="U122" i="6"/>
  <c r="V122" i="6"/>
  <c r="P123" i="6"/>
  <c r="Q123" i="6"/>
  <c r="R123" i="6"/>
  <c r="S123" i="6"/>
  <c r="T123" i="6"/>
  <c r="U123" i="6"/>
  <c r="V123" i="6"/>
  <c r="P124" i="6"/>
  <c r="Q124" i="6"/>
  <c r="R124" i="6"/>
  <c r="S124" i="6"/>
  <c r="T124" i="6"/>
  <c r="U124" i="6"/>
  <c r="V124" i="6"/>
  <c r="P125" i="6"/>
  <c r="Q125" i="6"/>
  <c r="R125" i="6"/>
  <c r="S125" i="6"/>
  <c r="T125" i="6"/>
  <c r="U125" i="6"/>
  <c r="V125" i="6"/>
  <c r="P126" i="6"/>
  <c r="Q126" i="6"/>
  <c r="R126" i="6"/>
  <c r="S126" i="6"/>
  <c r="T126" i="6"/>
  <c r="U126" i="6"/>
  <c r="V126" i="6"/>
  <c r="P127" i="6"/>
  <c r="Q127" i="6"/>
  <c r="R127" i="6"/>
  <c r="S127" i="6"/>
  <c r="T127" i="6"/>
  <c r="U127" i="6"/>
  <c r="V127" i="6"/>
  <c r="P128" i="6"/>
  <c r="Q128" i="6"/>
  <c r="R128" i="6"/>
  <c r="S128" i="6"/>
  <c r="T128" i="6"/>
  <c r="U128" i="6"/>
  <c r="V128" i="6"/>
  <c r="P129" i="6"/>
  <c r="Q129" i="6"/>
  <c r="R129" i="6"/>
  <c r="S129" i="6"/>
  <c r="T129" i="6"/>
  <c r="U129" i="6"/>
  <c r="V129" i="6"/>
  <c r="P130" i="6"/>
  <c r="Q130" i="6"/>
  <c r="R130" i="6"/>
  <c r="S130" i="6"/>
  <c r="T130" i="6"/>
  <c r="U130" i="6"/>
  <c r="V130" i="6"/>
  <c r="P131" i="6"/>
  <c r="Q131" i="6"/>
  <c r="R131" i="6"/>
  <c r="S131" i="6"/>
  <c r="T131" i="6"/>
  <c r="U131" i="6"/>
  <c r="V131" i="6"/>
  <c r="P132" i="6"/>
  <c r="Q132" i="6"/>
  <c r="R132" i="6"/>
  <c r="S132" i="6"/>
  <c r="T132" i="6"/>
  <c r="U132" i="6"/>
  <c r="V132" i="6"/>
  <c r="P133" i="6"/>
  <c r="Q133" i="6"/>
  <c r="R133" i="6"/>
  <c r="S133" i="6"/>
  <c r="T133" i="6"/>
  <c r="U133" i="6"/>
  <c r="V133" i="6"/>
  <c r="P134" i="6"/>
  <c r="Q134" i="6"/>
  <c r="R134" i="6"/>
  <c r="S134" i="6"/>
  <c r="T134" i="6"/>
  <c r="U134" i="6"/>
  <c r="V134" i="6"/>
  <c r="P135" i="6"/>
  <c r="Q135" i="6"/>
  <c r="R135" i="6"/>
  <c r="S135" i="6"/>
  <c r="T135" i="6"/>
  <c r="U135" i="6"/>
  <c r="V135" i="6"/>
  <c r="P136" i="6"/>
  <c r="Q136" i="6"/>
  <c r="R136" i="6"/>
  <c r="S136" i="6"/>
  <c r="T136" i="6"/>
  <c r="U136" i="6"/>
  <c r="V136" i="6"/>
  <c r="P137" i="6"/>
  <c r="Q137" i="6"/>
  <c r="R137" i="6"/>
  <c r="S137" i="6"/>
  <c r="T137" i="6"/>
  <c r="U137" i="6"/>
  <c r="V137" i="6"/>
  <c r="P138" i="6"/>
  <c r="Q138" i="6"/>
  <c r="R138" i="6"/>
  <c r="S138" i="6"/>
  <c r="T138" i="6"/>
  <c r="U138" i="6"/>
  <c r="V138" i="6"/>
  <c r="P139" i="6"/>
  <c r="Q139" i="6"/>
  <c r="R139" i="6"/>
  <c r="S139" i="6"/>
  <c r="T139" i="6"/>
  <c r="U139" i="6"/>
  <c r="V139" i="6"/>
  <c r="P140" i="6"/>
  <c r="Q140" i="6"/>
  <c r="R140" i="6"/>
  <c r="S140" i="6"/>
  <c r="T140" i="6"/>
  <c r="U140" i="6"/>
  <c r="V140" i="6"/>
  <c r="P141" i="6"/>
  <c r="Q141" i="6"/>
  <c r="R141" i="6"/>
  <c r="S141" i="6"/>
  <c r="T141" i="6"/>
  <c r="U141" i="6"/>
  <c r="V141" i="6"/>
  <c r="P142" i="6"/>
  <c r="Q142" i="6"/>
  <c r="R142" i="6"/>
  <c r="S142" i="6"/>
  <c r="T142" i="6"/>
  <c r="U142" i="6"/>
  <c r="V142" i="6"/>
  <c r="P143" i="6"/>
  <c r="Q143" i="6"/>
  <c r="R143" i="6"/>
  <c r="S143" i="6"/>
  <c r="T143" i="6"/>
  <c r="U143" i="6"/>
  <c r="V143" i="6"/>
  <c r="P144" i="6"/>
  <c r="Q144" i="6"/>
  <c r="R144" i="6"/>
  <c r="S144" i="6"/>
  <c r="T144" i="6"/>
  <c r="U144" i="6"/>
  <c r="V144" i="6"/>
  <c r="P145" i="6"/>
  <c r="Q145" i="6"/>
  <c r="R145" i="6"/>
  <c r="S145" i="6"/>
  <c r="T145" i="6"/>
  <c r="U145" i="6"/>
  <c r="V145" i="6"/>
  <c r="P146" i="6"/>
  <c r="Q146" i="6"/>
  <c r="R146" i="6"/>
  <c r="S146" i="6"/>
  <c r="T146" i="6"/>
  <c r="U146" i="6"/>
  <c r="V146" i="6"/>
  <c r="P3" i="6"/>
  <c r="Q3" i="6"/>
  <c r="R3" i="6"/>
  <c r="S3" i="6"/>
  <c r="T3" i="6"/>
  <c r="U3" i="6"/>
  <c r="V3" i="6"/>
  <c r="P4" i="3"/>
  <c r="Q4" i="3"/>
  <c r="R4" i="3"/>
  <c r="S4" i="3"/>
  <c r="T4" i="3"/>
  <c r="U4" i="3"/>
  <c r="V4" i="3"/>
  <c r="P5" i="3"/>
  <c r="Q5" i="3"/>
  <c r="R5" i="3"/>
  <c r="S5" i="3"/>
  <c r="T5" i="3"/>
  <c r="U5" i="3"/>
  <c r="V5" i="3"/>
  <c r="P6" i="3"/>
  <c r="Q6" i="3"/>
  <c r="R6" i="3"/>
  <c r="S6" i="3"/>
  <c r="T6" i="3"/>
  <c r="U6" i="3"/>
  <c r="V6" i="3"/>
  <c r="P7" i="3"/>
  <c r="Q7" i="3"/>
  <c r="R7" i="3"/>
  <c r="S7" i="3"/>
  <c r="T7" i="3"/>
  <c r="U7" i="3"/>
  <c r="V7" i="3"/>
  <c r="P8" i="3"/>
  <c r="Q8" i="3"/>
  <c r="R8" i="3"/>
  <c r="S8" i="3"/>
  <c r="T8" i="3"/>
  <c r="U8" i="3"/>
  <c r="V8" i="3"/>
  <c r="P9" i="3"/>
  <c r="Q9" i="3"/>
  <c r="R9" i="3"/>
  <c r="S9" i="3"/>
  <c r="T9" i="3"/>
  <c r="U9" i="3"/>
  <c r="V9" i="3"/>
  <c r="P10" i="3"/>
  <c r="Q10" i="3"/>
  <c r="R10" i="3"/>
  <c r="S10" i="3"/>
  <c r="T10" i="3"/>
  <c r="U10" i="3"/>
  <c r="V10" i="3"/>
  <c r="P11" i="3"/>
  <c r="Q11" i="3"/>
  <c r="R11" i="3"/>
  <c r="S11" i="3"/>
  <c r="T11" i="3"/>
  <c r="U11" i="3"/>
  <c r="V11" i="3"/>
  <c r="P12" i="3"/>
  <c r="Q12" i="3"/>
  <c r="R12" i="3"/>
  <c r="S12" i="3"/>
  <c r="T12" i="3"/>
  <c r="U12" i="3"/>
  <c r="V12" i="3"/>
  <c r="P13" i="3"/>
  <c r="Q13" i="3"/>
  <c r="R13" i="3"/>
  <c r="S13" i="3"/>
  <c r="T13" i="3"/>
  <c r="U13" i="3"/>
  <c r="V13" i="3"/>
  <c r="P14" i="3"/>
  <c r="Q14" i="3"/>
  <c r="R14" i="3"/>
  <c r="S14" i="3"/>
  <c r="T14" i="3"/>
  <c r="U14" i="3"/>
  <c r="V14" i="3"/>
  <c r="P15" i="3"/>
  <c r="Q15" i="3"/>
  <c r="R15" i="3"/>
  <c r="S15" i="3"/>
  <c r="T15" i="3"/>
  <c r="U15" i="3"/>
  <c r="V15" i="3"/>
  <c r="P16" i="3"/>
  <c r="Q16" i="3"/>
  <c r="R16" i="3"/>
  <c r="S16" i="3"/>
  <c r="T16" i="3"/>
  <c r="U16" i="3"/>
  <c r="V16" i="3"/>
  <c r="P17" i="3"/>
  <c r="Q17" i="3"/>
  <c r="R17" i="3"/>
  <c r="S17" i="3"/>
  <c r="T17" i="3"/>
  <c r="U17" i="3"/>
  <c r="V17" i="3"/>
  <c r="P18" i="3"/>
  <c r="Q18" i="3"/>
  <c r="R18" i="3"/>
  <c r="S18" i="3"/>
  <c r="T18" i="3"/>
  <c r="U18" i="3"/>
  <c r="V18" i="3"/>
  <c r="P19" i="3"/>
  <c r="Q19" i="3"/>
  <c r="R19" i="3"/>
  <c r="S19" i="3"/>
  <c r="T19" i="3"/>
  <c r="U19" i="3"/>
  <c r="V19" i="3"/>
  <c r="P20" i="3"/>
  <c r="Q20" i="3"/>
  <c r="R20" i="3"/>
  <c r="S20" i="3"/>
  <c r="T20" i="3"/>
  <c r="U20" i="3"/>
  <c r="V20" i="3"/>
  <c r="P21" i="3"/>
  <c r="Q21" i="3"/>
  <c r="R21" i="3"/>
  <c r="S21" i="3"/>
  <c r="T21" i="3"/>
  <c r="U21" i="3"/>
  <c r="V21" i="3"/>
  <c r="P22" i="3"/>
  <c r="Q22" i="3"/>
  <c r="R22" i="3"/>
  <c r="S22" i="3"/>
  <c r="T22" i="3"/>
  <c r="U22" i="3"/>
  <c r="V22" i="3"/>
  <c r="P23" i="3"/>
  <c r="Q23" i="3"/>
  <c r="R23" i="3"/>
  <c r="S23" i="3"/>
  <c r="T23" i="3"/>
  <c r="U23" i="3"/>
  <c r="V23" i="3"/>
  <c r="P24" i="3"/>
  <c r="Q24" i="3"/>
  <c r="R24" i="3"/>
  <c r="S24" i="3"/>
  <c r="T24" i="3"/>
  <c r="U24" i="3"/>
  <c r="V24" i="3"/>
  <c r="P25" i="3"/>
  <c r="Q25" i="3"/>
  <c r="R25" i="3"/>
  <c r="S25" i="3"/>
  <c r="T25" i="3"/>
  <c r="U25" i="3"/>
  <c r="V25" i="3"/>
  <c r="P26" i="3"/>
  <c r="Q26" i="3"/>
  <c r="R26" i="3"/>
  <c r="S26" i="3"/>
  <c r="T26" i="3"/>
  <c r="U26" i="3"/>
  <c r="V26" i="3"/>
  <c r="P27" i="3"/>
  <c r="Q27" i="3"/>
  <c r="R27" i="3"/>
  <c r="S27" i="3"/>
  <c r="T27" i="3"/>
  <c r="U27" i="3"/>
  <c r="V27" i="3"/>
  <c r="P28" i="3"/>
  <c r="Q28" i="3"/>
  <c r="R28" i="3"/>
  <c r="S28" i="3"/>
  <c r="T28" i="3"/>
  <c r="U28" i="3"/>
  <c r="V28" i="3"/>
  <c r="P29" i="3"/>
  <c r="Q29" i="3"/>
  <c r="R29" i="3"/>
  <c r="S29" i="3"/>
  <c r="T29" i="3"/>
  <c r="U29" i="3"/>
  <c r="V29" i="3"/>
  <c r="P30" i="3"/>
  <c r="Q30" i="3"/>
  <c r="R30" i="3"/>
  <c r="S30" i="3"/>
  <c r="T30" i="3"/>
  <c r="U30" i="3"/>
  <c r="V30" i="3"/>
  <c r="P31" i="3"/>
  <c r="Q31" i="3"/>
  <c r="R31" i="3"/>
  <c r="S31" i="3"/>
  <c r="T31" i="3"/>
  <c r="U31" i="3"/>
  <c r="V31" i="3"/>
  <c r="P32" i="3"/>
  <c r="Q32" i="3"/>
  <c r="R32" i="3"/>
  <c r="S32" i="3"/>
  <c r="T32" i="3"/>
  <c r="U32" i="3"/>
  <c r="V32" i="3"/>
  <c r="P33" i="3"/>
  <c r="Q33" i="3"/>
  <c r="R33" i="3"/>
  <c r="S33" i="3"/>
  <c r="T33" i="3"/>
  <c r="U33" i="3"/>
  <c r="V33" i="3"/>
  <c r="P34" i="3"/>
  <c r="Q34" i="3"/>
  <c r="R34" i="3"/>
  <c r="S34" i="3"/>
  <c r="T34" i="3"/>
  <c r="U34" i="3"/>
  <c r="V34" i="3"/>
  <c r="P35" i="3"/>
  <c r="Q35" i="3"/>
  <c r="R35" i="3"/>
  <c r="S35" i="3"/>
  <c r="T35" i="3"/>
  <c r="U35" i="3"/>
  <c r="V35" i="3"/>
  <c r="P36" i="3"/>
  <c r="Q36" i="3"/>
  <c r="R36" i="3"/>
  <c r="S36" i="3"/>
  <c r="T36" i="3"/>
  <c r="U36" i="3"/>
  <c r="V36" i="3"/>
  <c r="P37" i="3"/>
  <c r="Q37" i="3"/>
  <c r="R37" i="3"/>
  <c r="S37" i="3"/>
  <c r="T37" i="3"/>
  <c r="U37" i="3"/>
  <c r="V37" i="3"/>
  <c r="P38" i="3"/>
  <c r="Q38" i="3"/>
  <c r="R38" i="3"/>
  <c r="S38" i="3"/>
  <c r="T38" i="3"/>
  <c r="U38" i="3"/>
  <c r="V38" i="3"/>
  <c r="P39" i="3"/>
  <c r="Q39" i="3"/>
  <c r="R39" i="3"/>
  <c r="S39" i="3"/>
  <c r="T39" i="3"/>
  <c r="U39" i="3"/>
  <c r="V39" i="3"/>
  <c r="P40" i="3"/>
  <c r="Q40" i="3"/>
  <c r="R40" i="3"/>
  <c r="S40" i="3"/>
  <c r="T40" i="3"/>
  <c r="U40" i="3"/>
  <c r="V40" i="3"/>
  <c r="P41" i="3"/>
  <c r="Q41" i="3"/>
  <c r="R41" i="3"/>
  <c r="S41" i="3"/>
  <c r="T41" i="3"/>
  <c r="U41" i="3"/>
  <c r="V41" i="3"/>
  <c r="P42" i="3"/>
  <c r="Q42" i="3"/>
  <c r="R42" i="3"/>
  <c r="S42" i="3"/>
  <c r="T42" i="3"/>
  <c r="U42" i="3"/>
  <c r="V42" i="3"/>
  <c r="P43" i="3"/>
  <c r="Q43" i="3"/>
  <c r="R43" i="3"/>
  <c r="S43" i="3"/>
  <c r="T43" i="3"/>
  <c r="U43" i="3"/>
  <c r="V43" i="3"/>
  <c r="P44" i="3"/>
  <c r="Q44" i="3"/>
  <c r="R44" i="3"/>
  <c r="S44" i="3"/>
  <c r="T44" i="3"/>
  <c r="U44" i="3"/>
  <c r="V44" i="3"/>
  <c r="P45" i="3"/>
  <c r="Q45" i="3"/>
  <c r="R45" i="3"/>
  <c r="S45" i="3"/>
  <c r="T45" i="3"/>
  <c r="U45" i="3"/>
  <c r="V45" i="3"/>
  <c r="P46" i="3"/>
  <c r="Q46" i="3"/>
  <c r="R46" i="3"/>
  <c r="S46" i="3"/>
  <c r="T46" i="3"/>
  <c r="U46" i="3"/>
  <c r="V46" i="3"/>
  <c r="P47" i="3"/>
  <c r="Q47" i="3"/>
  <c r="R47" i="3"/>
  <c r="S47" i="3"/>
  <c r="T47" i="3"/>
  <c r="U47" i="3"/>
  <c r="V47" i="3"/>
  <c r="P48" i="3"/>
  <c r="Q48" i="3"/>
  <c r="R48" i="3"/>
  <c r="S48" i="3"/>
  <c r="T48" i="3"/>
  <c r="U48" i="3"/>
  <c r="V48" i="3"/>
  <c r="P49" i="3"/>
  <c r="Q49" i="3"/>
  <c r="R49" i="3"/>
  <c r="S49" i="3"/>
  <c r="T49" i="3"/>
  <c r="U49" i="3"/>
  <c r="V49" i="3"/>
  <c r="P50" i="3"/>
  <c r="Q50" i="3"/>
  <c r="R50" i="3"/>
  <c r="S50" i="3"/>
  <c r="T50" i="3"/>
  <c r="U50" i="3"/>
  <c r="V50" i="3"/>
  <c r="P51" i="3"/>
  <c r="Q51" i="3"/>
  <c r="R51" i="3"/>
  <c r="S51" i="3"/>
  <c r="T51" i="3"/>
  <c r="U51" i="3"/>
  <c r="V51" i="3"/>
  <c r="P52" i="3"/>
  <c r="Q52" i="3"/>
  <c r="R52" i="3"/>
  <c r="S52" i="3"/>
  <c r="T52" i="3"/>
  <c r="U52" i="3"/>
  <c r="V52" i="3"/>
  <c r="P53" i="3"/>
  <c r="Q53" i="3"/>
  <c r="R53" i="3"/>
  <c r="S53" i="3"/>
  <c r="T53" i="3"/>
  <c r="U53" i="3"/>
  <c r="V53" i="3"/>
  <c r="P54" i="3"/>
  <c r="Q54" i="3"/>
  <c r="R54" i="3"/>
  <c r="S54" i="3"/>
  <c r="T54" i="3"/>
  <c r="U54" i="3"/>
  <c r="V54" i="3"/>
  <c r="P55" i="3"/>
  <c r="Q55" i="3"/>
  <c r="R55" i="3"/>
  <c r="S55" i="3"/>
  <c r="T55" i="3"/>
  <c r="U55" i="3"/>
  <c r="V55" i="3"/>
  <c r="P56" i="3"/>
  <c r="Q56" i="3"/>
  <c r="R56" i="3"/>
  <c r="S56" i="3"/>
  <c r="T56" i="3"/>
  <c r="U56" i="3"/>
  <c r="V56" i="3"/>
  <c r="P57" i="3"/>
  <c r="Q57" i="3"/>
  <c r="R57" i="3"/>
  <c r="S57" i="3"/>
  <c r="T57" i="3"/>
  <c r="U57" i="3"/>
  <c r="V57" i="3"/>
  <c r="P58" i="3"/>
  <c r="Q58" i="3"/>
  <c r="R58" i="3"/>
  <c r="S58" i="3"/>
  <c r="T58" i="3"/>
  <c r="U58" i="3"/>
  <c r="V58" i="3"/>
  <c r="P59" i="3"/>
  <c r="Q59" i="3"/>
  <c r="R59" i="3"/>
  <c r="S59" i="3"/>
  <c r="T59" i="3"/>
  <c r="U59" i="3"/>
  <c r="V59" i="3"/>
  <c r="P60" i="3"/>
  <c r="Q60" i="3"/>
  <c r="R60" i="3"/>
  <c r="S60" i="3"/>
  <c r="T60" i="3"/>
  <c r="U60" i="3"/>
  <c r="V60" i="3"/>
  <c r="P61" i="3"/>
  <c r="Q61" i="3"/>
  <c r="R61" i="3"/>
  <c r="S61" i="3"/>
  <c r="T61" i="3"/>
  <c r="U61" i="3"/>
  <c r="V61" i="3"/>
  <c r="P62" i="3"/>
  <c r="Q62" i="3"/>
  <c r="R62" i="3"/>
  <c r="S62" i="3"/>
  <c r="T62" i="3"/>
  <c r="U62" i="3"/>
  <c r="V62" i="3"/>
  <c r="P63" i="3"/>
  <c r="Q63" i="3"/>
  <c r="R63" i="3"/>
  <c r="S63" i="3"/>
  <c r="T63" i="3"/>
  <c r="U63" i="3"/>
  <c r="V63" i="3"/>
  <c r="P64" i="3"/>
  <c r="Q64" i="3"/>
  <c r="R64" i="3"/>
  <c r="S64" i="3"/>
  <c r="T64" i="3"/>
  <c r="U64" i="3"/>
  <c r="V64" i="3"/>
  <c r="P65" i="3"/>
  <c r="Q65" i="3"/>
  <c r="R65" i="3"/>
  <c r="S65" i="3"/>
  <c r="T65" i="3"/>
  <c r="U65" i="3"/>
  <c r="V65" i="3"/>
  <c r="P66" i="3"/>
  <c r="Q66" i="3"/>
  <c r="R66" i="3"/>
  <c r="S66" i="3"/>
  <c r="T66" i="3"/>
  <c r="U66" i="3"/>
  <c r="V66" i="3"/>
  <c r="P67" i="3"/>
  <c r="Q67" i="3"/>
  <c r="R67" i="3"/>
  <c r="S67" i="3"/>
  <c r="T67" i="3"/>
  <c r="U67" i="3"/>
  <c r="V67" i="3"/>
  <c r="P68" i="3"/>
  <c r="Q68" i="3"/>
  <c r="R68" i="3"/>
  <c r="S68" i="3"/>
  <c r="T68" i="3"/>
  <c r="U68" i="3"/>
  <c r="V68" i="3"/>
  <c r="P69" i="3"/>
  <c r="Q69" i="3"/>
  <c r="R69" i="3"/>
  <c r="S69" i="3"/>
  <c r="T69" i="3"/>
  <c r="U69" i="3"/>
  <c r="V69" i="3"/>
  <c r="P70" i="3"/>
  <c r="Q70" i="3"/>
  <c r="R70" i="3"/>
  <c r="S70" i="3"/>
  <c r="T70" i="3"/>
  <c r="U70" i="3"/>
  <c r="V70" i="3"/>
  <c r="P71" i="3"/>
  <c r="Q71" i="3"/>
  <c r="R71" i="3"/>
  <c r="S71" i="3"/>
  <c r="T71" i="3"/>
  <c r="U71" i="3"/>
  <c r="V71" i="3"/>
  <c r="P3" i="3"/>
  <c r="Q3" i="3"/>
  <c r="R3" i="3"/>
  <c r="S3" i="3"/>
  <c r="T3" i="3"/>
  <c r="U3" i="3"/>
  <c r="V3" i="3"/>
  <c r="O3" i="1"/>
  <c r="P3" i="1"/>
  <c r="Q3" i="1"/>
  <c r="R3" i="1"/>
  <c r="S3" i="1"/>
  <c r="T3" i="1"/>
  <c r="U3" i="1"/>
  <c r="O4" i="1"/>
  <c r="P4" i="1"/>
  <c r="Q4" i="1"/>
  <c r="R4" i="1"/>
  <c r="S4" i="1"/>
  <c r="T4" i="1"/>
  <c r="U4" i="1"/>
  <c r="O5" i="1"/>
  <c r="P5" i="1"/>
  <c r="Q5" i="1"/>
  <c r="R5" i="1"/>
  <c r="S5" i="1"/>
  <c r="T5" i="1"/>
  <c r="U5" i="1"/>
  <c r="O6" i="1"/>
  <c r="P6" i="1"/>
  <c r="Q6" i="1"/>
  <c r="R6" i="1"/>
  <c r="S6" i="1"/>
  <c r="T6" i="1"/>
  <c r="U6" i="1"/>
  <c r="O7" i="1"/>
  <c r="P7" i="1"/>
  <c r="Q7" i="1"/>
  <c r="R7" i="1"/>
  <c r="S7" i="1"/>
  <c r="T7" i="1"/>
  <c r="U7" i="1"/>
  <c r="O8" i="1"/>
  <c r="P8" i="1"/>
  <c r="Q8" i="1"/>
  <c r="R8" i="1"/>
  <c r="S8" i="1"/>
  <c r="T8" i="1"/>
  <c r="U8" i="1"/>
  <c r="O9" i="1"/>
  <c r="P9" i="1"/>
  <c r="Q9" i="1"/>
  <c r="R9" i="1"/>
  <c r="S9" i="1"/>
  <c r="T9" i="1"/>
  <c r="U9" i="1"/>
  <c r="O10" i="1"/>
  <c r="P10" i="1"/>
  <c r="Q10" i="1"/>
  <c r="R10" i="1"/>
  <c r="S10" i="1"/>
  <c r="T10" i="1"/>
  <c r="U10" i="1"/>
  <c r="O11" i="1"/>
  <c r="P11" i="1"/>
  <c r="Q11" i="1"/>
  <c r="R11" i="1"/>
  <c r="S11" i="1"/>
  <c r="T11" i="1"/>
  <c r="U11" i="1"/>
  <c r="O12" i="1"/>
  <c r="P12" i="1"/>
  <c r="Q12" i="1"/>
  <c r="R12" i="1"/>
  <c r="S12" i="1"/>
  <c r="T12" i="1"/>
  <c r="U12" i="1"/>
  <c r="O13" i="1"/>
  <c r="P13" i="1"/>
  <c r="Q13" i="1"/>
  <c r="R13" i="1"/>
  <c r="S13" i="1"/>
  <c r="T13" i="1"/>
  <c r="U13" i="1"/>
  <c r="O14" i="1"/>
  <c r="P14" i="1"/>
  <c r="Q14" i="1"/>
  <c r="R14" i="1"/>
  <c r="S14" i="1"/>
  <c r="T14" i="1"/>
  <c r="U14" i="1"/>
  <c r="O15" i="1"/>
  <c r="P15" i="1"/>
  <c r="Q15" i="1"/>
  <c r="R15" i="1"/>
  <c r="S15" i="1"/>
  <c r="T15" i="1"/>
  <c r="U15" i="1"/>
  <c r="O16" i="1"/>
  <c r="P16" i="1"/>
  <c r="Q16" i="1"/>
  <c r="R16" i="1"/>
  <c r="S16" i="1"/>
  <c r="T16" i="1"/>
  <c r="U16" i="1"/>
  <c r="O17" i="1"/>
  <c r="P17" i="1"/>
  <c r="Q17" i="1"/>
  <c r="R17" i="1"/>
  <c r="S17" i="1"/>
  <c r="T17" i="1"/>
  <c r="U17" i="1"/>
  <c r="O18" i="1"/>
  <c r="P18" i="1"/>
  <c r="Q18" i="1"/>
  <c r="R18" i="1"/>
  <c r="S18" i="1"/>
  <c r="T18" i="1"/>
  <c r="U18" i="1"/>
  <c r="O19" i="1"/>
  <c r="P19" i="1"/>
  <c r="Q19" i="1"/>
  <c r="R19" i="1"/>
  <c r="S19" i="1"/>
  <c r="T19" i="1"/>
  <c r="U19" i="1"/>
  <c r="O20" i="1"/>
  <c r="P20" i="1"/>
  <c r="Q20" i="1"/>
  <c r="R20" i="1"/>
  <c r="S20" i="1"/>
  <c r="T20" i="1"/>
  <c r="U20" i="1"/>
  <c r="O21" i="1"/>
  <c r="P21" i="1"/>
  <c r="Q21" i="1"/>
  <c r="R21" i="1"/>
  <c r="S21" i="1"/>
  <c r="T21" i="1"/>
  <c r="U21" i="1"/>
  <c r="O22" i="1"/>
  <c r="P22" i="1"/>
  <c r="Q22" i="1"/>
  <c r="R22" i="1"/>
  <c r="S22" i="1"/>
  <c r="T22" i="1"/>
  <c r="U22" i="1"/>
  <c r="O23" i="1"/>
  <c r="P23" i="1"/>
  <c r="Q23" i="1"/>
  <c r="R23" i="1"/>
  <c r="S23" i="1"/>
  <c r="T23" i="1"/>
  <c r="U23" i="1"/>
  <c r="O24" i="1"/>
  <c r="P24" i="1"/>
  <c r="Q24" i="1"/>
  <c r="R24" i="1"/>
  <c r="S24" i="1"/>
  <c r="T24" i="1"/>
  <c r="U24" i="1"/>
  <c r="O25" i="1"/>
  <c r="P25" i="1"/>
  <c r="Q25" i="1"/>
  <c r="R25" i="1"/>
  <c r="S25" i="1"/>
  <c r="T25" i="1"/>
  <c r="U25" i="1"/>
  <c r="O26" i="1"/>
  <c r="P26" i="1"/>
  <c r="Q26" i="1"/>
  <c r="R26" i="1"/>
  <c r="S26" i="1"/>
  <c r="T26" i="1"/>
  <c r="U26" i="1"/>
  <c r="O27" i="1"/>
  <c r="P27" i="1"/>
  <c r="Q27" i="1"/>
  <c r="R27" i="1"/>
  <c r="S27" i="1"/>
  <c r="T27" i="1"/>
  <c r="U27" i="1"/>
  <c r="O28" i="1"/>
  <c r="P28" i="1"/>
  <c r="Q28" i="1"/>
  <c r="R28" i="1"/>
  <c r="S28" i="1"/>
  <c r="T28" i="1"/>
  <c r="U28" i="1"/>
  <c r="O29" i="1"/>
  <c r="P29" i="1"/>
  <c r="Q29" i="1"/>
  <c r="R29" i="1"/>
  <c r="S29" i="1"/>
  <c r="T29" i="1"/>
  <c r="U29" i="1"/>
  <c r="O30" i="1"/>
  <c r="P30" i="1"/>
  <c r="Q30" i="1"/>
  <c r="R30" i="1"/>
  <c r="S30" i="1"/>
  <c r="T30" i="1"/>
  <c r="U30" i="1"/>
  <c r="O31" i="1"/>
  <c r="P31" i="1"/>
  <c r="Q31" i="1"/>
  <c r="R31" i="1"/>
  <c r="S31" i="1"/>
  <c r="T31" i="1"/>
  <c r="U31" i="1"/>
  <c r="O32" i="1"/>
  <c r="P32" i="1"/>
  <c r="Q32" i="1"/>
  <c r="R32" i="1"/>
  <c r="S32" i="1"/>
  <c r="T32" i="1"/>
  <c r="U32" i="1"/>
  <c r="O33" i="1"/>
  <c r="P33" i="1"/>
  <c r="Q33" i="1"/>
  <c r="R33" i="1"/>
  <c r="S33" i="1"/>
  <c r="T33" i="1"/>
  <c r="U33" i="1"/>
  <c r="O34" i="1"/>
  <c r="P34" i="1"/>
  <c r="Q34" i="1"/>
  <c r="R34" i="1"/>
  <c r="S34" i="1"/>
  <c r="T34" i="1"/>
  <c r="U34" i="1"/>
  <c r="O35" i="1"/>
  <c r="P35" i="1"/>
  <c r="Q35" i="1"/>
  <c r="R35" i="1"/>
  <c r="S35" i="1"/>
  <c r="T35" i="1"/>
  <c r="U35" i="1"/>
  <c r="O36" i="1"/>
  <c r="P36" i="1"/>
  <c r="Q36" i="1"/>
  <c r="R36" i="1"/>
  <c r="S36" i="1"/>
  <c r="T36" i="1"/>
  <c r="U36" i="1"/>
  <c r="O37" i="1"/>
  <c r="P37" i="1"/>
  <c r="Q37" i="1"/>
  <c r="R37" i="1"/>
  <c r="S37" i="1"/>
  <c r="T37" i="1"/>
  <c r="U37" i="1"/>
  <c r="O38" i="1"/>
  <c r="P38" i="1"/>
  <c r="Q38" i="1"/>
  <c r="R38" i="1"/>
  <c r="S38" i="1"/>
  <c r="T38" i="1"/>
  <c r="U38" i="1"/>
  <c r="O39" i="1"/>
  <c r="P39" i="1"/>
  <c r="Q39" i="1"/>
  <c r="R39" i="1"/>
  <c r="S39" i="1"/>
  <c r="T39" i="1"/>
  <c r="U39" i="1"/>
  <c r="O40" i="1"/>
  <c r="P40" i="1"/>
  <c r="Q40" i="1"/>
  <c r="R40" i="1"/>
  <c r="S40" i="1"/>
  <c r="T40" i="1"/>
  <c r="U40" i="1"/>
  <c r="O41" i="1"/>
  <c r="P41" i="1"/>
  <c r="Q41" i="1"/>
  <c r="R41" i="1"/>
  <c r="S41" i="1"/>
  <c r="T41" i="1"/>
  <c r="U41" i="1"/>
  <c r="O42" i="1"/>
  <c r="P42" i="1"/>
  <c r="Q42" i="1"/>
  <c r="R42" i="1"/>
  <c r="S42" i="1"/>
  <c r="T42" i="1"/>
  <c r="U42" i="1"/>
  <c r="O43" i="1"/>
  <c r="P43" i="1"/>
  <c r="Q43" i="1"/>
  <c r="R43" i="1"/>
  <c r="S43" i="1"/>
  <c r="T43" i="1"/>
  <c r="U43" i="1"/>
  <c r="O44" i="1"/>
  <c r="P44" i="1"/>
  <c r="Q44" i="1"/>
  <c r="R44" i="1"/>
  <c r="S44" i="1"/>
  <c r="T44" i="1"/>
  <c r="U44" i="1"/>
  <c r="O45" i="1"/>
  <c r="P45" i="1"/>
  <c r="Q45" i="1"/>
  <c r="R45" i="1"/>
  <c r="S45" i="1"/>
  <c r="T45" i="1"/>
  <c r="U45" i="1"/>
  <c r="O46" i="1"/>
  <c r="P46" i="1"/>
  <c r="Q46" i="1"/>
  <c r="R46" i="1"/>
  <c r="S46" i="1"/>
  <c r="T46" i="1"/>
  <c r="U46" i="1"/>
  <c r="O47" i="1"/>
  <c r="P47" i="1"/>
  <c r="Q47" i="1"/>
  <c r="R47" i="1"/>
  <c r="S47" i="1"/>
  <c r="T47" i="1"/>
  <c r="U47" i="1"/>
  <c r="O48" i="1"/>
  <c r="P48" i="1"/>
  <c r="Q48" i="1"/>
  <c r="R48" i="1"/>
  <c r="S48" i="1"/>
  <c r="T48" i="1"/>
  <c r="U48" i="1"/>
  <c r="O49" i="1"/>
  <c r="P49" i="1"/>
  <c r="Q49" i="1"/>
  <c r="R49" i="1"/>
  <c r="S49" i="1"/>
  <c r="T49" i="1"/>
  <c r="U49" i="1"/>
  <c r="O50" i="1"/>
  <c r="P50" i="1"/>
  <c r="Q50" i="1"/>
  <c r="R50" i="1"/>
  <c r="S50" i="1"/>
  <c r="T50" i="1"/>
  <c r="U50" i="1"/>
  <c r="O51" i="1"/>
  <c r="P51" i="1"/>
  <c r="Q51" i="1"/>
  <c r="R51" i="1"/>
  <c r="S51" i="1"/>
  <c r="T51" i="1"/>
  <c r="U51" i="1"/>
  <c r="O52" i="1"/>
  <c r="P52" i="1"/>
  <c r="Q52" i="1"/>
  <c r="R52" i="1"/>
  <c r="S52" i="1"/>
  <c r="T52" i="1"/>
  <c r="U52" i="1"/>
  <c r="O53" i="1"/>
  <c r="P53" i="1"/>
  <c r="Q53" i="1"/>
  <c r="R53" i="1"/>
  <c r="S53" i="1"/>
  <c r="T53" i="1"/>
  <c r="U53" i="1"/>
  <c r="O54" i="1"/>
  <c r="P54" i="1"/>
  <c r="Q54" i="1"/>
  <c r="R54" i="1"/>
  <c r="S54" i="1"/>
  <c r="T54" i="1"/>
  <c r="U54" i="1"/>
  <c r="O55" i="1"/>
  <c r="P55" i="1"/>
  <c r="Q55" i="1"/>
  <c r="R55" i="1"/>
  <c r="S55" i="1"/>
  <c r="T55" i="1"/>
  <c r="U55" i="1"/>
  <c r="O56" i="1"/>
  <c r="P56" i="1"/>
  <c r="Q56" i="1"/>
  <c r="R56" i="1"/>
  <c r="S56" i="1"/>
  <c r="T56" i="1"/>
  <c r="U56" i="1"/>
  <c r="O57" i="1"/>
  <c r="P57" i="1"/>
  <c r="Q57" i="1"/>
  <c r="R57" i="1"/>
  <c r="S57" i="1"/>
  <c r="T57" i="1"/>
  <c r="U57" i="1"/>
  <c r="O58" i="1"/>
  <c r="P58" i="1"/>
  <c r="Q58" i="1"/>
  <c r="R58" i="1"/>
  <c r="S58" i="1"/>
  <c r="T58" i="1"/>
  <c r="U58" i="1"/>
  <c r="O59" i="1"/>
  <c r="P59" i="1"/>
  <c r="Q59" i="1"/>
  <c r="R59" i="1"/>
  <c r="S59" i="1"/>
  <c r="T59" i="1"/>
  <c r="U59" i="1"/>
  <c r="O60" i="1"/>
  <c r="P60" i="1"/>
  <c r="Q60" i="1"/>
  <c r="R60" i="1"/>
  <c r="S60" i="1"/>
  <c r="T60" i="1"/>
  <c r="U60" i="1"/>
  <c r="O61" i="1"/>
  <c r="P61" i="1"/>
  <c r="Q61" i="1"/>
  <c r="R61" i="1"/>
  <c r="S61" i="1"/>
  <c r="T61" i="1"/>
  <c r="U61" i="1"/>
  <c r="O62" i="1"/>
  <c r="P62" i="1"/>
  <c r="Q62" i="1"/>
  <c r="R62" i="1"/>
  <c r="S62" i="1"/>
  <c r="T62" i="1"/>
  <c r="U62" i="1"/>
  <c r="O63" i="1"/>
  <c r="P63" i="1"/>
  <c r="Q63" i="1"/>
  <c r="R63" i="1"/>
  <c r="S63" i="1"/>
  <c r="T63" i="1"/>
  <c r="U63" i="1"/>
  <c r="O64" i="1"/>
  <c r="P64" i="1"/>
  <c r="Q64" i="1"/>
  <c r="R64" i="1"/>
  <c r="S64" i="1"/>
  <c r="T64" i="1"/>
  <c r="U64" i="1"/>
  <c r="O65" i="1"/>
  <c r="P65" i="1"/>
  <c r="Q65" i="1"/>
  <c r="R65" i="1"/>
  <c r="S65" i="1"/>
  <c r="T65" i="1"/>
  <c r="U65" i="1"/>
  <c r="O66" i="1"/>
  <c r="P66" i="1"/>
  <c r="Q66" i="1"/>
  <c r="R66" i="1"/>
  <c r="S66" i="1"/>
  <c r="T66" i="1"/>
  <c r="U66" i="1"/>
  <c r="O67" i="1"/>
  <c r="P67" i="1"/>
  <c r="Q67" i="1"/>
  <c r="R67" i="1"/>
  <c r="S67" i="1"/>
  <c r="T67" i="1"/>
  <c r="U67" i="1"/>
  <c r="O68" i="1"/>
  <c r="P68" i="1"/>
  <c r="Q68" i="1"/>
  <c r="R68" i="1"/>
  <c r="S68" i="1"/>
  <c r="T68" i="1"/>
  <c r="U68" i="1"/>
  <c r="O69" i="1"/>
  <c r="P69" i="1"/>
  <c r="Q69" i="1"/>
  <c r="R69" i="1"/>
  <c r="S69" i="1"/>
  <c r="T69" i="1"/>
  <c r="U69" i="1"/>
  <c r="O70" i="1"/>
  <c r="P70" i="1"/>
  <c r="Q70" i="1"/>
  <c r="R70" i="1"/>
  <c r="S70" i="1"/>
  <c r="T70" i="1"/>
  <c r="U70" i="1"/>
  <c r="O71" i="1"/>
  <c r="P71" i="1"/>
  <c r="Q71" i="1"/>
  <c r="R71" i="1"/>
  <c r="S71" i="1"/>
  <c r="T71" i="1"/>
  <c r="U71" i="1"/>
  <c r="O72" i="1"/>
  <c r="P72" i="1"/>
  <c r="Q72" i="1"/>
  <c r="R72" i="1"/>
  <c r="S72" i="1"/>
  <c r="T72" i="1"/>
  <c r="U72" i="1"/>
  <c r="O73" i="1"/>
  <c r="P73" i="1"/>
  <c r="Q73" i="1"/>
  <c r="R73" i="1"/>
  <c r="S73" i="1"/>
  <c r="T73" i="1"/>
  <c r="U73" i="1"/>
  <c r="O74" i="1"/>
  <c r="P74" i="1"/>
  <c r="Q74" i="1"/>
  <c r="R74" i="1"/>
  <c r="S74" i="1"/>
  <c r="T74" i="1"/>
  <c r="U74" i="1"/>
  <c r="O75" i="1"/>
  <c r="P75" i="1"/>
  <c r="Q75" i="1"/>
  <c r="R75" i="1"/>
  <c r="S75" i="1"/>
  <c r="T75" i="1"/>
  <c r="U75" i="1"/>
  <c r="O76" i="1"/>
  <c r="P76" i="1"/>
  <c r="Q76" i="1"/>
  <c r="R76" i="1"/>
  <c r="S76" i="1"/>
  <c r="T76" i="1"/>
  <c r="U76" i="1"/>
  <c r="O77" i="1"/>
  <c r="P77" i="1"/>
  <c r="Q77" i="1"/>
  <c r="R77" i="1"/>
  <c r="S77" i="1"/>
  <c r="T77" i="1"/>
  <c r="U77" i="1"/>
  <c r="O78" i="1"/>
  <c r="P78" i="1"/>
  <c r="Q78" i="1"/>
  <c r="R78" i="1"/>
  <c r="S78" i="1"/>
  <c r="T78" i="1"/>
  <c r="U78" i="1"/>
  <c r="O79" i="1"/>
  <c r="P79" i="1"/>
  <c r="Q79" i="1"/>
  <c r="R79" i="1"/>
  <c r="S79" i="1"/>
  <c r="T79" i="1"/>
  <c r="U79" i="1"/>
  <c r="O80" i="1"/>
  <c r="P80" i="1"/>
  <c r="Q80" i="1"/>
  <c r="R80" i="1"/>
  <c r="S80" i="1"/>
  <c r="T80" i="1"/>
  <c r="U80" i="1"/>
  <c r="O81" i="1"/>
  <c r="P81" i="1"/>
  <c r="Q81" i="1"/>
  <c r="R81" i="1"/>
  <c r="S81" i="1"/>
  <c r="T81" i="1"/>
  <c r="U81" i="1"/>
  <c r="O82" i="1"/>
  <c r="P82" i="1"/>
  <c r="Q82" i="1"/>
  <c r="R82" i="1"/>
  <c r="S82" i="1"/>
  <c r="T82" i="1"/>
  <c r="U82" i="1"/>
  <c r="O83" i="1"/>
  <c r="P83" i="1"/>
  <c r="Q83" i="1"/>
  <c r="R83" i="1"/>
  <c r="S83" i="1"/>
  <c r="T83" i="1"/>
  <c r="U83" i="1"/>
  <c r="O84" i="1"/>
  <c r="P84" i="1"/>
  <c r="Q84" i="1"/>
  <c r="R84" i="1"/>
  <c r="S84" i="1"/>
  <c r="T84" i="1"/>
  <c r="U84" i="1"/>
  <c r="O85" i="1"/>
  <c r="P85" i="1"/>
  <c r="Q85" i="1"/>
  <c r="R85" i="1"/>
  <c r="S85" i="1"/>
  <c r="T85" i="1"/>
  <c r="U85" i="1"/>
  <c r="O86" i="1"/>
  <c r="P86" i="1"/>
  <c r="Q86" i="1"/>
  <c r="R86" i="1"/>
  <c r="S86" i="1"/>
  <c r="T86" i="1"/>
  <c r="U86" i="1"/>
  <c r="O87" i="1"/>
  <c r="P87" i="1"/>
  <c r="Q87" i="1"/>
  <c r="R87" i="1"/>
  <c r="S87" i="1"/>
  <c r="T87" i="1"/>
  <c r="U87" i="1"/>
  <c r="O88" i="1"/>
  <c r="P88" i="1"/>
  <c r="Q88" i="1"/>
  <c r="R88" i="1"/>
  <c r="S88" i="1"/>
  <c r="T88" i="1"/>
  <c r="U88" i="1"/>
  <c r="O89" i="1"/>
  <c r="P89" i="1"/>
  <c r="Q89" i="1"/>
  <c r="R89" i="1"/>
  <c r="S89" i="1"/>
  <c r="T89" i="1"/>
  <c r="U89" i="1"/>
  <c r="AA50" i="6" l="1"/>
  <c r="AA49" i="6"/>
  <c r="AA48" i="6"/>
  <c r="AA47" i="6"/>
  <c r="AA46" i="6"/>
  <c r="AB45" i="6"/>
  <c r="AC45" i="6"/>
  <c r="AD45" i="6"/>
  <c r="AE45" i="6"/>
  <c r="AA45" i="6"/>
  <c r="AA44" i="6"/>
  <c r="AA43" i="6"/>
  <c r="AA42" i="6"/>
  <c r="AA41" i="6"/>
  <c r="AA40" i="6"/>
  <c r="AA39" i="6"/>
  <c r="AA37" i="6"/>
  <c r="AA36" i="6"/>
  <c r="AB35" i="6"/>
  <c r="AC35" i="6"/>
  <c r="AD35" i="6"/>
  <c r="AE35" i="6"/>
  <c r="AA35" i="6"/>
  <c r="AA34" i="6"/>
  <c r="AA33" i="6"/>
  <c r="AA32" i="6"/>
  <c r="AA31" i="6"/>
  <c r="AB29" i="6"/>
  <c r="AC29" i="6"/>
  <c r="AD29" i="6"/>
  <c r="AE29" i="6"/>
  <c r="AA30" i="6"/>
  <c r="AA29" i="6"/>
  <c r="AA27" i="6"/>
  <c r="AA26" i="6"/>
  <c r="AA25" i="6"/>
  <c r="AA24" i="6"/>
  <c r="AA23" i="6"/>
  <c r="AA22" i="6"/>
  <c r="AA21" i="6"/>
  <c r="AA19" i="6"/>
  <c r="AA18" i="6"/>
  <c r="AA15" i="6"/>
  <c r="AA17" i="6"/>
  <c r="AA14" i="6"/>
  <c r="AC13" i="6"/>
  <c r="AD13" i="6"/>
  <c r="AE13" i="6"/>
  <c r="AB13" i="6"/>
  <c r="AA13" i="6"/>
  <c r="AA12" i="6"/>
  <c r="AA11" i="6"/>
  <c r="AA10" i="6"/>
  <c r="AA9" i="6"/>
  <c r="AA8" i="6"/>
  <c r="AA7" i="6"/>
  <c r="AA6" i="6"/>
  <c r="AA5" i="6"/>
  <c r="AA4" i="6"/>
  <c r="AB15" i="6"/>
  <c r="AR12" i="6" l="1"/>
  <c r="AQ5" i="6" s="1"/>
  <c r="AR11" i="6"/>
  <c r="AQ4" i="6" s="1"/>
  <c r="AR13" i="6"/>
  <c r="AQ6" i="6" s="1"/>
  <c r="AR14" i="6"/>
  <c r="AQ7" i="6" s="1"/>
  <c r="AI6" i="6"/>
  <c r="AI13" i="6" s="1"/>
  <c r="AI4" i="6"/>
  <c r="AI11" i="6" s="1"/>
  <c r="AE47" i="6" l="1"/>
  <c r="AB46" i="6"/>
  <c r="AE5" i="6"/>
  <c r="AB3" i="6"/>
  <c r="AC36" i="6" l="1"/>
  <c r="AB47" i="6"/>
  <c r="AE38" i="6"/>
  <c r="AD42" i="6"/>
  <c r="AC44" i="6"/>
  <c r="AB30" i="6"/>
  <c r="AE24" i="6"/>
  <c r="AE39" i="6"/>
  <c r="AE34" i="6"/>
  <c r="AD39" i="6"/>
  <c r="AC49" i="6"/>
  <c r="AD11" i="6"/>
  <c r="AD18" i="6"/>
  <c r="AC20" i="6"/>
  <c r="AC39" i="6"/>
  <c r="AE42" i="6"/>
  <c r="AC47" i="6"/>
  <c r="AB49" i="6"/>
  <c r="AD49" i="6"/>
  <c r="AD43" i="6"/>
  <c r="AB14" i="6"/>
  <c r="AB7" i="6"/>
  <c r="AC21" i="6"/>
  <c r="AC26" i="6"/>
  <c r="AB36" i="6"/>
  <c r="AB41" i="6"/>
  <c r="AC8" i="6"/>
  <c r="AE26" i="6"/>
  <c r="AB44" i="6"/>
  <c r="AC7" i="6"/>
  <c r="AB9" i="6"/>
  <c r="AD15" i="6"/>
  <c r="AD6" i="6"/>
  <c r="AD47" i="6"/>
  <c r="AB48" i="6"/>
  <c r="AE49" i="6"/>
  <c r="AE22" i="6"/>
  <c r="AD31" i="6"/>
  <c r="AE36" i="6"/>
  <c r="AB50" i="6"/>
  <c r="AE18" i="6"/>
  <c r="AE15" i="6"/>
  <c r="AC6" i="6"/>
  <c r="AD33" i="6"/>
  <c r="AB37" i="6"/>
  <c r="AC41" i="6"/>
  <c r="AD48" i="6"/>
  <c r="AC50" i="6"/>
  <c r="AC4" i="6"/>
  <c r="AD34" i="6"/>
  <c r="AC17" i="6"/>
  <c r="AD24" i="6"/>
  <c r="AB33" i="6"/>
  <c r="AC33" i="6"/>
  <c r="AE4" i="6"/>
  <c r="AD7" i="6"/>
  <c r="AB19" i="6"/>
  <c r="AB23" i="6"/>
  <c r="AC37" i="6"/>
  <c r="AB40" i="6"/>
  <c r="AD41" i="6"/>
  <c r="AE44" i="6"/>
  <c r="AC48" i="6"/>
  <c r="AE12" i="6"/>
  <c r="AB20" i="6"/>
  <c r="AE9" i="6"/>
  <c r="AE7" i="6"/>
  <c r="AC11" i="6"/>
  <c r="AE20" i="6"/>
  <c r="AD22" i="6"/>
  <c r="AB24" i="6"/>
  <c r="AC24" i="6"/>
  <c r="AD25" i="6"/>
  <c r="AE25" i="6"/>
  <c r="AB26" i="6"/>
  <c r="AC31" i="6"/>
  <c r="AB17" i="6"/>
  <c r="AE11" i="6"/>
  <c r="AB4" i="6"/>
  <c r="AB10" i="6"/>
  <c r="AB21" i="6"/>
  <c r="AD21" i="6"/>
  <c r="AD26" i="6"/>
  <c r="AE31" i="6"/>
  <c r="AB43" i="6"/>
  <c r="AD44" i="6"/>
  <c r="AC46" i="6"/>
  <c r="AD30" i="6"/>
  <c r="AE33" i="6"/>
  <c r="AB5" i="6"/>
  <c r="AD5" i="6"/>
  <c r="AD9" i="6"/>
  <c r="AB12" i="6"/>
  <c r="AC14" i="6"/>
  <c r="AC19" i="6"/>
  <c r="AC23" i="6"/>
  <c r="AB25" i="6"/>
  <c r="AB27" i="6"/>
  <c r="AE30" i="6"/>
  <c r="AB32" i="6"/>
  <c r="AD37" i="6"/>
  <c r="AC40" i="6"/>
  <c r="AE41" i="6"/>
  <c r="AD46" i="6"/>
  <c r="AD50" i="6"/>
  <c r="AD20" i="6"/>
  <c r="AC38" i="6"/>
  <c r="AE43" i="6"/>
  <c r="AD14" i="6"/>
  <c r="AB22" i="6"/>
  <c r="AC22" i="6"/>
  <c r="AE23" i="6"/>
  <c r="AD27" i="6"/>
  <c r="AE27" i="6"/>
  <c r="AB31" i="6"/>
  <c r="AD32" i="6"/>
  <c r="AE32" i="6"/>
  <c r="AB34" i="6"/>
  <c r="AC34" i="6"/>
  <c r="AD36" i="6"/>
  <c r="AB38" i="6"/>
  <c r="AD38" i="6"/>
  <c r="AB39" i="6"/>
  <c r="AE40" i="6"/>
  <c r="AB42" i="6"/>
  <c r="AC42" i="6"/>
  <c r="AE46" i="6"/>
  <c r="AE50" i="6"/>
  <c r="AE6" i="6"/>
  <c r="AD19" i="6"/>
  <c r="AD23" i="6"/>
  <c r="AE48" i="6"/>
  <c r="AE10" i="6"/>
  <c r="AD12" i="6"/>
  <c r="AE14" i="6"/>
  <c r="AC27" i="6"/>
  <c r="AD4" i="6"/>
  <c r="AC12" i="6"/>
  <c r="AD8" i="6"/>
  <c r="AC10" i="6"/>
  <c r="AB18" i="6"/>
  <c r="AB6" i="6"/>
  <c r="AC9" i="6"/>
  <c r="AE21" i="6"/>
  <c r="AC25" i="6"/>
  <c r="AC30" i="6"/>
  <c r="AC32" i="6"/>
  <c r="AE37" i="6"/>
  <c r="AD40" i="6"/>
  <c r="AB8" i="6"/>
  <c r="AC15" i="6"/>
  <c r="AE19" i="6"/>
  <c r="AE8" i="6"/>
  <c r="AD10" i="6"/>
  <c r="AB11" i="6"/>
  <c r="AD17" i="6"/>
  <c r="AC18" i="6"/>
  <c r="AA16" i="5"/>
  <c r="AT12" i="6" l="1"/>
  <c r="AS5" i="6" s="1"/>
  <c r="AV13" i="6"/>
  <c r="AU6" i="6" s="1"/>
  <c r="AS11" i="6"/>
  <c r="AR4" i="6" s="1"/>
  <c r="AA13" i="5"/>
  <c r="AA11" i="5"/>
  <c r="AA23" i="5"/>
  <c r="AA12" i="5"/>
  <c r="AA3" i="5"/>
  <c r="AA24" i="5"/>
  <c r="AA7" i="5"/>
  <c r="AC21" i="5"/>
  <c r="AC7" i="5"/>
  <c r="AA22" i="5"/>
  <c r="AA19" i="5"/>
  <c r="AA20" i="5"/>
  <c r="AB15" i="5"/>
  <c r="AA14" i="5"/>
  <c r="AA8" i="5"/>
  <c r="AA5" i="5"/>
  <c r="AA4" i="5"/>
  <c r="AB19" i="5"/>
  <c r="AA15" i="5"/>
  <c r="AA9" i="5"/>
  <c r="AA10" i="5"/>
  <c r="AU11" i="6"/>
  <c r="AT4" i="6" s="1"/>
  <c r="AS13" i="6"/>
  <c r="AR6" i="6" s="1"/>
  <c r="AT14" i="6"/>
  <c r="AS7" i="6" s="1"/>
  <c r="AU14" i="6"/>
  <c r="AT7" i="6" s="1"/>
  <c r="AV12" i="6"/>
  <c r="AU5" i="6" s="1"/>
  <c r="AT11" i="6"/>
  <c r="AS4" i="6" s="1"/>
  <c r="AT13" i="6"/>
  <c r="AS6" i="6" s="1"/>
  <c r="AV11" i="6"/>
  <c r="AU4" i="6" s="1"/>
  <c r="AV14" i="6"/>
  <c r="AU7" i="6" s="1"/>
  <c r="AS14" i="6"/>
  <c r="AR7" i="6" s="1"/>
  <c r="AU13" i="6"/>
  <c r="AT6" i="6" s="1"/>
  <c r="AS12" i="6"/>
  <c r="AR5" i="6" s="1"/>
  <c r="AU12" i="6"/>
  <c r="AT5" i="6" s="1"/>
  <c r="AM5" i="6"/>
  <c r="AM12" i="6" s="1"/>
  <c r="AK4" i="6"/>
  <c r="AK11" i="6" s="1"/>
  <c r="AL6" i="6"/>
  <c r="AL13" i="6" s="1"/>
  <c r="AM7" i="6"/>
  <c r="AM14" i="6" s="1"/>
  <c r="AC3" i="5"/>
  <c r="AB23" i="5"/>
  <c r="AD13" i="5"/>
  <c r="AD11" i="5"/>
  <c r="AK7" i="6"/>
  <c r="AK14" i="6" s="1"/>
  <c r="AM4" i="6"/>
  <c r="AM11" i="6" s="1"/>
  <c r="AC4" i="5"/>
  <c r="AL7" i="6"/>
  <c r="AL14" i="6" s="1"/>
  <c r="AJ7" i="6"/>
  <c r="AJ14" i="6" s="1"/>
  <c r="AC24" i="5"/>
  <c r="AC22" i="5"/>
  <c r="AE21" i="5"/>
  <c r="AD19" i="5"/>
  <c r="AB16" i="5"/>
  <c r="AD15" i="5"/>
  <c r="AD12" i="5"/>
  <c r="AC10" i="5"/>
  <c r="AE8" i="5"/>
  <c r="AB7" i="5"/>
  <c r="AB24" i="5"/>
  <c r="AB22" i="5"/>
  <c r="AE19" i="5"/>
  <c r="AC19" i="5"/>
  <c r="AC15" i="5"/>
  <c r="AE13" i="5"/>
  <c r="AE11" i="5"/>
  <c r="AB10" i="5"/>
  <c r="AB6" i="5"/>
  <c r="AC5" i="5"/>
  <c r="AB4" i="5"/>
  <c r="AE3" i="5"/>
  <c r="AC16" i="5"/>
  <c r="AD14" i="5"/>
  <c r="AD9" i="5"/>
  <c r="AB8" i="5"/>
  <c r="AD21" i="5"/>
  <c r="AD20" i="5"/>
  <c r="AE24" i="5"/>
  <c r="AD10" i="5"/>
  <c r="AB9" i="5"/>
  <c r="AJ6" i="6"/>
  <c r="AJ13" i="6" s="1"/>
  <c r="AM6" i="6"/>
  <c r="AM13" i="6" s="1"/>
  <c r="AK6" i="6"/>
  <c r="AK13" i="6" s="1"/>
  <c r="AL4" i="6"/>
  <c r="AL11" i="6" s="1"/>
  <c r="AJ5" i="6"/>
  <c r="AJ12" i="6" s="1"/>
  <c r="AI5" i="6"/>
  <c r="AI12" i="6" s="1"/>
  <c r="AL5" i="6"/>
  <c r="AL12" i="6" s="1"/>
  <c r="AI7" i="6"/>
  <c r="AI14" i="6" s="1"/>
  <c r="AK5" i="6"/>
  <c r="AK12" i="6" s="1"/>
  <c r="AE23" i="5"/>
  <c r="AC23" i="5"/>
  <c r="AB21" i="5"/>
  <c r="AE16" i="5"/>
  <c r="AC13" i="5"/>
  <c r="AC11" i="5"/>
  <c r="AE7" i="5"/>
  <c r="AJ4" i="6"/>
  <c r="AJ11" i="6" s="1"/>
  <c r="AC9" i="5"/>
  <c r="AB5" i="5"/>
  <c r="AB3" i="5"/>
  <c r="AD23" i="5"/>
  <c r="AE20" i="5"/>
  <c r="AD16" i="5"/>
  <c r="AE14" i="5"/>
  <c r="AB13" i="5"/>
  <c r="AB11" i="5"/>
  <c r="AD7" i="5"/>
  <c r="AE22" i="5"/>
  <c r="AE10" i="5"/>
  <c r="AD8" i="5"/>
  <c r="AE5" i="5"/>
  <c r="AC20" i="5"/>
  <c r="AD24" i="5"/>
  <c r="AD22" i="5"/>
  <c r="AB20" i="5"/>
  <c r="AE15" i="5"/>
  <c r="AC14" i="5"/>
  <c r="AB14" i="5"/>
  <c r="AB12" i="5"/>
  <c r="AE9" i="5"/>
  <c r="AC8" i="5"/>
  <c r="AD5" i="5"/>
  <c r="AD4" i="5"/>
  <c r="AD3" i="5"/>
  <c r="AC5" i="3"/>
  <c r="AC4" i="3"/>
  <c r="AE3" i="3"/>
  <c r="AC8" i="1"/>
  <c r="AC27" i="1"/>
  <c r="Z27" i="1"/>
  <c r="AA4" i="1" l="1"/>
  <c r="AA15" i="1"/>
  <c r="AA25" i="1"/>
  <c r="AR14" i="5"/>
  <c r="AP7" i="5" s="1"/>
  <c r="AD5" i="3"/>
  <c r="AD8" i="3"/>
  <c r="AB12" i="3"/>
  <c r="AR11" i="5"/>
  <c r="AP4" i="5" s="1"/>
  <c r="AE23" i="3"/>
  <c r="AC22" i="3"/>
  <c r="AR13" i="5"/>
  <c r="AP6" i="5" s="1"/>
  <c r="AS12" i="5"/>
  <c r="AQ5" i="5" s="1"/>
  <c r="AU11" i="5"/>
  <c r="AS4" i="5" s="1"/>
  <c r="AE6" i="3"/>
  <c r="AY11" i="3" s="1"/>
  <c r="AT4" i="3" s="1"/>
  <c r="AE10" i="3"/>
  <c r="AA3" i="3"/>
  <c r="AC23" i="3"/>
  <c r="AU12" i="5"/>
  <c r="AS5" i="5" s="1"/>
  <c r="AT14" i="5"/>
  <c r="AR7" i="5" s="1"/>
  <c r="AE15" i="3"/>
  <c r="AD23" i="3"/>
  <c r="AV14" i="5"/>
  <c r="AT7" i="5" s="1"/>
  <c r="AC6" i="3"/>
  <c r="AW11" i="3" s="1"/>
  <c r="AR4" i="3" s="1"/>
  <c r="AD13" i="3"/>
  <c r="AS13" i="5"/>
  <c r="AQ6" i="5" s="1"/>
  <c r="AD6" i="3"/>
  <c r="AC12" i="3"/>
  <c r="AE13" i="3"/>
  <c r="AB16" i="3"/>
  <c r="AC17" i="3"/>
  <c r="AD18" i="3"/>
  <c r="AE19" i="3"/>
  <c r="AC21" i="3"/>
  <c r="AD22" i="3"/>
  <c r="AA25" i="3"/>
  <c r="AU13" i="5"/>
  <c r="AS6" i="5" s="1"/>
  <c r="AS14" i="5"/>
  <c r="AQ7" i="5" s="1"/>
  <c r="AE14" i="3"/>
  <c r="AB17" i="3"/>
  <c r="AD19" i="3"/>
  <c r="AA10" i="3"/>
  <c r="AC11" i="3"/>
  <c r="AD12" i="3"/>
  <c r="AC16" i="3"/>
  <c r="AD17" i="3"/>
  <c r="AE18" i="3"/>
  <c r="AD21" i="3"/>
  <c r="AB25" i="3"/>
  <c r="AS11" i="5"/>
  <c r="AQ4" i="5" s="1"/>
  <c r="AU14" i="5"/>
  <c r="AS7" i="5" s="1"/>
  <c r="AA11" i="3"/>
  <c r="AA16" i="3"/>
  <c r="AB21" i="3"/>
  <c r="AB11" i="3"/>
  <c r="AB10" i="3"/>
  <c r="AT12" i="5"/>
  <c r="AR5" i="5" s="1"/>
  <c r="AV13" i="5"/>
  <c r="AT6" i="5" s="1"/>
  <c r="AC18" i="3"/>
  <c r="AE8" i="3"/>
  <c r="AA23" i="3"/>
  <c r="AT13" i="5"/>
  <c r="AR6" i="5" s="1"/>
  <c r="AV11" i="5"/>
  <c r="AT4" i="5" s="1"/>
  <c r="AV12" i="5"/>
  <c r="AT5" i="5" s="1"/>
  <c r="AT11" i="5"/>
  <c r="AR4" i="5" s="1"/>
  <c r="AR12" i="5"/>
  <c r="AP5" i="5" s="1"/>
  <c r="AA4" i="3"/>
  <c r="AA9" i="3"/>
  <c r="AD11" i="3"/>
  <c r="AA15" i="3"/>
  <c r="AD16" i="3"/>
  <c r="AE17" i="3"/>
  <c r="AE21" i="3"/>
  <c r="AA24" i="3"/>
  <c r="AC25" i="3"/>
  <c r="AB9" i="3"/>
  <c r="AE11" i="3"/>
  <c r="AA14" i="3"/>
  <c r="AE16" i="3"/>
  <c r="AA20" i="3"/>
  <c r="AB24" i="3"/>
  <c r="AD25" i="3"/>
  <c r="AD4" i="3"/>
  <c r="AC9" i="3"/>
  <c r="AD10" i="3"/>
  <c r="AA13" i="3"/>
  <c r="AB14" i="3"/>
  <c r="AC15" i="3"/>
  <c r="AA19" i="3"/>
  <c r="AB23" i="3"/>
  <c r="AC24" i="3"/>
  <c r="AB5" i="3"/>
  <c r="AA6" i="3"/>
  <c r="AB8" i="3"/>
  <c r="AD9" i="3"/>
  <c r="AB13" i="3"/>
  <c r="AC14" i="3"/>
  <c r="AD15" i="3"/>
  <c r="AA18" i="3"/>
  <c r="AB19" i="3"/>
  <c r="AD20" i="3"/>
  <c r="AA22" i="3"/>
  <c r="AE22" i="3"/>
  <c r="AD24" i="3"/>
  <c r="AB4" i="3"/>
  <c r="AC10" i="3"/>
  <c r="AB15" i="3"/>
  <c r="AA5" i="3"/>
  <c r="AA8" i="3"/>
  <c r="AC20" i="3"/>
  <c r="AE25" i="3"/>
  <c r="AD3" i="3"/>
  <c r="AB6" i="3"/>
  <c r="AC8" i="3"/>
  <c r="AE9" i="3"/>
  <c r="AA12" i="3"/>
  <c r="AE12" i="3"/>
  <c r="AC13" i="3"/>
  <c r="AD14" i="3"/>
  <c r="AA17" i="3"/>
  <c r="AB18" i="3"/>
  <c r="AC19" i="3"/>
  <c r="AE20" i="3"/>
  <c r="AA21" i="3"/>
  <c r="AB22" i="3"/>
  <c r="AE24" i="3"/>
  <c r="AC29" i="1"/>
  <c r="Z3" i="1"/>
  <c r="AK4" i="5"/>
  <c r="AK11" i="5" s="1"/>
  <c r="AI4" i="5"/>
  <c r="AI11" i="5" s="1"/>
  <c r="AL6" i="5"/>
  <c r="AL13" i="5" s="1"/>
  <c r="AL5" i="5"/>
  <c r="AL12" i="5" s="1"/>
  <c r="AB29" i="1"/>
  <c r="AA29" i="1"/>
  <c r="AB26" i="1"/>
  <c r="AC24" i="1"/>
  <c r="Z19" i="1"/>
  <c r="AB30" i="1"/>
  <c r="AD25" i="1"/>
  <c r="Z24" i="1"/>
  <c r="AD23" i="1"/>
  <c r="AI6" i="5"/>
  <c r="AI13" i="5" s="1"/>
  <c r="AJ4" i="5"/>
  <c r="AJ11" i="5" s="1"/>
  <c r="AM6" i="5"/>
  <c r="AM13" i="5" s="1"/>
  <c r="AI7" i="5"/>
  <c r="AI14" i="5" s="1"/>
  <c r="AI5" i="5"/>
  <c r="AI12" i="5" s="1"/>
  <c r="AK5" i="5"/>
  <c r="AK12" i="5" s="1"/>
  <c r="AM7" i="5"/>
  <c r="AM14" i="5" s="1"/>
  <c r="AK6" i="5"/>
  <c r="AK13" i="5" s="1"/>
  <c r="AK7" i="5"/>
  <c r="AK14" i="5" s="1"/>
  <c r="AJ5" i="5"/>
  <c r="AJ12" i="5" s="1"/>
  <c r="AL4" i="5"/>
  <c r="AL11" i="5" s="1"/>
  <c r="AJ6" i="5"/>
  <c r="AJ13" i="5" s="1"/>
  <c r="AJ7" i="5"/>
  <c r="AJ14" i="5" s="1"/>
  <c r="AM5" i="5"/>
  <c r="AM12" i="5" s="1"/>
  <c r="AB3" i="1"/>
  <c r="Z31" i="1"/>
  <c r="AD30" i="1"/>
  <c r="Z28" i="1"/>
  <c r="AA26" i="1"/>
  <c r="AB24" i="1"/>
  <c r="AB22" i="1"/>
  <c r="AB20" i="1"/>
  <c r="AD18" i="1"/>
  <c r="AA17" i="1"/>
  <c r="AB15" i="1"/>
  <c r="AD13" i="1"/>
  <c r="AC13" i="1"/>
  <c r="AA27" i="1"/>
  <c r="Z22" i="1"/>
  <c r="AD21" i="1"/>
  <c r="Z20" i="1"/>
  <c r="AB18" i="1"/>
  <c r="AD16" i="1"/>
  <c r="AD14" i="1"/>
  <c r="AA13" i="1"/>
  <c r="AD10" i="1"/>
  <c r="AB6" i="1"/>
  <c r="Z4" i="1"/>
  <c r="AC21" i="1"/>
  <c r="AA18" i="1"/>
  <c r="AC16" i="1"/>
  <c r="AC14" i="1"/>
  <c r="Z13" i="1"/>
  <c r="AA6" i="1"/>
  <c r="AC28" i="1"/>
  <c r="AD31" i="1"/>
  <c r="AA30" i="1"/>
  <c r="AC25" i="1"/>
  <c r="AC23" i="1"/>
  <c r="AD19" i="1"/>
  <c r="AC31" i="1"/>
  <c r="AB21" i="1"/>
  <c r="AA5" i="1"/>
  <c r="AC10" i="1"/>
  <c r="AA9" i="1"/>
  <c r="Z30" i="1"/>
  <c r="AD29" i="1"/>
  <c r="AB25" i="1"/>
  <c r="AB23" i="1"/>
  <c r="AC19" i="1"/>
  <c r="AB19" i="1"/>
  <c r="Z18" i="1"/>
  <c r="AA16" i="1"/>
  <c r="AB14" i="1"/>
  <c r="AA14" i="1"/>
  <c r="AC20" i="1"/>
  <c r="AA10" i="1"/>
  <c r="AD7" i="1"/>
  <c r="AC3" i="1"/>
  <c r="AC7" i="1"/>
  <c r="AC30" i="1"/>
  <c r="Z29" i="1"/>
  <c r="Z26" i="1"/>
  <c r="AA24" i="1"/>
  <c r="AC22" i="1"/>
  <c r="AA22" i="1"/>
  <c r="AA20" i="1"/>
  <c r="AC18" i="1"/>
  <c r="Z17" i="1"/>
  <c r="Z15" i="1"/>
  <c r="AB13" i="1"/>
  <c r="AB9" i="1"/>
  <c r="AD4" i="1"/>
  <c r="AC4" i="1"/>
  <c r="AD5" i="1"/>
  <c r="AD11" i="1"/>
  <c r="AB10" i="1"/>
  <c r="Z9" i="1"/>
  <c r="AB7" i="1"/>
  <c r="Z6" i="1"/>
  <c r="AB4" i="1"/>
  <c r="AA3" i="1"/>
  <c r="AA7" i="1"/>
  <c r="AB16" i="1"/>
  <c r="AB11" i="1"/>
  <c r="AC11" i="1"/>
  <c r="Z10" i="1"/>
  <c r="AC5" i="1"/>
  <c r="AD26" i="1"/>
  <c r="AA23" i="1"/>
  <c r="AD17" i="1"/>
  <c r="AD6" i="1"/>
  <c r="AM4" i="5"/>
  <c r="AM11" i="5" s="1"/>
  <c r="AB31" i="1"/>
  <c r="AC26" i="1"/>
  <c r="AD24" i="1"/>
  <c r="Z23" i="1"/>
  <c r="AD22" i="1"/>
  <c r="AA21" i="1"/>
  <c r="Z21" i="1"/>
  <c r="AD20" i="1"/>
  <c r="AA19" i="1"/>
  <c r="AC17" i="1"/>
  <c r="Z16" i="1"/>
  <c r="AD15" i="1"/>
  <c r="AC15" i="1"/>
  <c r="Z14" i="1"/>
  <c r="AA11" i="1"/>
  <c r="AD9" i="1"/>
  <c r="AA8" i="1"/>
  <c r="AC6" i="1"/>
  <c r="AB5" i="1"/>
  <c r="AA31" i="1"/>
  <c r="AA28" i="1"/>
  <c r="Z25" i="1"/>
  <c r="AB17" i="1"/>
  <c r="Z11" i="1"/>
  <c r="AC9" i="1"/>
  <c r="Z8" i="1"/>
  <c r="Z5" i="1"/>
  <c r="AD3" i="1"/>
  <c r="AL7" i="5"/>
  <c r="AL14" i="5" s="1"/>
  <c r="AS11" i="1" l="1"/>
  <c r="AS4" i="1" s="1"/>
  <c r="AS14" i="1"/>
  <c r="AS7" i="1" s="1"/>
  <c r="AR14" i="1"/>
  <c r="AR7" i="1" s="1"/>
  <c r="AO14" i="1"/>
  <c r="AO7" i="1" s="1"/>
  <c r="AO13" i="1"/>
  <c r="AO6" i="1" s="1"/>
  <c r="AP13" i="1"/>
  <c r="AP6" i="1" s="1"/>
  <c r="AP11" i="1"/>
  <c r="AP4" i="1" s="1"/>
  <c r="AQ12" i="1"/>
  <c r="AQ5" i="1" s="1"/>
  <c r="AO12" i="1"/>
  <c r="AO5" i="1" s="1"/>
  <c r="AR12" i="1"/>
  <c r="AR5" i="1" s="1"/>
  <c r="AQ11" i="1"/>
  <c r="AQ4" i="1" s="1"/>
  <c r="AS12" i="1"/>
  <c r="AS5" i="1" s="1"/>
  <c r="AS13" i="1"/>
  <c r="AS6" i="1" s="1"/>
  <c r="AQ13" i="1"/>
  <c r="AQ6" i="1" s="1"/>
  <c r="AP12" i="1"/>
  <c r="AP5" i="1" s="1"/>
  <c r="AP14" i="1"/>
  <c r="AP7" i="1" s="1"/>
  <c r="AO11" i="1"/>
  <c r="AO4" i="1" s="1"/>
  <c r="AR11" i="1"/>
  <c r="AR4" i="1" s="1"/>
  <c r="AR13" i="1"/>
  <c r="AR6" i="1" s="1"/>
  <c r="AQ14" i="1"/>
  <c r="AQ7" i="1" s="1"/>
  <c r="AJ6" i="3"/>
  <c r="AJ13" i="3" s="1"/>
  <c r="AJ4" i="3"/>
  <c r="AJ11" i="3" s="1"/>
  <c r="AK7" i="3"/>
  <c r="AK14" i="3" s="1"/>
  <c r="AI6" i="3"/>
  <c r="AI13" i="3" s="1"/>
  <c r="AJ7" i="3"/>
  <c r="AJ14" i="3" s="1"/>
  <c r="AV14" i="3"/>
  <c r="AQ7" i="3" s="1"/>
  <c r="AM7" i="3"/>
  <c r="AM14" i="3" s="1"/>
  <c r="AI7" i="3"/>
  <c r="AI14" i="3" s="1"/>
  <c r="AI4" i="3"/>
  <c r="AI11" i="3" s="1"/>
  <c r="AY12" i="3"/>
  <c r="AT5" i="3" s="1"/>
  <c r="AW14" i="3"/>
  <c r="AR7" i="3" s="1"/>
  <c r="AX12" i="3"/>
  <c r="AS5" i="3" s="1"/>
  <c r="AW13" i="3"/>
  <c r="AR6" i="3" s="1"/>
  <c r="AU12" i="3"/>
  <c r="AP5" i="3" s="1"/>
  <c r="AU11" i="3"/>
  <c r="AP4" i="3" s="1"/>
  <c r="AX13" i="3"/>
  <c r="AS6" i="3" s="1"/>
  <c r="AV11" i="3"/>
  <c r="AQ4" i="3" s="1"/>
  <c r="AV12" i="3"/>
  <c r="AQ5" i="3" s="1"/>
  <c r="AU13" i="3"/>
  <c r="AP6" i="3" s="1"/>
  <c r="AX14" i="3"/>
  <c r="AS7" i="3" s="1"/>
  <c r="AY13" i="3"/>
  <c r="AT6" i="3" s="1"/>
  <c r="AV13" i="3"/>
  <c r="AQ6" i="3" s="1"/>
  <c r="AX11" i="3"/>
  <c r="AS4" i="3" s="1"/>
  <c r="AU14" i="3"/>
  <c r="AP7" i="3" s="1"/>
  <c r="AW12" i="3"/>
  <c r="AR5" i="3" s="1"/>
  <c r="AY14" i="3"/>
  <c r="AT7" i="3" s="1"/>
  <c r="AJ6" i="1"/>
  <c r="AJ13" i="1" s="1"/>
  <c r="AL6" i="1"/>
  <c r="AL13" i="1" s="1"/>
  <c r="AH5" i="1"/>
  <c r="AH12" i="1" s="1"/>
  <c r="AJ5" i="1"/>
  <c r="AJ12" i="1" s="1"/>
  <c r="AK7" i="1"/>
  <c r="AK14" i="1" s="1"/>
  <c r="AH6" i="1"/>
  <c r="AH13" i="1" s="1"/>
  <c r="AI4" i="1"/>
  <c r="AI11" i="1" s="1"/>
  <c r="AK4" i="3"/>
  <c r="AK11" i="3" s="1"/>
  <c r="AK6" i="3"/>
  <c r="AK13" i="3" s="1"/>
  <c r="AI5" i="3"/>
  <c r="AI12" i="3" s="1"/>
  <c r="AM6" i="3"/>
  <c r="AM13" i="3" s="1"/>
  <c r="AL6" i="3"/>
  <c r="AL13" i="3" s="1"/>
  <c r="AM5" i="3"/>
  <c r="AM12" i="3" s="1"/>
  <c r="AL5" i="3"/>
  <c r="AL12" i="3" s="1"/>
  <c r="AL7" i="3"/>
  <c r="AL14" i="3" s="1"/>
  <c r="AL7" i="1"/>
  <c r="AL14" i="1" s="1"/>
  <c r="AH7" i="1"/>
  <c r="AH14" i="1" s="1"/>
  <c r="AI7" i="1"/>
  <c r="AI14" i="1" s="1"/>
  <c r="AI5" i="1"/>
  <c r="AI12" i="1" s="1"/>
  <c r="AK4" i="1"/>
  <c r="AK11" i="1" s="1"/>
  <c r="AI6" i="1"/>
  <c r="AI13" i="1" s="1"/>
  <c r="AK5" i="1"/>
  <c r="AK12" i="1" s="1"/>
  <c r="AL4" i="3"/>
  <c r="AL11" i="3" s="1"/>
  <c r="AK5" i="3"/>
  <c r="AK12" i="3" s="1"/>
  <c r="AM4" i="3"/>
  <c r="AM11" i="3" s="1"/>
  <c r="AJ4" i="1"/>
  <c r="AJ11" i="1" s="1"/>
  <c r="AH4" i="1"/>
  <c r="AH11" i="1" s="1"/>
  <c r="AK6" i="1"/>
  <c r="AK13" i="1" s="1"/>
  <c r="AJ5" i="3"/>
  <c r="AJ12" i="3" s="1"/>
  <c r="AJ7" i="1"/>
  <c r="AJ14" i="1" s="1"/>
  <c r="AL5" i="1"/>
  <c r="AL12" i="1" s="1"/>
  <c r="AL4" i="1"/>
  <c r="AL11" i="1" s="1"/>
</calcChain>
</file>

<file path=xl/sharedStrings.xml><?xml version="1.0" encoding="utf-8"?>
<sst xmlns="http://schemas.openxmlformats.org/spreadsheetml/2006/main" count="3510" uniqueCount="155">
  <si>
    <t>control</t>
  </si>
  <si>
    <t>M-Mix</t>
  </si>
  <si>
    <t>40lx</t>
  </si>
  <si>
    <t>B72</t>
  </si>
  <si>
    <t>B71</t>
  </si>
  <si>
    <t>B70</t>
  </si>
  <si>
    <t>B69</t>
  </si>
  <si>
    <t>B16</t>
  </si>
  <si>
    <t>5lx</t>
  </si>
  <si>
    <t>B78</t>
  </si>
  <si>
    <t>B35</t>
  </si>
  <si>
    <t>B32</t>
  </si>
  <si>
    <t>B31</t>
  </si>
  <si>
    <t>B30</t>
  </si>
  <si>
    <t>B29</t>
  </si>
  <si>
    <t>2lx</t>
  </si>
  <si>
    <t>B66</t>
  </si>
  <si>
    <t>B64</t>
  </si>
  <si>
    <t>B59</t>
  </si>
  <si>
    <t>B58</t>
  </si>
  <si>
    <t>B56</t>
  </si>
  <si>
    <t>B55</t>
  </si>
  <si>
    <t>B54</t>
  </si>
  <si>
    <t>B53</t>
  </si>
  <si>
    <t>0lx</t>
  </si>
  <si>
    <t>B75</t>
  </si>
  <si>
    <t>B68</t>
  </si>
  <si>
    <t>B61</t>
  </si>
  <si>
    <t>B60</t>
  </si>
  <si>
    <t>B52</t>
  </si>
  <si>
    <t>B50</t>
  </si>
  <si>
    <t>B36</t>
  </si>
  <si>
    <t>LD</t>
  </si>
  <si>
    <t>B14</t>
  </si>
  <si>
    <t>B13</t>
  </si>
  <si>
    <t>B11</t>
  </si>
  <si>
    <t>Cry1</t>
  </si>
  <si>
    <t>C-fos-b</t>
  </si>
  <si>
    <t>Per</t>
  </si>
  <si>
    <t>Cry2</t>
  </si>
  <si>
    <t>OpsinLW</t>
  </si>
  <si>
    <t>Treatment</t>
  </si>
  <si>
    <t>Stderr</t>
  </si>
  <si>
    <t>AVERAGE</t>
  </si>
  <si>
    <t>C_fos_b</t>
  </si>
  <si>
    <t>cDNA</t>
  </si>
  <si>
    <t>Sample</t>
  </si>
  <si>
    <t>rev. log2</t>
  </si>
  <si>
    <t>Stdev</t>
  </si>
  <si>
    <t>OL13</t>
  </si>
  <si>
    <t>OL52</t>
  </si>
  <si>
    <t>OL61</t>
  </si>
  <si>
    <t>OL75</t>
  </si>
  <si>
    <t>OL79</t>
  </si>
  <si>
    <t>OL53</t>
  </si>
  <si>
    <t>OL54</t>
  </si>
  <si>
    <t>OL55</t>
  </si>
  <si>
    <t>OL56</t>
  </si>
  <si>
    <t>OL59</t>
  </si>
  <si>
    <t>OL64</t>
  </si>
  <si>
    <t>OL27</t>
  </si>
  <si>
    <t>OL29</t>
  </si>
  <si>
    <t>OL31</t>
  </si>
  <si>
    <t>OL35</t>
  </si>
  <si>
    <t>OL76</t>
  </si>
  <si>
    <t>OL77</t>
  </si>
  <si>
    <t>OL15</t>
  </si>
  <si>
    <t>OL17</t>
  </si>
  <si>
    <t>OL69</t>
  </si>
  <si>
    <t>OL70</t>
  </si>
  <si>
    <t>OL71</t>
  </si>
  <si>
    <t>OL72</t>
  </si>
  <si>
    <t>H2O</t>
  </si>
  <si>
    <t>stderr</t>
  </si>
  <si>
    <t>H13</t>
  </si>
  <si>
    <t>H52b</t>
  </si>
  <si>
    <t>H60</t>
  </si>
  <si>
    <t>H75</t>
  </si>
  <si>
    <t>H79</t>
  </si>
  <si>
    <t>H54</t>
  </si>
  <si>
    <t>H56</t>
  </si>
  <si>
    <t>H58</t>
  </si>
  <si>
    <t>H59</t>
  </si>
  <si>
    <t>H64</t>
  </si>
  <si>
    <t>H27</t>
  </si>
  <si>
    <t>H29</t>
  </si>
  <si>
    <t>H31</t>
  </si>
  <si>
    <t>H35</t>
  </si>
  <si>
    <t>H40</t>
  </si>
  <si>
    <t>H09</t>
  </si>
  <si>
    <t>H15</t>
  </si>
  <si>
    <t>H16</t>
  </si>
  <si>
    <t>H69</t>
  </si>
  <si>
    <t>H70</t>
  </si>
  <si>
    <t>H71</t>
  </si>
  <si>
    <t>H72</t>
  </si>
  <si>
    <t>ratio</t>
  </si>
  <si>
    <t>SE</t>
  </si>
  <si>
    <t>M13</t>
  </si>
  <si>
    <t>M36</t>
  </si>
  <si>
    <t>M52</t>
  </si>
  <si>
    <t>M60</t>
  </si>
  <si>
    <t>M61</t>
  </si>
  <si>
    <t>M68</t>
  </si>
  <si>
    <t>M75</t>
  </si>
  <si>
    <t>M34</t>
  </si>
  <si>
    <t>M46</t>
  </si>
  <si>
    <t>M47</t>
  </si>
  <si>
    <t>M49</t>
  </si>
  <si>
    <t>M62</t>
  </si>
  <si>
    <t>M67</t>
  </si>
  <si>
    <t>M79</t>
  </si>
  <si>
    <t>M80</t>
  </si>
  <si>
    <t>M53</t>
  </si>
  <si>
    <t>M55</t>
  </si>
  <si>
    <t>M56</t>
  </si>
  <si>
    <t>M58</t>
  </si>
  <si>
    <t>M59</t>
  </si>
  <si>
    <t>M64</t>
  </si>
  <si>
    <t>M66</t>
  </si>
  <si>
    <t>M43</t>
  </si>
  <si>
    <t>M45</t>
  </si>
  <si>
    <t>M27</t>
  </si>
  <si>
    <t>M29</t>
  </si>
  <si>
    <t>M30</t>
  </si>
  <si>
    <t>M31</t>
  </si>
  <si>
    <t>M32</t>
  </si>
  <si>
    <t>M35</t>
  </si>
  <si>
    <t>M78</t>
  </si>
  <si>
    <t>M21</t>
  </si>
  <si>
    <t>M22</t>
  </si>
  <si>
    <t>M40</t>
  </si>
  <si>
    <t>M76</t>
  </si>
  <si>
    <t>M77</t>
  </si>
  <si>
    <t>M15</t>
  </si>
  <si>
    <t>M16</t>
  </si>
  <si>
    <t>M69</t>
  </si>
  <si>
    <t>M70</t>
  </si>
  <si>
    <t>M71</t>
  </si>
  <si>
    <t>M72</t>
  </si>
  <si>
    <t>M73</t>
  </si>
  <si>
    <t>M07</t>
  </si>
  <si>
    <t>M08</t>
  </si>
  <si>
    <t>M09</t>
  </si>
  <si>
    <t>M17</t>
  </si>
  <si>
    <t>M18</t>
  </si>
  <si>
    <t xml:space="preserve">Avr. Conc. </t>
  </si>
  <si>
    <t>Tissue</t>
  </si>
  <si>
    <t>Brain</t>
  </si>
  <si>
    <t>Haemolymph</t>
  </si>
  <si>
    <t>Geometric</t>
  </si>
  <si>
    <t>n</t>
  </si>
  <si>
    <t>Optic lobe</t>
  </si>
  <si>
    <t>Malpigi tubuli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</si>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</sst>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4" fillId="0" borderId="0" xfId="1"/>
    <xf numFmtId="0" fontId="5" fillId="0" borderId="0" xfId="1" applyFont="1"/>
    <xf numFmtId="0" fontId="2" fillId="0" borderId="0" xfId="2"/>
    <xf numFmtId="0" fontId="4" fillId="0" borderId="0" xfId="1" applyAlignment="1">
      <alignment horizontal="center"/>
    </xf>
    <xf numFmtId="164" fontId="0" fillId="0" borderId="0" xfId="0" applyNumberFormat="1"/>
    <xf numFmtId="164" fontId="4" fillId="0" borderId="0" xfId="1" applyNumberFormat="1"/>
    <xf numFmtId="0" fontId="3" fillId="0" borderId="0" xfId="2" applyFont="1"/>
    <xf numFmtId="0" fontId="5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1" fillId="0" borderId="0" xfId="3"/>
    <xf numFmtId="0" fontId="6" fillId="0" borderId="0" xfId="3" applyFont="1"/>
    <xf numFmtId="0" fontId="3" fillId="0" borderId="0" xfId="3" applyFont="1"/>
    <xf numFmtId="0" fontId="5" fillId="2" borderId="0" xfId="1" applyFont="1" applyFill="1"/>
    <xf numFmtId="0" fontId="1" fillId="0" borderId="0" xfId="3"/>
    <xf numFmtId="0" fontId="5" fillId="0" borderId="0" xfId="1" applyFont="1" applyAlignment="1">
      <alignment horizontal="center"/>
    </xf>
    <xf numFmtId="0" fontId="5" fillId="0" borderId="0" xfId="1" applyFont="1"/>
    <xf numFmtId="0" fontId="5" fillId="2" borderId="0" xfId="1" applyFont="1" applyFill="1" applyAlignment="1">
      <alignment horizontal="center"/>
    </xf>
    <xf numFmtId="0" fontId="3" fillId="0" borderId="0" xfId="3" applyFont="1"/>
    <xf numFmtId="0" fontId="4" fillId="0" borderId="0" xfId="1"/>
    <xf numFmtId="0" fontId="4" fillId="0" borderId="0" xfId="1" applyAlignment="1">
      <alignment horizontal="center"/>
    </xf>
    <xf numFmtId="165" fontId="1" fillId="0" borderId="0" xfId="3" applyNumberFormat="1"/>
    <xf numFmtId="0" fontId="6" fillId="0" borderId="0" xfId="3" applyFont="1"/>
    <xf numFmtId="0" fontId="7" fillId="0" borderId="0" xfId="3" applyFont="1" applyAlignment="1">
      <alignment horizontal="center"/>
    </xf>
    <xf numFmtId="164" fontId="4" fillId="0" borderId="0" xfId="1" applyNumberFormat="1"/>
    <xf numFmtId="165" fontId="4" fillId="0" borderId="0" xfId="1" applyNumberFormat="1"/>
    <xf numFmtId="0" fontId="4" fillId="0" borderId="0" xfId="3" applyFont="1"/>
    <xf numFmtId="0" fontId="8" fillId="0" borderId="0" xfId="0" applyFont="1"/>
    <xf numFmtId="0" fontId="4" fillId="0" borderId="0" xfId="1" applyFont="1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2" applyAlignment="1">
      <alignment horizontal="center"/>
    </xf>
    <xf numFmtId="164" fontId="5" fillId="0" borderId="0" xfId="1" applyNumberFormat="1" applyFont="1"/>
  </cellXfs>
  <cellStyles count="4">
    <cellStyle name="Normal" xfId="0" builtinId="0"/>
    <cellStyle name="Normal 2" xfId="1" xr:uid="{946E3F6F-A869-4D6B-88BE-E78100B49138}"/>
    <cellStyle name="Normal 3" xfId="2" xr:uid="{86188B89-7B93-4B96-816F-F8C8D5BF5D53}"/>
    <cellStyle name="Normal 4" xfId="3" xr:uid="{618C0E59-33CC-4749-A244-07A0EA053E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Brain!$AG$11</c:f>
              <c:strCache>
                <c:ptCount val="1"/>
                <c:pt idx="0">
                  <c:v>0lx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Brain!$AO$4:$AS$4</c:f>
                <c:numCache>
                  <c:formatCode>General</c:formatCode>
                  <c:ptCount val="5"/>
                  <c:pt idx="0">
                    <c:v>0.18913163554792364</c:v>
                  </c:pt>
                  <c:pt idx="1">
                    <c:v>7.2890214023343544E-2</c:v>
                  </c:pt>
                  <c:pt idx="2">
                    <c:v>7.1060726699174112E-2</c:v>
                  </c:pt>
                  <c:pt idx="3">
                    <c:v>0.15718953029776567</c:v>
                  </c:pt>
                  <c:pt idx="4">
                    <c:v>0.11949244456580499</c:v>
                  </c:pt>
                </c:numCache>
              </c:numRef>
            </c:plus>
            <c:minus>
              <c:numRef>
                <c:f>Brain!$AO$4:$AS$4</c:f>
                <c:numCache>
                  <c:formatCode>General</c:formatCode>
                  <c:ptCount val="5"/>
                  <c:pt idx="0">
                    <c:v>0.18913163554792364</c:v>
                  </c:pt>
                  <c:pt idx="1">
                    <c:v>7.2890214023343544E-2</c:v>
                  </c:pt>
                  <c:pt idx="2">
                    <c:v>7.1060726699174112E-2</c:v>
                  </c:pt>
                  <c:pt idx="3">
                    <c:v>0.15718953029776567</c:v>
                  </c:pt>
                  <c:pt idx="4">
                    <c:v>0.11949244456580499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Brain!$AH$10:$AL$10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Brain!$AH$11:$AL$11</c:f>
              <c:numCache>
                <c:formatCode>General</c:formatCode>
                <c:ptCount val="5"/>
                <c:pt idx="0">
                  <c:v>0.27510126416126623</c:v>
                </c:pt>
                <c:pt idx="1">
                  <c:v>0.2056459438250888</c:v>
                </c:pt>
                <c:pt idx="2">
                  <c:v>0.34067031934782788</c:v>
                </c:pt>
                <c:pt idx="3">
                  <c:v>4.2607887002125616E-2</c:v>
                </c:pt>
                <c:pt idx="4">
                  <c:v>1.1442920248488189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9F-42CB-B214-1EC44BFDD2A5}"/>
            </c:ext>
          </c:extLst>
        </c:ser>
        <c:ser>
          <c:idx val="1"/>
          <c:order val="1"/>
          <c:tx>
            <c:strRef>
              <c:f>Brain!$AG$12</c:f>
              <c:strCache>
                <c:ptCount val="1"/>
                <c:pt idx="0">
                  <c:v>2lx</c:v>
                </c:pt>
              </c:strCache>
            </c:strRef>
          </c:tx>
          <c:spPr>
            <a:solidFill>
              <a:srgbClr val="E7E6E6">
                <a:lumMod val="5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Brain!$AO$5:$AS$5</c:f>
                <c:numCache>
                  <c:formatCode>General</c:formatCode>
                  <c:ptCount val="5"/>
                  <c:pt idx="0">
                    <c:v>0.20005140688633102</c:v>
                  </c:pt>
                  <c:pt idx="1">
                    <c:v>4.668172261936078E-2</c:v>
                  </c:pt>
                  <c:pt idx="2">
                    <c:v>6.2414406720295926E-2</c:v>
                  </c:pt>
                  <c:pt idx="3">
                    <c:v>7.9702196381877533E-2</c:v>
                  </c:pt>
                  <c:pt idx="4">
                    <c:v>6.3472359827811103E-2</c:v>
                  </c:pt>
                </c:numCache>
              </c:numRef>
            </c:plus>
            <c:minus>
              <c:numRef>
                <c:f>Brain!$AO$5:$AS$5</c:f>
                <c:numCache>
                  <c:formatCode>General</c:formatCode>
                  <c:ptCount val="5"/>
                  <c:pt idx="0">
                    <c:v>0.20005140688633102</c:v>
                  </c:pt>
                  <c:pt idx="1">
                    <c:v>4.668172261936078E-2</c:v>
                  </c:pt>
                  <c:pt idx="2">
                    <c:v>6.2414406720295926E-2</c:v>
                  </c:pt>
                  <c:pt idx="3">
                    <c:v>7.9702196381877533E-2</c:v>
                  </c:pt>
                  <c:pt idx="4">
                    <c:v>6.3472359827811103E-2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Brain!$AH$10:$AL$10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Brain!$AH$12:$AL$12</c:f>
              <c:numCache>
                <c:formatCode>General</c:formatCode>
                <c:ptCount val="5"/>
                <c:pt idx="0">
                  <c:v>0.44531793137777237</c:v>
                </c:pt>
                <c:pt idx="1">
                  <c:v>0.18846952895754121</c:v>
                </c:pt>
                <c:pt idx="2">
                  <c:v>0.28836484636850607</c:v>
                </c:pt>
                <c:pt idx="3">
                  <c:v>3.2177887111957133E-2</c:v>
                </c:pt>
                <c:pt idx="4">
                  <c:v>0.64005850613340853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9F-42CB-B214-1EC44BFDD2A5}"/>
            </c:ext>
          </c:extLst>
        </c:ser>
        <c:ser>
          <c:idx val="2"/>
          <c:order val="2"/>
          <c:tx>
            <c:strRef>
              <c:f>Brain!$AG$13</c:f>
              <c:strCache>
                <c:ptCount val="1"/>
                <c:pt idx="0">
                  <c:v>5lx</c:v>
                </c:pt>
              </c:strCache>
            </c:strRef>
          </c:tx>
          <c:spPr>
            <a:solidFill>
              <a:srgbClr val="E7E6E6">
                <a:lumMod val="9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Brain!$AO$6:$AS$6</c:f>
                <c:numCache>
                  <c:formatCode>General</c:formatCode>
                  <c:ptCount val="5"/>
                  <c:pt idx="0">
                    <c:v>0.21773697135461526</c:v>
                  </c:pt>
                  <c:pt idx="1">
                    <c:v>6.5695536569470595E-2</c:v>
                  </c:pt>
                  <c:pt idx="2">
                    <c:v>7.043580925823581E-2</c:v>
                  </c:pt>
                  <c:pt idx="3">
                    <c:v>0.19362532588511705</c:v>
                  </c:pt>
                  <c:pt idx="4">
                    <c:v>0.15743560492897135</c:v>
                  </c:pt>
                </c:numCache>
              </c:numRef>
            </c:plus>
            <c:minus>
              <c:numRef>
                <c:f>Brain!$AO$6:$AS$6</c:f>
                <c:numCache>
                  <c:formatCode>General</c:formatCode>
                  <c:ptCount val="5"/>
                  <c:pt idx="0">
                    <c:v>0.21773697135461526</c:v>
                  </c:pt>
                  <c:pt idx="1">
                    <c:v>6.5695536569470595E-2</c:v>
                  </c:pt>
                  <c:pt idx="2">
                    <c:v>7.043580925823581E-2</c:v>
                  </c:pt>
                  <c:pt idx="3">
                    <c:v>0.19362532588511705</c:v>
                  </c:pt>
                  <c:pt idx="4">
                    <c:v>0.15743560492897135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Brain!$AH$10:$AL$10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Brain!$AH$13:$AL$13</c:f>
              <c:numCache>
                <c:formatCode>General</c:formatCode>
                <c:ptCount val="5"/>
                <c:pt idx="0">
                  <c:v>1.1300208440064097</c:v>
                </c:pt>
                <c:pt idx="1">
                  <c:v>0.2604916430735057</c:v>
                </c:pt>
                <c:pt idx="2">
                  <c:v>0.44526881977722915</c:v>
                </c:pt>
                <c:pt idx="3">
                  <c:v>0.10438578557174703</c:v>
                </c:pt>
                <c:pt idx="4">
                  <c:v>0.62293194894274651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9F-42CB-B214-1EC44BFDD2A5}"/>
            </c:ext>
          </c:extLst>
        </c:ser>
        <c:ser>
          <c:idx val="3"/>
          <c:order val="3"/>
          <c:tx>
            <c:strRef>
              <c:f>Brain!$AG$14</c:f>
              <c:strCache>
                <c:ptCount val="1"/>
                <c:pt idx="0">
                  <c:v>40lx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Brain!$AO$7:$AS$7</c:f>
                <c:numCache>
                  <c:formatCode>General</c:formatCode>
                  <c:ptCount val="5"/>
                  <c:pt idx="0">
                    <c:v>0.20408950200471718</c:v>
                  </c:pt>
                  <c:pt idx="1">
                    <c:v>0.18302210406867844</c:v>
                  </c:pt>
                  <c:pt idx="2">
                    <c:v>2.7945961949021145E-2</c:v>
                  </c:pt>
                  <c:pt idx="3">
                    <c:v>0.42327523731999295</c:v>
                  </c:pt>
                  <c:pt idx="4">
                    <c:v>0.25127646556922006</c:v>
                  </c:pt>
                </c:numCache>
              </c:numRef>
            </c:plus>
            <c:minus>
              <c:numRef>
                <c:f>Brain!$AO$7:$AS$7</c:f>
                <c:numCache>
                  <c:formatCode>General</c:formatCode>
                  <c:ptCount val="5"/>
                  <c:pt idx="0">
                    <c:v>0.20408950200471718</c:v>
                  </c:pt>
                  <c:pt idx="1">
                    <c:v>0.18302210406867844</c:v>
                  </c:pt>
                  <c:pt idx="2">
                    <c:v>2.7945961949021145E-2</c:v>
                  </c:pt>
                  <c:pt idx="3">
                    <c:v>0.42327523731999295</c:v>
                  </c:pt>
                  <c:pt idx="4">
                    <c:v>0.25127646556922006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Brain!$AH$10:$AL$10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Brain!$AH$14:$AL$14</c:f>
              <c:numCache>
                <c:formatCode>General</c:formatCode>
                <c:ptCount val="5"/>
                <c:pt idx="0">
                  <c:v>0.99464952907265769</c:v>
                </c:pt>
                <c:pt idx="1">
                  <c:v>0.4357284626365861</c:v>
                </c:pt>
                <c:pt idx="2">
                  <c:v>0.6867976525340489</c:v>
                </c:pt>
                <c:pt idx="3">
                  <c:v>6.0329325164079468E-2</c:v>
                </c:pt>
                <c:pt idx="4">
                  <c:v>2.0457375256867256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9F-42CB-B214-1EC44BFDD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965264"/>
        <c:axId val="167971504"/>
      </c:barChart>
      <c:catAx>
        <c:axId val="167965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71504"/>
        <c:crosses val="autoZero"/>
        <c:auto val="1"/>
        <c:lblAlgn val="ctr"/>
        <c:lblOffset val="100"/>
        <c:noMultiLvlLbl val="0"/>
      </c:catAx>
      <c:valAx>
        <c:axId val="1679715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6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'Optic lobe'!$AH$11</c:f>
              <c:strCache>
                <c:ptCount val="1"/>
                <c:pt idx="0">
                  <c:v>0lx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'Optic lobe'!$AP$4:$AT$4</c:f>
                <c:numCache>
                  <c:formatCode>General</c:formatCode>
                  <c:ptCount val="5"/>
                  <c:pt idx="0">
                    <c:v>0.45042725003860884</c:v>
                  </c:pt>
                  <c:pt idx="1">
                    <c:v>0.21348061691160833</c:v>
                  </c:pt>
                  <c:pt idx="2">
                    <c:v>8.4728474567385845E-2</c:v>
                  </c:pt>
                  <c:pt idx="3">
                    <c:v>0.40797967834892768</c:v>
                  </c:pt>
                  <c:pt idx="4">
                    <c:v>0.1156800935091517</c:v>
                  </c:pt>
                </c:numCache>
              </c:numRef>
            </c:plus>
            <c:minus>
              <c:numRef>
                <c:f>'Optic lobe'!$AP$4:$AT$4</c:f>
                <c:numCache>
                  <c:formatCode>General</c:formatCode>
                  <c:ptCount val="5"/>
                  <c:pt idx="0">
                    <c:v>0.45042725003860884</c:v>
                  </c:pt>
                  <c:pt idx="1">
                    <c:v>0.21348061691160833</c:v>
                  </c:pt>
                  <c:pt idx="2">
                    <c:v>8.4728474567385845E-2</c:v>
                  </c:pt>
                  <c:pt idx="3">
                    <c:v>0.40797967834892768</c:v>
                  </c:pt>
                  <c:pt idx="4">
                    <c:v>0.1156800935091517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'Optic lobe'!$AI$10:$AM$10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'Optic lobe'!$AI$11:$AM$11</c:f>
              <c:numCache>
                <c:formatCode>General</c:formatCode>
                <c:ptCount val="5"/>
                <c:pt idx="0">
                  <c:v>26.389970104033317</c:v>
                </c:pt>
                <c:pt idx="1">
                  <c:v>1.1612248690080667</c:v>
                </c:pt>
                <c:pt idx="2">
                  <c:v>2.9296147333717202</c:v>
                </c:pt>
                <c:pt idx="3">
                  <c:v>0.19225948637910684</c:v>
                </c:pt>
                <c:pt idx="4">
                  <c:v>4.5355622802506703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9F-42CB-B214-1EC44BFDD2A5}"/>
            </c:ext>
          </c:extLst>
        </c:ser>
        <c:ser>
          <c:idx val="1"/>
          <c:order val="1"/>
          <c:tx>
            <c:strRef>
              <c:f>'Optic lobe'!$AH$12</c:f>
              <c:strCache>
                <c:ptCount val="1"/>
                <c:pt idx="0">
                  <c:v>2lx</c:v>
                </c:pt>
              </c:strCache>
            </c:strRef>
          </c:tx>
          <c:spPr>
            <a:solidFill>
              <a:srgbClr val="E7E6E6">
                <a:lumMod val="5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'Optic lobe'!$AP$5:$AT$5</c:f>
                <c:numCache>
                  <c:formatCode>General</c:formatCode>
                  <c:ptCount val="5"/>
                  <c:pt idx="0">
                    <c:v>0.29001440758101887</c:v>
                  </c:pt>
                  <c:pt idx="1">
                    <c:v>9.6971191953918137E-2</c:v>
                  </c:pt>
                  <c:pt idx="2">
                    <c:v>0.1049297668778412</c:v>
                  </c:pt>
                  <c:pt idx="3">
                    <c:v>6.5432384358473733E-2</c:v>
                  </c:pt>
                  <c:pt idx="4">
                    <c:v>8.3601386549052498E-2</c:v>
                  </c:pt>
                </c:numCache>
              </c:numRef>
            </c:plus>
            <c:minus>
              <c:numRef>
                <c:f>'Optic lobe'!$AP$5:$AT$5</c:f>
                <c:numCache>
                  <c:formatCode>General</c:formatCode>
                  <c:ptCount val="5"/>
                  <c:pt idx="0">
                    <c:v>0.29001440758101887</c:v>
                  </c:pt>
                  <c:pt idx="1">
                    <c:v>9.6971191953918137E-2</c:v>
                  </c:pt>
                  <c:pt idx="2">
                    <c:v>0.1049297668778412</c:v>
                  </c:pt>
                  <c:pt idx="3">
                    <c:v>6.5432384358473733E-2</c:v>
                  </c:pt>
                  <c:pt idx="4">
                    <c:v>8.3601386549052498E-2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'Optic lobe'!$AI$10:$AM$10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'Optic lobe'!$AI$12:$AM$12</c:f>
              <c:numCache>
                <c:formatCode>General</c:formatCode>
                <c:ptCount val="5"/>
                <c:pt idx="0">
                  <c:v>153.5436243845561</c:v>
                </c:pt>
                <c:pt idx="1">
                  <c:v>0.50968753700725389</c:v>
                </c:pt>
                <c:pt idx="2">
                  <c:v>1.2121203386410366</c:v>
                </c:pt>
                <c:pt idx="3">
                  <c:v>7.7425775875180139E-2</c:v>
                </c:pt>
                <c:pt idx="4">
                  <c:v>2.012065089491772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9F-42CB-B214-1EC44BFDD2A5}"/>
            </c:ext>
          </c:extLst>
        </c:ser>
        <c:ser>
          <c:idx val="2"/>
          <c:order val="2"/>
          <c:tx>
            <c:strRef>
              <c:f>'Optic lobe'!$AH$13</c:f>
              <c:strCache>
                <c:ptCount val="1"/>
                <c:pt idx="0">
                  <c:v>5lx</c:v>
                </c:pt>
              </c:strCache>
            </c:strRef>
          </c:tx>
          <c:spPr>
            <a:solidFill>
              <a:srgbClr val="E7E6E6">
                <a:lumMod val="9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'Optic lobe'!$AP$6:$AT$6</c:f>
                <c:numCache>
                  <c:formatCode>General</c:formatCode>
                  <c:ptCount val="5"/>
                  <c:pt idx="0">
                    <c:v>0.25339708499099123</c:v>
                  </c:pt>
                  <c:pt idx="1">
                    <c:v>5.8777881891401575E-2</c:v>
                  </c:pt>
                  <c:pt idx="2">
                    <c:v>0.15564902575975606</c:v>
                  </c:pt>
                  <c:pt idx="3">
                    <c:v>0.13585456896524842</c:v>
                  </c:pt>
                  <c:pt idx="4">
                    <c:v>0.12568102395289249</c:v>
                  </c:pt>
                </c:numCache>
              </c:numRef>
            </c:plus>
            <c:minus>
              <c:numRef>
                <c:f>'Optic lobe'!$AP$6:$AT$6</c:f>
                <c:numCache>
                  <c:formatCode>General</c:formatCode>
                  <c:ptCount val="5"/>
                  <c:pt idx="0">
                    <c:v>0.25339708499099123</c:v>
                  </c:pt>
                  <c:pt idx="1">
                    <c:v>5.8777881891401575E-2</c:v>
                  </c:pt>
                  <c:pt idx="2">
                    <c:v>0.15564902575975606</c:v>
                  </c:pt>
                  <c:pt idx="3">
                    <c:v>0.13585456896524842</c:v>
                  </c:pt>
                  <c:pt idx="4">
                    <c:v>0.12568102395289249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'Optic lobe'!$AI$10:$AM$10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'Optic lobe'!$AI$13:$AM$13</c:f>
              <c:numCache>
                <c:formatCode>General</c:formatCode>
                <c:ptCount val="5"/>
                <c:pt idx="0">
                  <c:v>159.87395045815899</c:v>
                </c:pt>
                <c:pt idx="1">
                  <c:v>0.46505359987699957</c:v>
                </c:pt>
                <c:pt idx="2">
                  <c:v>0.87246487050502353</c:v>
                </c:pt>
                <c:pt idx="3">
                  <c:v>5.1573814026411147E-2</c:v>
                </c:pt>
                <c:pt idx="4">
                  <c:v>1.0202540987096347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9F-42CB-B214-1EC44BFDD2A5}"/>
            </c:ext>
          </c:extLst>
        </c:ser>
        <c:ser>
          <c:idx val="3"/>
          <c:order val="3"/>
          <c:tx>
            <c:strRef>
              <c:f>'Optic lobe'!$AH$14</c:f>
              <c:strCache>
                <c:ptCount val="1"/>
                <c:pt idx="0">
                  <c:v>40lx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'Optic lobe'!$AP$7:$AT$7</c:f>
                <c:numCache>
                  <c:formatCode>General</c:formatCode>
                  <c:ptCount val="5"/>
                  <c:pt idx="0">
                    <c:v>0.38175138897537536</c:v>
                  </c:pt>
                  <c:pt idx="1">
                    <c:v>9.8254881827396917E-2</c:v>
                  </c:pt>
                  <c:pt idx="2">
                    <c:v>0.18082542080656416</c:v>
                  </c:pt>
                  <c:pt idx="3">
                    <c:v>0.31419062254012209</c:v>
                  </c:pt>
                  <c:pt idx="4">
                    <c:v>0.10957476173070484</c:v>
                  </c:pt>
                </c:numCache>
              </c:numRef>
            </c:plus>
            <c:minus>
              <c:numRef>
                <c:f>'Optic lobe'!$AP$7:$AT$7</c:f>
                <c:numCache>
                  <c:formatCode>General</c:formatCode>
                  <c:ptCount val="5"/>
                  <c:pt idx="0">
                    <c:v>0.38175138897537536</c:v>
                  </c:pt>
                  <c:pt idx="1">
                    <c:v>9.8254881827396917E-2</c:v>
                  </c:pt>
                  <c:pt idx="2">
                    <c:v>0.18082542080656416</c:v>
                  </c:pt>
                  <c:pt idx="3">
                    <c:v>0.31419062254012209</c:v>
                  </c:pt>
                  <c:pt idx="4">
                    <c:v>0.10957476173070484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'Optic lobe'!$AI$10:$AM$10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'Optic lobe'!$AI$14:$AM$14</c:f>
              <c:numCache>
                <c:formatCode>General</c:formatCode>
                <c:ptCount val="5"/>
                <c:pt idx="0">
                  <c:v>146.33914642404019</c:v>
                </c:pt>
                <c:pt idx="1">
                  <c:v>0.3773058146110439</c:v>
                </c:pt>
                <c:pt idx="2">
                  <c:v>1.1661613462662812</c:v>
                </c:pt>
                <c:pt idx="3">
                  <c:v>6.7748047580860921E-2</c:v>
                </c:pt>
                <c:pt idx="4">
                  <c:v>1.3352715917679601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9F-42CB-B214-1EC44BFDD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965264"/>
        <c:axId val="167971504"/>
      </c:barChart>
      <c:catAx>
        <c:axId val="167965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L"/>
                  <a:t>G</a:t>
                </a:r>
                <a:r>
                  <a:rPr lang="en-US"/>
                  <a:t>ene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71504"/>
        <c:crosses val="autoZero"/>
        <c:auto val="1"/>
        <c:lblAlgn val="ctr"/>
        <c:lblOffset val="100"/>
        <c:noMultiLvlLbl val="0"/>
      </c:catAx>
      <c:valAx>
        <c:axId val="1679715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65264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'Optic lobe'!$AH$11</c:f>
              <c:strCache>
                <c:ptCount val="1"/>
                <c:pt idx="0">
                  <c:v>0lx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'Optic lobe'!$AP$4:$AT$4</c:f>
                <c:numCache>
                  <c:formatCode>General</c:formatCode>
                  <c:ptCount val="5"/>
                  <c:pt idx="0">
                    <c:v>0.45042725003860884</c:v>
                  </c:pt>
                  <c:pt idx="1">
                    <c:v>0.21348061691160833</c:v>
                  </c:pt>
                  <c:pt idx="2">
                    <c:v>8.4728474567385845E-2</c:v>
                  </c:pt>
                  <c:pt idx="3">
                    <c:v>0.40797967834892768</c:v>
                  </c:pt>
                  <c:pt idx="4">
                    <c:v>0.1156800935091517</c:v>
                  </c:pt>
                </c:numCache>
              </c:numRef>
            </c:plus>
            <c:minus>
              <c:numRef>
                <c:f>'Optic lobe'!$AP$4:$AT$4</c:f>
                <c:numCache>
                  <c:formatCode>General</c:formatCode>
                  <c:ptCount val="5"/>
                  <c:pt idx="0">
                    <c:v>0.45042725003860884</c:v>
                  </c:pt>
                  <c:pt idx="1">
                    <c:v>0.21348061691160833</c:v>
                  </c:pt>
                  <c:pt idx="2">
                    <c:v>8.4728474567385845E-2</c:v>
                  </c:pt>
                  <c:pt idx="3">
                    <c:v>0.40797967834892768</c:v>
                  </c:pt>
                  <c:pt idx="4">
                    <c:v>0.1156800935091517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'Optic lobe'!$AI$10:$AM$10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'Optic lobe'!$AI$11:$AM$11</c:f>
              <c:numCache>
                <c:formatCode>General</c:formatCode>
                <c:ptCount val="5"/>
                <c:pt idx="0">
                  <c:v>26.389970104033317</c:v>
                </c:pt>
                <c:pt idx="1">
                  <c:v>1.1612248690080667</c:v>
                </c:pt>
                <c:pt idx="2">
                  <c:v>2.9296147333717202</c:v>
                </c:pt>
                <c:pt idx="3">
                  <c:v>0.19225948637910684</c:v>
                </c:pt>
                <c:pt idx="4">
                  <c:v>4.5355622802506703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9F-42CB-B214-1EC44BFDD2A5}"/>
            </c:ext>
          </c:extLst>
        </c:ser>
        <c:ser>
          <c:idx val="1"/>
          <c:order val="1"/>
          <c:tx>
            <c:strRef>
              <c:f>'Optic lobe'!$AH$12</c:f>
              <c:strCache>
                <c:ptCount val="1"/>
                <c:pt idx="0">
                  <c:v>2lx</c:v>
                </c:pt>
              </c:strCache>
            </c:strRef>
          </c:tx>
          <c:spPr>
            <a:solidFill>
              <a:srgbClr val="E7E6E6">
                <a:lumMod val="5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'Optic lobe'!$AP$5:$AT$5</c:f>
                <c:numCache>
                  <c:formatCode>General</c:formatCode>
                  <c:ptCount val="5"/>
                  <c:pt idx="0">
                    <c:v>0.29001440758101887</c:v>
                  </c:pt>
                  <c:pt idx="1">
                    <c:v>9.6971191953918137E-2</c:v>
                  </c:pt>
                  <c:pt idx="2">
                    <c:v>0.1049297668778412</c:v>
                  </c:pt>
                  <c:pt idx="3">
                    <c:v>6.5432384358473733E-2</c:v>
                  </c:pt>
                  <c:pt idx="4">
                    <c:v>8.3601386549052498E-2</c:v>
                  </c:pt>
                </c:numCache>
              </c:numRef>
            </c:plus>
            <c:minus>
              <c:numRef>
                <c:f>'Optic lobe'!$AP$5:$AT$5</c:f>
                <c:numCache>
                  <c:formatCode>General</c:formatCode>
                  <c:ptCount val="5"/>
                  <c:pt idx="0">
                    <c:v>0.29001440758101887</c:v>
                  </c:pt>
                  <c:pt idx="1">
                    <c:v>9.6971191953918137E-2</c:v>
                  </c:pt>
                  <c:pt idx="2">
                    <c:v>0.1049297668778412</c:v>
                  </c:pt>
                  <c:pt idx="3">
                    <c:v>6.5432384358473733E-2</c:v>
                  </c:pt>
                  <c:pt idx="4">
                    <c:v>8.3601386549052498E-2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'Optic lobe'!$AI$10:$AM$10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'Optic lobe'!$AI$12:$AM$12</c:f>
              <c:numCache>
                <c:formatCode>General</c:formatCode>
                <c:ptCount val="5"/>
                <c:pt idx="0">
                  <c:v>153.5436243845561</c:v>
                </c:pt>
                <c:pt idx="1">
                  <c:v>0.50968753700725389</c:v>
                </c:pt>
                <c:pt idx="2">
                  <c:v>1.2121203386410366</c:v>
                </c:pt>
                <c:pt idx="3">
                  <c:v>7.7425775875180139E-2</c:v>
                </c:pt>
                <c:pt idx="4">
                  <c:v>2.012065089491772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9F-42CB-B214-1EC44BFDD2A5}"/>
            </c:ext>
          </c:extLst>
        </c:ser>
        <c:ser>
          <c:idx val="2"/>
          <c:order val="2"/>
          <c:tx>
            <c:strRef>
              <c:f>'Optic lobe'!$AH$13</c:f>
              <c:strCache>
                <c:ptCount val="1"/>
                <c:pt idx="0">
                  <c:v>5lx</c:v>
                </c:pt>
              </c:strCache>
            </c:strRef>
          </c:tx>
          <c:spPr>
            <a:solidFill>
              <a:srgbClr val="E7E6E6">
                <a:lumMod val="9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'Optic lobe'!$AP$6:$AT$6</c:f>
                <c:numCache>
                  <c:formatCode>General</c:formatCode>
                  <c:ptCount val="5"/>
                  <c:pt idx="0">
                    <c:v>0.25339708499099123</c:v>
                  </c:pt>
                  <c:pt idx="1">
                    <c:v>5.8777881891401575E-2</c:v>
                  </c:pt>
                  <c:pt idx="2">
                    <c:v>0.15564902575975606</c:v>
                  </c:pt>
                  <c:pt idx="3">
                    <c:v>0.13585456896524842</c:v>
                  </c:pt>
                  <c:pt idx="4">
                    <c:v>0.12568102395289249</c:v>
                  </c:pt>
                </c:numCache>
              </c:numRef>
            </c:plus>
            <c:minus>
              <c:numRef>
                <c:f>'Optic lobe'!$AP$6:$AT$6</c:f>
                <c:numCache>
                  <c:formatCode>General</c:formatCode>
                  <c:ptCount val="5"/>
                  <c:pt idx="0">
                    <c:v>0.25339708499099123</c:v>
                  </c:pt>
                  <c:pt idx="1">
                    <c:v>5.8777881891401575E-2</c:v>
                  </c:pt>
                  <c:pt idx="2">
                    <c:v>0.15564902575975606</c:v>
                  </c:pt>
                  <c:pt idx="3">
                    <c:v>0.13585456896524842</c:v>
                  </c:pt>
                  <c:pt idx="4">
                    <c:v>0.12568102395289249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'Optic lobe'!$AI$10:$AM$10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'Optic lobe'!$AI$13:$AM$13</c:f>
              <c:numCache>
                <c:formatCode>General</c:formatCode>
                <c:ptCount val="5"/>
                <c:pt idx="0">
                  <c:v>159.87395045815899</c:v>
                </c:pt>
                <c:pt idx="1">
                  <c:v>0.46505359987699957</c:v>
                </c:pt>
                <c:pt idx="2">
                  <c:v>0.87246487050502353</c:v>
                </c:pt>
                <c:pt idx="3">
                  <c:v>5.1573814026411147E-2</c:v>
                </c:pt>
                <c:pt idx="4">
                  <c:v>1.0202540987096347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9F-42CB-B214-1EC44BFDD2A5}"/>
            </c:ext>
          </c:extLst>
        </c:ser>
        <c:ser>
          <c:idx val="3"/>
          <c:order val="3"/>
          <c:tx>
            <c:strRef>
              <c:f>'Optic lobe'!$AH$14</c:f>
              <c:strCache>
                <c:ptCount val="1"/>
                <c:pt idx="0">
                  <c:v>40lx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'Optic lobe'!$AP$7:$AT$7</c:f>
                <c:numCache>
                  <c:formatCode>General</c:formatCode>
                  <c:ptCount val="5"/>
                  <c:pt idx="0">
                    <c:v>0.38175138897537536</c:v>
                  </c:pt>
                  <c:pt idx="1">
                    <c:v>9.8254881827396917E-2</c:v>
                  </c:pt>
                  <c:pt idx="2">
                    <c:v>0.18082542080656416</c:v>
                  </c:pt>
                  <c:pt idx="3">
                    <c:v>0.31419062254012209</c:v>
                  </c:pt>
                  <c:pt idx="4">
                    <c:v>0.10957476173070484</c:v>
                  </c:pt>
                </c:numCache>
              </c:numRef>
            </c:plus>
            <c:minus>
              <c:numRef>
                <c:f>'Optic lobe'!$AP$7:$AT$7</c:f>
                <c:numCache>
                  <c:formatCode>General</c:formatCode>
                  <c:ptCount val="5"/>
                  <c:pt idx="0">
                    <c:v>0.38175138897537536</c:v>
                  </c:pt>
                  <c:pt idx="1">
                    <c:v>9.8254881827396917E-2</c:v>
                  </c:pt>
                  <c:pt idx="2">
                    <c:v>0.18082542080656416</c:v>
                  </c:pt>
                  <c:pt idx="3">
                    <c:v>0.31419062254012209</c:v>
                  </c:pt>
                  <c:pt idx="4">
                    <c:v>0.10957476173070484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'Optic lobe'!$AI$10:$AM$10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'Optic lobe'!$AI$14:$AM$14</c:f>
              <c:numCache>
                <c:formatCode>General</c:formatCode>
                <c:ptCount val="5"/>
                <c:pt idx="0">
                  <c:v>146.33914642404019</c:v>
                </c:pt>
                <c:pt idx="1">
                  <c:v>0.3773058146110439</c:v>
                </c:pt>
                <c:pt idx="2">
                  <c:v>1.1661613462662812</c:v>
                </c:pt>
                <c:pt idx="3">
                  <c:v>6.7748047580860921E-2</c:v>
                </c:pt>
                <c:pt idx="4">
                  <c:v>1.3352715917679601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9F-42CB-B214-1EC44BFDD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965264"/>
        <c:axId val="167971504"/>
      </c:barChart>
      <c:catAx>
        <c:axId val="167965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71504"/>
        <c:crosses val="autoZero"/>
        <c:auto val="1"/>
        <c:lblAlgn val="ctr"/>
        <c:lblOffset val="100"/>
        <c:noMultiLvlLbl val="0"/>
      </c:catAx>
      <c:valAx>
        <c:axId val="167971504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6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Malpigi!$AH$11</c:f>
              <c:strCache>
                <c:ptCount val="1"/>
                <c:pt idx="0">
                  <c:v>0lx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Malpigi!$AQ$4:$AU$4</c:f>
                <c:numCache>
                  <c:formatCode>General</c:formatCode>
                  <c:ptCount val="5"/>
                  <c:pt idx="0">
                    <c:v>0.23971789932589779</c:v>
                  </c:pt>
                  <c:pt idx="1">
                    <c:v>0.11066459881093778</c:v>
                  </c:pt>
                  <c:pt idx="2">
                    <c:v>6.8564593720852066E-2</c:v>
                  </c:pt>
                  <c:pt idx="3">
                    <c:v>8.0436236393639449E-2</c:v>
                  </c:pt>
                  <c:pt idx="4">
                    <c:v>8.7772593897808421E-2</c:v>
                  </c:pt>
                </c:numCache>
              </c:numRef>
            </c:plus>
            <c:minus>
              <c:numRef>
                <c:f>Malpigi!$AQ$4:$AU$4</c:f>
                <c:numCache>
                  <c:formatCode>General</c:formatCode>
                  <c:ptCount val="5"/>
                  <c:pt idx="0">
                    <c:v>0.23971789932589779</c:v>
                  </c:pt>
                  <c:pt idx="1">
                    <c:v>0.11066459881093778</c:v>
                  </c:pt>
                  <c:pt idx="2">
                    <c:v>6.8564593720852066E-2</c:v>
                  </c:pt>
                  <c:pt idx="3">
                    <c:v>8.0436236393639449E-2</c:v>
                  </c:pt>
                  <c:pt idx="4">
                    <c:v>8.7772593897808421E-2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Malpigi!$AI$10:$AM$10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Malpigi!$AI$11:$AM$11</c:f>
              <c:numCache>
                <c:formatCode>General</c:formatCode>
                <c:ptCount val="5"/>
                <c:pt idx="0">
                  <c:v>4.4213444885678924E-2</c:v>
                </c:pt>
                <c:pt idx="1">
                  <c:v>0.14374012653750254</c:v>
                </c:pt>
                <c:pt idx="2">
                  <c:v>0.38701435644291243</c:v>
                </c:pt>
                <c:pt idx="3">
                  <c:v>2.967752993627509E-2</c:v>
                </c:pt>
                <c:pt idx="4">
                  <c:v>1.627881545982689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74-4EF0-ABE0-D811ABA41F2B}"/>
            </c:ext>
          </c:extLst>
        </c:ser>
        <c:ser>
          <c:idx val="1"/>
          <c:order val="1"/>
          <c:tx>
            <c:strRef>
              <c:f>Malpigi!$AH$12</c:f>
              <c:strCache>
                <c:ptCount val="1"/>
                <c:pt idx="0">
                  <c:v>2lx</c:v>
                </c:pt>
              </c:strCache>
            </c:strRef>
          </c:tx>
          <c:spPr>
            <a:solidFill>
              <a:srgbClr val="E7E6E6">
                <a:lumMod val="5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Malpigi!$AQ$5:$AU$5</c:f>
                <c:numCache>
                  <c:formatCode>General</c:formatCode>
                  <c:ptCount val="5"/>
                  <c:pt idx="0">
                    <c:v>0.30888892290071113</c:v>
                  </c:pt>
                  <c:pt idx="1">
                    <c:v>4.9082056298250611E-2</c:v>
                  </c:pt>
                  <c:pt idx="2">
                    <c:v>0.15978381597860378</c:v>
                  </c:pt>
                  <c:pt idx="3">
                    <c:v>8.4203593354455222E-2</c:v>
                  </c:pt>
                  <c:pt idx="4">
                    <c:v>9.4170062574719549E-2</c:v>
                  </c:pt>
                </c:numCache>
              </c:numRef>
            </c:plus>
            <c:minus>
              <c:numRef>
                <c:f>Malpigi!$AQ$5:$AU$5</c:f>
                <c:numCache>
                  <c:formatCode>General</c:formatCode>
                  <c:ptCount val="5"/>
                  <c:pt idx="0">
                    <c:v>0.30888892290071113</c:v>
                  </c:pt>
                  <c:pt idx="1">
                    <c:v>4.9082056298250611E-2</c:v>
                  </c:pt>
                  <c:pt idx="2">
                    <c:v>0.15978381597860378</c:v>
                  </c:pt>
                  <c:pt idx="3">
                    <c:v>8.4203593354455222E-2</c:v>
                  </c:pt>
                  <c:pt idx="4">
                    <c:v>9.4170062574719549E-2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Malpigi!$AI$10:$AM$10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Malpigi!$AI$12:$AM$12</c:f>
              <c:numCache>
                <c:formatCode>General</c:formatCode>
                <c:ptCount val="5"/>
                <c:pt idx="0">
                  <c:v>2.3096174608224114E-2</c:v>
                </c:pt>
                <c:pt idx="1">
                  <c:v>0.11073677179688966</c:v>
                </c:pt>
                <c:pt idx="2">
                  <c:v>0.33435539708424206</c:v>
                </c:pt>
                <c:pt idx="3">
                  <c:v>4.097535172194941E-2</c:v>
                </c:pt>
                <c:pt idx="4">
                  <c:v>0.72653193150189987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74-4EF0-ABE0-D811ABA41F2B}"/>
            </c:ext>
          </c:extLst>
        </c:ser>
        <c:ser>
          <c:idx val="2"/>
          <c:order val="2"/>
          <c:tx>
            <c:strRef>
              <c:f>Malpigi!$AH$13</c:f>
              <c:strCache>
                <c:ptCount val="1"/>
                <c:pt idx="0">
                  <c:v>5lx</c:v>
                </c:pt>
              </c:strCache>
            </c:strRef>
          </c:tx>
          <c:spPr>
            <a:solidFill>
              <a:srgbClr val="E7E6E6">
                <a:lumMod val="9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Malpigi!$AQ$6:$AU$6</c:f>
                <c:numCache>
                  <c:formatCode>General</c:formatCode>
                  <c:ptCount val="5"/>
                  <c:pt idx="0">
                    <c:v>0.31451103979002626</c:v>
                  </c:pt>
                  <c:pt idx="1">
                    <c:v>0.11739316481113708</c:v>
                  </c:pt>
                  <c:pt idx="2">
                    <c:v>0.12072530337222973</c:v>
                  </c:pt>
                  <c:pt idx="3">
                    <c:v>9.1207837387767526E-2</c:v>
                  </c:pt>
                  <c:pt idx="4">
                    <c:v>0.14322157860259718</c:v>
                  </c:pt>
                </c:numCache>
              </c:numRef>
            </c:plus>
            <c:minus>
              <c:numRef>
                <c:f>Malpigi!$AQ$6:$AU$6</c:f>
                <c:numCache>
                  <c:formatCode>General</c:formatCode>
                  <c:ptCount val="5"/>
                  <c:pt idx="0">
                    <c:v>0.31451103979002626</c:v>
                  </c:pt>
                  <c:pt idx="1">
                    <c:v>0.11739316481113708</c:v>
                  </c:pt>
                  <c:pt idx="2">
                    <c:v>0.12072530337222973</c:v>
                  </c:pt>
                  <c:pt idx="3">
                    <c:v>9.1207837387767526E-2</c:v>
                  </c:pt>
                  <c:pt idx="4">
                    <c:v>0.14322157860259718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Malpigi!$AI$10:$AM$10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Malpigi!$AI$13:$AM$13</c:f>
              <c:numCache>
                <c:formatCode>General</c:formatCode>
                <c:ptCount val="5"/>
                <c:pt idx="0">
                  <c:v>7.181998110969744E-3</c:v>
                </c:pt>
                <c:pt idx="1">
                  <c:v>0.12676765891214914</c:v>
                </c:pt>
                <c:pt idx="2">
                  <c:v>0.25445178979947858</c:v>
                </c:pt>
                <c:pt idx="3">
                  <c:v>3.5187620857377901E-2</c:v>
                </c:pt>
                <c:pt idx="4">
                  <c:v>0.47160518350479452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74-4EF0-ABE0-D811ABA41F2B}"/>
            </c:ext>
          </c:extLst>
        </c:ser>
        <c:ser>
          <c:idx val="3"/>
          <c:order val="3"/>
          <c:tx>
            <c:strRef>
              <c:f>Malpigi!$AH$14</c:f>
              <c:strCache>
                <c:ptCount val="1"/>
                <c:pt idx="0">
                  <c:v>40lx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Malpigi!$AQ$7:$AU$7</c:f>
                <c:numCache>
                  <c:formatCode>General</c:formatCode>
                  <c:ptCount val="5"/>
                  <c:pt idx="0">
                    <c:v>0.240987667052038</c:v>
                  </c:pt>
                  <c:pt idx="1">
                    <c:v>7.7965128106981155E-2</c:v>
                  </c:pt>
                  <c:pt idx="2">
                    <c:v>0.11263131905889422</c:v>
                  </c:pt>
                  <c:pt idx="3">
                    <c:v>0.16206115752304837</c:v>
                  </c:pt>
                  <c:pt idx="4">
                    <c:v>6.5390373490650647E-2</c:v>
                  </c:pt>
                </c:numCache>
              </c:numRef>
            </c:plus>
            <c:minus>
              <c:numRef>
                <c:f>Malpigi!$AQ$7:$AU$7</c:f>
                <c:numCache>
                  <c:formatCode>General</c:formatCode>
                  <c:ptCount val="5"/>
                  <c:pt idx="0">
                    <c:v>0.240987667052038</c:v>
                  </c:pt>
                  <c:pt idx="1">
                    <c:v>7.7965128106981155E-2</c:v>
                  </c:pt>
                  <c:pt idx="2">
                    <c:v>0.11263131905889422</c:v>
                  </c:pt>
                  <c:pt idx="3">
                    <c:v>0.16206115752304837</c:v>
                  </c:pt>
                  <c:pt idx="4">
                    <c:v>6.5390373490650647E-2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Malpigi!$AI$10:$AM$10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Malpigi!$AI$14:$AM$14</c:f>
              <c:numCache>
                <c:formatCode>General</c:formatCode>
                <c:ptCount val="5"/>
                <c:pt idx="0">
                  <c:v>1.9201758982163135E-2</c:v>
                </c:pt>
                <c:pt idx="1">
                  <c:v>0.16325406212092794</c:v>
                </c:pt>
                <c:pt idx="2">
                  <c:v>0.20254513844956326</c:v>
                </c:pt>
                <c:pt idx="3">
                  <c:v>3.0996344187050946E-2</c:v>
                </c:pt>
                <c:pt idx="4">
                  <c:v>0.5394967882406545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74-4EF0-ABE0-D811ABA41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965264"/>
        <c:axId val="167971504"/>
      </c:barChart>
      <c:catAx>
        <c:axId val="167965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71504"/>
        <c:crosses val="autoZero"/>
        <c:auto val="1"/>
        <c:lblAlgn val="ctr"/>
        <c:lblOffset val="100"/>
        <c:noMultiLvlLbl val="0"/>
      </c:catAx>
      <c:valAx>
        <c:axId val="1679715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6526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Haemolymph!$AH$11</c:f>
              <c:strCache>
                <c:ptCount val="1"/>
                <c:pt idx="0">
                  <c:v>0lx</c:v>
                </c:pt>
              </c:strCache>
            </c:strRef>
          </c:tx>
          <c:spPr>
            <a:solidFill>
              <a:sysClr val="windowText" lastClr="0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Haemolymph!$AP$4:$AT$4</c:f>
                <c:numCache>
                  <c:formatCode>General</c:formatCode>
                  <c:ptCount val="5"/>
                  <c:pt idx="0">
                    <c:v>0.41327053666210556</c:v>
                  </c:pt>
                  <c:pt idx="1">
                    <c:v>0.26292361916152024</c:v>
                  </c:pt>
                  <c:pt idx="2">
                    <c:v>0.67891207011993637</c:v>
                  </c:pt>
                  <c:pt idx="3">
                    <c:v>0.60519711925159303</c:v>
                  </c:pt>
                  <c:pt idx="4">
                    <c:v>0.3384113410544804</c:v>
                  </c:pt>
                </c:numCache>
              </c:numRef>
            </c:plus>
            <c:minus>
              <c:numRef>
                <c:f>Haemolymph!$AP$4:$AT$4</c:f>
                <c:numCache>
                  <c:formatCode>General</c:formatCode>
                  <c:ptCount val="5"/>
                  <c:pt idx="0">
                    <c:v>0.41327053666210556</c:v>
                  </c:pt>
                  <c:pt idx="1">
                    <c:v>0.26292361916152024</c:v>
                  </c:pt>
                  <c:pt idx="2">
                    <c:v>0.67891207011993637</c:v>
                  </c:pt>
                  <c:pt idx="3">
                    <c:v>0.60519711925159303</c:v>
                  </c:pt>
                  <c:pt idx="4">
                    <c:v>0.3384113410544804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Haemolymph!$AI$10:$AM$10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Haemolymph!$AI$11:$AM$11</c:f>
              <c:numCache>
                <c:formatCode>General</c:formatCode>
                <c:ptCount val="5"/>
                <c:pt idx="0">
                  <c:v>2.6484262147590436E-3</c:v>
                </c:pt>
                <c:pt idx="1">
                  <c:v>4.3848626257854607E-2</c:v>
                </c:pt>
                <c:pt idx="2">
                  <c:v>1.1801774024991905E-2</c:v>
                </c:pt>
                <c:pt idx="3">
                  <c:v>1.1872515062952577E-2</c:v>
                </c:pt>
                <c:pt idx="4">
                  <c:v>0.16066637738485653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9F-42CB-B214-1EC44BFDD2A5}"/>
            </c:ext>
          </c:extLst>
        </c:ser>
        <c:ser>
          <c:idx val="1"/>
          <c:order val="1"/>
          <c:tx>
            <c:strRef>
              <c:f>Haemolymph!$AH$12</c:f>
              <c:strCache>
                <c:ptCount val="1"/>
                <c:pt idx="0">
                  <c:v>2lx</c:v>
                </c:pt>
              </c:strCache>
            </c:strRef>
          </c:tx>
          <c:spPr>
            <a:solidFill>
              <a:srgbClr val="E7E6E6">
                <a:lumMod val="5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Haemolymph!$AP$5:$AT$5</c:f>
                <c:numCache>
                  <c:formatCode>General</c:formatCode>
                  <c:ptCount val="5"/>
                  <c:pt idx="0">
                    <c:v>0.16389559718572966</c:v>
                  </c:pt>
                  <c:pt idx="1">
                    <c:v>9.3076330511517952E-2</c:v>
                  </c:pt>
                  <c:pt idx="2">
                    <c:v>9.3460185901315301E-2</c:v>
                  </c:pt>
                  <c:pt idx="3">
                    <c:v>0.16207356466636771</c:v>
                  </c:pt>
                  <c:pt idx="4">
                    <c:v>2.5646786245758849E-2</c:v>
                  </c:pt>
                </c:numCache>
              </c:numRef>
            </c:plus>
            <c:minus>
              <c:numRef>
                <c:f>Haemolymph!$AP$5:$AT$5</c:f>
                <c:numCache>
                  <c:formatCode>General</c:formatCode>
                  <c:ptCount val="5"/>
                  <c:pt idx="0">
                    <c:v>0.16389559718572966</c:v>
                  </c:pt>
                  <c:pt idx="1">
                    <c:v>9.3076330511517952E-2</c:v>
                  </c:pt>
                  <c:pt idx="2">
                    <c:v>9.3460185901315301E-2</c:v>
                  </c:pt>
                  <c:pt idx="3">
                    <c:v>0.16207356466636771</c:v>
                  </c:pt>
                  <c:pt idx="4">
                    <c:v>2.5646786245758849E-2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Haemolymph!$AI$10:$AM$10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Haemolymph!$AI$12:$AM$12</c:f>
              <c:numCache>
                <c:formatCode>General</c:formatCode>
                <c:ptCount val="5"/>
                <c:pt idx="0">
                  <c:v>2.4485353367623844E-3</c:v>
                </c:pt>
                <c:pt idx="1">
                  <c:v>6.7245015094517024E-2</c:v>
                </c:pt>
                <c:pt idx="2">
                  <c:v>7.9444005821833377E-2</c:v>
                </c:pt>
                <c:pt idx="3">
                  <c:v>2.9894885327027363E-2</c:v>
                </c:pt>
                <c:pt idx="4">
                  <c:v>0.18973760345975416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9F-42CB-B214-1EC44BFDD2A5}"/>
            </c:ext>
          </c:extLst>
        </c:ser>
        <c:ser>
          <c:idx val="2"/>
          <c:order val="2"/>
          <c:tx>
            <c:strRef>
              <c:f>Haemolymph!$AH$13</c:f>
              <c:strCache>
                <c:ptCount val="1"/>
                <c:pt idx="0">
                  <c:v>5lx</c:v>
                </c:pt>
              </c:strCache>
            </c:strRef>
          </c:tx>
          <c:spPr>
            <a:solidFill>
              <a:srgbClr val="E7E6E6">
                <a:lumMod val="9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Haemolymph!$AP$6:$AT$6</c:f>
                <c:numCache>
                  <c:formatCode>General</c:formatCode>
                  <c:ptCount val="5"/>
                  <c:pt idx="0">
                    <c:v>0.13630219109252542</c:v>
                  </c:pt>
                  <c:pt idx="1">
                    <c:v>0.1462497321013963</c:v>
                  </c:pt>
                  <c:pt idx="2">
                    <c:v>0.15811624009917363</c:v>
                  </c:pt>
                  <c:pt idx="3">
                    <c:v>0.23049667413822528</c:v>
                  </c:pt>
                  <c:pt idx="4">
                    <c:v>0.11978692860045494</c:v>
                  </c:pt>
                </c:numCache>
              </c:numRef>
            </c:plus>
            <c:minus>
              <c:numRef>
                <c:f>Haemolymph!$AP$6:$AT$6</c:f>
                <c:numCache>
                  <c:formatCode>General</c:formatCode>
                  <c:ptCount val="5"/>
                  <c:pt idx="0">
                    <c:v>0.13630219109252542</c:v>
                  </c:pt>
                  <c:pt idx="1">
                    <c:v>0.1462497321013963</c:v>
                  </c:pt>
                  <c:pt idx="2">
                    <c:v>0.15811624009917363</c:v>
                  </c:pt>
                  <c:pt idx="3">
                    <c:v>0.23049667413822528</c:v>
                  </c:pt>
                  <c:pt idx="4">
                    <c:v>0.11978692860045494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Haemolymph!$AI$10:$AM$10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Haemolymph!$AI$13:$AM$13</c:f>
              <c:numCache>
                <c:formatCode>General</c:formatCode>
                <c:ptCount val="5"/>
                <c:pt idx="0">
                  <c:v>3.7958988359493734E-4</c:v>
                </c:pt>
                <c:pt idx="1">
                  <c:v>9.0405769225578483E-2</c:v>
                </c:pt>
                <c:pt idx="2">
                  <c:v>6.1000886611644212E-2</c:v>
                </c:pt>
                <c:pt idx="3">
                  <c:v>3.7590348191067963E-2</c:v>
                </c:pt>
                <c:pt idx="4">
                  <c:v>0.13734062913402145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9F-42CB-B214-1EC44BFDD2A5}"/>
            </c:ext>
          </c:extLst>
        </c:ser>
        <c:ser>
          <c:idx val="3"/>
          <c:order val="3"/>
          <c:tx>
            <c:strRef>
              <c:f>Haemolymph!$AH$14</c:f>
              <c:strCache>
                <c:ptCount val="1"/>
                <c:pt idx="0">
                  <c:v>40lx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Haemolymph!$AP$7:$AT$7</c:f>
                <c:numCache>
                  <c:formatCode>General</c:formatCode>
                  <c:ptCount val="5"/>
                  <c:pt idx="0">
                    <c:v>0.53327732571335995</c:v>
                  </c:pt>
                  <c:pt idx="1">
                    <c:v>7.1155070847558566E-2</c:v>
                  </c:pt>
                  <c:pt idx="2">
                    <c:v>0.12134854511568872</c:v>
                  </c:pt>
                  <c:pt idx="3">
                    <c:v>8.5051780924336198E-2</c:v>
                  </c:pt>
                  <c:pt idx="4">
                    <c:v>0.10066442543478882</c:v>
                  </c:pt>
                </c:numCache>
              </c:numRef>
            </c:plus>
            <c:minus>
              <c:numRef>
                <c:f>Haemolymph!$AP$7:$AT$7</c:f>
                <c:numCache>
                  <c:formatCode>General</c:formatCode>
                  <c:ptCount val="5"/>
                  <c:pt idx="0">
                    <c:v>0.53327732571335995</c:v>
                  </c:pt>
                  <c:pt idx="1">
                    <c:v>7.1155070847558566E-2</c:v>
                  </c:pt>
                  <c:pt idx="2">
                    <c:v>0.12134854511568872</c:v>
                  </c:pt>
                  <c:pt idx="3">
                    <c:v>8.5051780924336198E-2</c:v>
                  </c:pt>
                  <c:pt idx="4">
                    <c:v>0.10066442543478882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Haemolymph!$AI$10:$AM$10</c:f>
              <c:strCache>
                <c:ptCount val="5"/>
                <c:pt idx="0">
                  <c:v>OpsinLW</c:v>
                </c:pt>
                <c:pt idx="1">
                  <c:v>Cry2</c:v>
                </c:pt>
                <c:pt idx="2">
                  <c:v>Per</c:v>
                </c:pt>
                <c:pt idx="3">
                  <c:v>C-fos-b</c:v>
                </c:pt>
                <c:pt idx="4">
                  <c:v>Cry1</c:v>
                </c:pt>
              </c:strCache>
            </c:strRef>
          </c:cat>
          <c:val>
            <c:numRef>
              <c:f>Haemolymph!$AI$14:$AM$14</c:f>
              <c:numCache>
                <c:formatCode>General</c:formatCode>
                <c:ptCount val="5"/>
                <c:pt idx="0">
                  <c:v>1.7141859595120228E-3</c:v>
                </c:pt>
                <c:pt idx="1">
                  <c:v>8.2714699941442787E-2</c:v>
                </c:pt>
                <c:pt idx="2">
                  <c:v>7.433382189759892E-2</c:v>
                </c:pt>
                <c:pt idx="3">
                  <c:v>3.6665066262056074E-2</c:v>
                </c:pt>
                <c:pt idx="4">
                  <c:v>0.12185145044280328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9F-42CB-B214-1EC44BFDD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965264"/>
        <c:axId val="167971504"/>
      </c:barChart>
      <c:catAx>
        <c:axId val="167965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71504"/>
        <c:crosses val="autoZero"/>
        <c:auto val="1"/>
        <c:lblAlgn val="ctr"/>
        <c:lblOffset val="100"/>
        <c:noMultiLvlLbl val="0"/>
      </c:catAx>
      <c:valAx>
        <c:axId val="1679715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L"/>
          </a:p>
        </c:txPr>
        <c:crossAx val="16796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601980</xdr:colOff>
      <xdr:row>15</xdr:row>
      <xdr:rowOff>22860</xdr:rowOff>
    </xdr:from>
    <xdr:to>
      <xdr:col>44</xdr:col>
      <xdr:colOff>421958</xdr:colOff>
      <xdr:row>41</xdr:row>
      <xdr:rowOff>62865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DC9B3C6-EDD5-427A-9F52-078F20B211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484293</xdr:colOff>
      <xdr:row>16</xdr:row>
      <xdr:rowOff>77893</xdr:rowOff>
    </xdr:from>
    <xdr:to>
      <xdr:col>45</xdr:col>
      <xdr:colOff>510693</xdr:colOff>
      <xdr:row>42</xdr:row>
      <xdr:rowOff>121284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F1FBD60-FA25-4FAE-8EAD-4E66CFD2F0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137160</xdr:colOff>
      <xdr:row>44</xdr:row>
      <xdr:rowOff>45720</xdr:rowOff>
    </xdr:from>
    <xdr:to>
      <xdr:col>46</xdr:col>
      <xdr:colOff>163560</xdr:colOff>
      <xdr:row>70</xdr:row>
      <xdr:rowOff>89112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10ED31F-DC1D-4886-95C8-A96156C170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266700</xdr:colOff>
      <xdr:row>17</xdr:row>
      <xdr:rowOff>45720</xdr:rowOff>
    </xdr:from>
    <xdr:to>
      <xdr:col>46</xdr:col>
      <xdr:colOff>86940</xdr:colOff>
      <xdr:row>43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D74FCC-34F1-498A-BEF3-B9C98DBD8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396240</xdr:colOff>
      <xdr:row>16</xdr:row>
      <xdr:rowOff>0</xdr:rowOff>
    </xdr:from>
    <xdr:to>
      <xdr:col>45</xdr:col>
      <xdr:colOff>216480</xdr:colOff>
      <xdr:row>42</xdr:row>
      <xdr:rowOff>40005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BFFD62-87DB-4597-AD84-ED55A1C4F2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B9B4D-F518-4F87-A8E9-F77B9354563F}">
  <dimension ref="A1:BB95"/>
  <sheetViews>
    <sheetView tabSelected="1" topLeftCell="AB1" workbookViewId="0">
      <selection activeCell="E1" activeCellId="4" sqref="AD1:AE1048576 Q1:Q1048576 R1:R1048576 D1:D1048576 E1:E1048576"/>
    </sheetView>
  </sheetViews>
  <sheetFormatPr defaultColWidth="9.109375" defaultRowHeight="14.4" x14ac:dyDescent="0.3"/>
  <cols>
    <col min="1" max="1" width="9.109375" style="16"/>
    <col min="2" max="2" width="10.33203125" style="19" bestFit="1" customWidth="1"/>
    <col min="3" max="3" width="10.33203125" style="20" customWidth="1"/>
    <col min="6" max="6" width="9.109375" style="19"/>
    <col min="7" max="7" width="9" style="19" customWidth="1"/>
    <col min="8" max="10" width="9.109375" style="19"/>
    <col min="11" max="11" width="9.109375" style="3"/>
    <col min="12" max="12" width="9.109375" style="2"/>
    <col min="13" max="13" width="10.33203125" style="1" bestFit="1" customWidth="1"/>
    <col min="14" max="14" width="10.33203125" style="4" customWidth="1"/>
    <col min="17" max="17" width="9.109375" style="1"/>
    <col min="18" max="18" width="9" style="1" customWidth="1"/>
    <col min="19" max="21" width="9.109375" style="1"/>
    <col min="22" max="22" width="9.109375" style="3"/>
    <col min="23" max="24" width="9.109375" style="2"/>
    <col min="25" max="25" width="10.33203125" style="1" bestFit="1" customWidth="1"/>
    <col min="26" max="51" width="9.109375" style="1"/>
    <col min="52" max="52" width="12" style="1" bestFit="1" customWidth="1"/>
    <col min="53" max="16384" width="9.109375" style="1"/>
  </cols>
  <sheetData>
    <row r="1" spans="1:54" s="2" customFormat="1" ht="13.2" x14ac:dyDescent="0.25">
      <c r="A1" s="16"/>
      <c r="B1" s="16"/>
      <c r="C1" s="17"/>
      <c r="D1"/>
      <c r="E1"/>
      <c r="F1" s="16"/>
      <c r="G1" s="16"/>
      <c r="H1" s="16"/>
      <c r="I1" s="16"/>
      <c r="J1" s="16"/>
      <c r="N1" s="9" t="s">
        <v>154</v>
      </c>
      <c r="O1"/>
      <c r="P1"/>
      <c r="Y1" s="2" t="s">
        <v>43</v>
      </c>
      <c r="Z1" s="2" t="s">
        <v>154</v>
      </c>
    </row>
    <row r="2" spans="1:54" s="2" customFormat="1" ht="13.2" x14ac:dyDescent="0.25">
      <c r="A2" s="16" t="s">
        <v>46</v>
      </c>
      <c r="B2" s="16" t="s">
        <v>41</v>
      </c>
      <c r="C2" s="15" t="s">
        <v>45</v>
      </c>
      <c r="D2" s="16" t="s">
        <v>150</v>
      </c>
      <c r="E2" s="16" t="s">
        <v>146</v>
      </c>
      <c r="F2" s="16" t="s">
        <v>40</v>
      </c>
      <c r="G2" s="16" t="s">
        <v>39</v>
      </c>
      <c r="H2" s="16" t="s">
        <v>38</v>
      </c>
      <c r="I2" s="16" t="s">
        <v>44</v>
      </c>
      <c r="J2" s="16" t="s">
        <v>36</v>
      </c>
      <c r="L2" s="2" t="s">
        <v>46</v>
      </c>
      <c r="M2" s="2" t="s">
        <v>41</v>
      </c>
      <c r="N2" s="8" t="s">
        <v>45</v>
      </c>
      <c r="O2" s="16" t="s">
        <v>150</v>
      </c>
      <c r="P2" s="16" t="s">
        <v>146</v>
      </c>
      <c r="Q2" s="2" t="s">
        <v>40</v>
      </c>
      <c r="R2" s="2" t="s">
        <v>39</v>
      </c>
      <c r="S2" s="2" t="s">
        <v>38</v>
      </c>
      <c r="T2" s="2" t="s">
        <v>44</v>
      </c>
      <c r="U2" s="2" t="s">
        <v>36</v>
      </c>
      <c r="W2" s="2" t="s">
        <v>46</v>
      </c>
      <c r="X2" s="8" t="s">
        <v>45</v>
      </c>
      <c r="Y2" s="2" t="s">
        <v>41</v>
      </c>
      <c r="Z2" s="2" t="s">
        <v>40</v>
      </c>
      <c r="AA2" s="2" t="s">
        <v>39</v>
      </c>
      <c r="AB2" s="2" t="s">
        <v>38</v>
      </c>
      <c r="AC2" s="2" t="s">
        <v>44</v>
      </c>
      <c r="AD2" s="2" t="s">
        <v>36</v>
      </c>
      <c r="AH2" s="28" t="s">
        <v>43</v>
      </c>
      <c r="AI2" s="16" t="s">
        <v>154</v>
      </c>
      <c r="AS2" s="2" t="s">
        <v>42</v>
      </c>
      <c r="BA2" s="16"/>
    </row>
    <row r="3" spans="1:54" x14ac:dyDescent="0.3">
      <c r="A3" s="7" t="s">
        <v>35</v>
      </c>
      <c r="B3" s="19" t="s">
        <v>24</v>
      </c>
      <c r="C3" s="20">
        <v>1</v>
      </c>
      <c r="D3">
        <v>4.060833331154142</v>
      </c>
      <c r="E3">
        <v>2.6066392759379902</v>
      </c>
      <c r="G3" s="19">
        <v>0.1035034722648948</v>
      </c>
      <c r="H3" s="19">
        <v>0.38104627730827978</v>
      </c>
      <c r="I3" s="19">
        <v>2.8317479922397484E-2</v>
      </c>
      <c r="J3" s="19">
        <v>1.1510211348752701</v>
      </c>
      <c r="L3" s="7" t="s">
        <v>35</v>
      </c>
      <c r="M3" s="1" t="s">
        <v>24</v>
      </c>
      <c r="N3" s="4">
        <v>1</v>
      </c>
      <c r="O3" s="19">
        <f>IFERROR(LOG(D3),"")</f>
        <v>0.60861516510061153</v>
      </c>
      <c r="P3" s="19">
        <f>IFERROR(LOG(E3),"")</f>
        <v>0.41608093477056174</v>
      </c>
      <c r="Q3" s="19" t="str">
        <f>IFERROR(LOG(F3),"")</f>
        <v/>
      </c>
      <c r="R3" s="19">
        <f>IFERROR(LOG(G3),"")</f>
        <v>-0.98504508054340356</v>
      </c>
      <c r="S3" s="19">
        <f>IFERROR(LOG(H3),"")</f>
        <v>-0.41902227692505228</v>
      </c>
      <c r="T3" s="19">
        <f>IFERROR(LOG(I3),"")</f>
        <v>-1.5479453987398653</v>
      </c>
      <c r="U3" s="19">
        <f>IFERROR(LOG(J3),"")</f>
        <v>6.1083298152324834E-2</v>
      </c>
      <c r="W3" s="7" t="s">
        <v>35</v>
      </c>
      <c r="X3" s="4">
        <v>1</v>
      </c>
      <c r="Y3" s="1" t="s">
        <v>24</v>
      </c>
      <c r="Z3" s="1">
        <f>AVERAGE(Q3:Q5)</f>
        <v>1.2766758560919359E-2</v>
      </c>
      <c r="AA3" s="1">
        <f>AVERAGE(R3:R5)</f>
        <v>-0.80103649345472761</v>
      </c>
      <c r="AB3" s="1">
        <f>AVERAGE(S3:S5)</f>
        <v>-0.43486003771763276</v>
      </c>
      <c r="AC3" s="1">
        <f>AVERAGE(T3:T5)</f>
        <v>-1.3985663643800634</v>
      </c>
      <c r="AD3" s="1">
        <f>AVERAGE(U3:U5)</f>
        <v>5.6177832855063344E-2</v>
      </c>
      <c r="AF3" s="6"/>
      <c r="AG3" s="28" t="s">
        <v>41</v>
      </c>
      <c r="AH3" s="28" t="s">
        <v>40</v>
      </c>
      <c r="AI3" s="28" t="s">
        <v>39</v>
      </c>
      <c r="AJ3" s="28" t="s">
        <v>38</v>
      </c>
      <c r="AK3" s="28" t="s">
        <v>37</v>
      </c>
      <c r="AL3" s="28" t="s">
        <v>36</v>
      </c>
      <c r="AN3" s="2" t="s">
        <v>41</v>
      </c>
      <c r="AO3" s="2" t="s">
        <v>40</v>
      </c>
      <c r="AP3" s="2" t="s">
        <v>39</v>
      </c>
      <c r="AQ3" s="2" t="s">
        <v>38</v>
      </c>
      <c r="AR3" s="2" t="s">
        <v>37</v>
      </c>
      <c r="AS3" s="2" t="s">
        <v>36</v>
      </c>
      <c r="AW3" s="16"/>
      <c r="AX3" s="16"/>
      <c r="AY3" s="16"/>
      <c r="AZ3" s="16"/>
      <c r="BA3" s="16"/>
      <c r="BB3" s="16"/>
    </row>
    <row r="4" spans="1:54" x14ac:dyDescent="0.3">
      <c r="A4" s="7" t="s">
        <v>35</v>
      </c>
      <c r="B4" s="19" t="s">
        <v>24</v>
      </c>
      <c r="C4" s="20">
        <v>1</v>
      </c>
      <c r="D4">
        <v>1.9154484952190161</v>
      </c>
      <c r="E4">
        <v>2.6066392759379919</v>
      </c>
      <c r="F4" s="19">
        <v>1.0626770342299812</v>
      </c>
      <c r="G4" s="19">
        <v>0.16818499118283681</v>
      </c>
      <c r="H4" s="19">
        <v>0.36374233106442372</v>
      </c>
      <c r="I4" s="19">
        <v>4.5705738152515892E-2</v>
      </c>
      <c r="J4" s="19">
        <v>1.1190390896958655</v>
      </c>
      <c r="L4" s="7" t="s">
        <v>35</v>
      </c>
      <c r="M4" s="1" t="s">
        <v>24</v>
      </c>
      <c r="N4" s="4">
        <v>1</v>
      </c>
      <c r="O4" s="19">
        <f>IFERROR(LOG(D4),"")</f>
        <v>0.28227047866683769</v>
      </c>
      <c r="P4" s="19">
        <f>IFERROR(LOG(E4),"")</f>
        <v>0.41608093477056207</v>
      </c>
      <c r="Q4" s="19">
        <f>IFERROR(LOG(F4),"")</f>
        <v>2.6401295037261532E-2</v>
      </c>
      <c r="R4" s="19">
        <f>IFERROR(LOG(G4),"")</f>
        <v>-0.77421276321889831</v>
      </c>
      <c r="S4" s="19">
        <f>IFERROR(LOG(H4),"")</f>
        <v>-0.4392061543263458</v>
      </c>
      <c r="T4" s="19">
        <f>IFERROR(LOG(I4),"")</f>
        <v>-1.3400292727630898</v>
      </c>
      <c r="U4" s="19">
        <f>IFERROR(LOG(J4),"")</f>
        <v>4.8845257343992685E-2</v>
      </c>
      <c r="W4" s="7" t="s">
        <v>34</v>
      </c>
      <c r="X4" s="4">
        <v>2</v>
      </c>
      <c r="Y4" s="19" t="s">
        <v>24</v>
      </c>
      <c r="Z4" s="1">
        <f>AVERAGE(Q6:Q8)</f>
        <v>-0.4697755798343714</v>
      </c>
      <c r="AA4" s="1">
        <f>AVERAGE(R6:R8)</f>
        <v>-0.32094586448487838</v>
      </c>
      <c r="AB4" s="1">
        <f>AVERAGE(S6:S8)</f>
        <v>-0.10807529310844961</v>
      </c>
      <c r="AC4" s="1">
        <f>AVERAGE(T6:T8)</f>
        <v>-0.71030792242702046</v>
      </c>
      <c r="AD4" s="1">
        <f>AVERAGE(U6:U8)</f>
        <v>0.31539733664699621</v>
      </c>
      <c r="AF4" s="6"/>
      <c r="AG4" s="1" t="s">
        <v>32</v>
      </c>
      <c r="AH4" s="1">
        <f>AVERAGE(Z3:Z12)</f>
        <v>-0.56050741391056824</v>
      </c>
      <c r="AI4" s="1">
        <f>AVERAGE(AA3:AA12)</f>
        <v>-0.68687985212492109</v>
      </c>
      <c r="AJ4" s="1">
        <f>AVERAGE(AB3:AB12)</f>
        <v>-0.4676657023727257</v>
      </c>
      <c r="AK4" s="1">
        <f>AVERAGE(AC3:AC12)</f>
        <v>-1.3705100026704922</v>
      </c>
      <c r="AL4" s="1">
        <f>AVERAGE(AD3:AD12)</f>
        <v>5.8536871131933177E-2</v>
      </c>
      <c r="AN4" s="1" t="s">
        <v>24</v>
      </c>
      <c r="AO4" s="19">
        <f>STDEV(Z3:Z12)/SQRT(AO11)</f>
        <v>0.18913163554792364</v>
      </c>
      <c r="AP4" s="19">
        <f>STDEV(AA3:AA12)/SQRT(AP11)</f>
        <v>7.2890214023343544E-2</v>
      </c>
      <c r="AQ4" s="19">
        <f>STDEV(AB3:AB12)/SQRT(AQ11)</f>
        <v>7.1060726699174112E-2</v>
      </c>
      <c r="AR4" s="19">
        <f>STDEV(AC3:AC12)/SQRT(AR11)</f>
        <v>0.15718953029776567</v>
      </c>
      <c r="AS4" s="19">
        <f>STDEV(AD3:AD12)/SQRT(AS11)</f>
        <v>0.11949244456580499</v>
      </c>
      <c r="AU4" s="19"/>
      <c r="AV4" s="19"/>
      <c r="AW4" s="19"/>
      <c r="AX4" s="19"/>
      <c r="AY4" s="19"/>
      <c r="AZ4" s="19"/>
      <c r="BA4" s="19"/>
      <c r="BB4" s="19"/>
    </row>
    <row r="5" spans="1:54" x14ac:dyDescent="0.3">
      <c r="A5" s="7" t="s">
        <v>35</v>
      </c>
      <c r="B5" s="19" t="s">
        <v>24</v>
      </c>
      <c r="C5" s="20">
        <v>1</v>
      </c>
      <c r="D5">
        <v>1.8436360014408177</v>
      </c>
      <c r="E5">
        <v>2.6066392759379919</v>
      </c>
      <c r="F5" s="19">
        <v>0.99800386244570805</v>
      </c>
      <c r="G5" s="19">
        <v>0.22706404141024991</v>
      </c>
      <c r="H5" s="19">
        <v>0.35780657604097715</v>
      </c>
      <c r="I5" s="19">
        <v>4.9235185482193793E-2</v>
      </c>
      <c r="J5" s="19">
        <v>1.144471396871128</v>
      </c>
      <c r="L5" s="7" t="s">
        <v>35</v>
      </c>
      <c r="M5" s="1" t="s">
        <v>24</v>
      </c>
      <c r="N5" s="4">
        <v>1</v>
      </c>
      <c r="O5" s="19">
        <f>IFERROR(LOG(D5),"")</f>
        <v>0.26567518018280872</v>
      </c>
      <c r="P5" s="19">
        <f>IFERROR(LOG(E5),"")</f>
        <v>0.41608093477056207</v>
      </c>
      <c r="Q5" s="19">
        <f>IFERROR(LOG(F5),"")</f>
        <v>-8.6777791542281537E-4</v>
      </c>
      <c r="R5" s="19">
        <f>IFERROR(LOG(G5),"")</f>
        <v>-0.64385163660188083</v>
      </c>
      <c r="S5" s="19">
        <f>IFERROR(LOG(H5),"")</f>
        <v>-0.44635168190150021</v>
      </c>
      <c r="T5" s="19">
        <f>IFERROR(LOG(I5),"")</f>
        <v>-1.307724421637235</v>
      </c>
      <c r="U5" s="19">
        <f>IFERROR(LOG(J5),"")</f>
        <v>5.8604943068872518E-2</v>
      </c>
      <c r="W5" s="7" t="s">
        <v>33</v>
      </c>
      <c r="X5" s="4">
        <v>3</v>
      </c>
      <c r="Y5" s="19" t="s">
        <v>24</v>
      </c>
      <c r="Z5" s="1">
        <f>AVERAGE(Q9:Q11)</f>
        <v>-0.99231896474167502</v>
      </c>
      <c r="AA5" s="1">
        <f>AVERAGE(R9:R11)</f>
        <v>-0.72517636221708359</v>
      </c>
      <c r="AB5" s="1">
        <f>AVERAGE(S9:S11)</f>
        <v>-0.52441818846791788</v>
      </c>
      <c r="AC5" s="1">
        <f>AVERAGE(T9:T11)</f>
        <v>-1.3649891484219845</v>
      </c>
      <c r="AD5" s="1">
        <f>AVERAGE(U9:U11)</f>
        <v>7.7578810536052423E-2</v>
      </c>
      <c r="AF5" s="6"/>
      <c r="AG5" s="1" t="s">
        <v>15</v>
      </c>
      <c r="AH5" s="1">
        <f t="shared" ref="AH5:AL5" si="0">AVERAGE(Z13:Z20)</f>
        <v>-0.35132981701422988</v>
      </c>
      <c r="AI5" s="1">
        <f t="shared" si="0"/>
        <v>-0.72475885487624447</v>
      </c>
      <c r="AJ5" s="1">
        <f t="shared" si="0"/>
        <v>-0.5400576841700705</v>
      </c>
      <c r="AK5" s="1">
        <f t="shared" si="0"/>
        <v>-1.4924424762638322</v>
      </c>
      <c r="AL5" s="1">
        <f t="shared" si="0"/>
        <v>-0.19378032643864387</v>
      </c>
      <c r="AN5" s="1" t="s">
        <v>15</v>
      </c>
      <c r="AO5" s="19">
        <f>STDEV(Z13:Z20)/SQRT(AO12)</f>
        <v>0.20005140688633102</v>
      </c>
      <c r="AP5" s="19">
        <f>STDEV(AA13:AA20)/SQRT(AP12)</f>
        <v>4.668172261936078E-2</v>
      </c>
      <c r="AQ5" s="19">
        <f>STDEV(AB13:AB20)/SQRT(AQ12)</f>
        <v>6.2414406720295926E-2</v>
      </c>
      <c r="AR5" s="19">
        <f>STDEV(AC13:AC20)/SQRT(AR12)</f>
        <v>7.9702196381877533E-2</v>
      </c>
      <c r="AS5" s="19">
        <f>STDEV(AD13:AD20)/SQRT(AS12)</f>
        <v>6.3472359827811103E-2</v>
      </c>
      <c r="AU5" s="19"/>
      <c r="AV5" s="19"/>
      <c r="AW5" s="19"/>
      <c r="AX5" s="19"/>
      <c r="AY5" s="19"/>
      <c r="AZ5" s="19"/>
      <c r="BA5" s="19"/>
      <c r="BB5" s="19"/>
    </row>
    <row r="6" spans="1:54" x14ac:dyDescent="0.3">
      <c r="A6" s="7" t="s">
        <v>34</v>
      </c>
      <c r="B6" s="19" t="s">
        <v>24</v>
      </c>
      <c r="C6" s="20">
        <v>2</v>
      </c>
      <c r="D6">
        <v>5.272734054727211</v>
      </c>
      <c r="E6">
        <v>3.8718099787744973</v>
      </c>
      <c r="F6" s="19">
        <v>0.16626060384791114</v>
      </c>
      <c r="H6" s="19">
        <v>0.69214106120623597</v>
      </c>
      <c r="I6" s="19">
        <v>0.23220181938951695</v>
      </c>
      <c r="J6" s="19">
        <v>3.0506311124906156</v>
      </c>
      <c r="L6" s="7" t="s">
        <v>34</v>
      </c>
      <c r="M6" s="1" t="s">
        <v>24</v>
      </c>
      <c r="N6" s="4">
        <v>2</v>
      </c>
      <c r="O6" s="19">
        <f>IFERROR(LOG(D6),"")</f>
        <v>0.72203586701188138</v>
      </c>
      <c r="P6" s="19">
        <f>IFERROR(LOG(E6),"")</f>
        <v>0.5879140347947398</v>
      </c>
      <c r="Q6" s="19">
        <f>IFERROR(LOG(F6),"")</f>
        <v>-0.77921064650139593</v>
      </c>
      <c r="R6" s="19" t="str">
        <f>IFERROR(LOG(G6),"")</f>
        <v/>
      </c>
      <c r="S6" s="19">
        <f>IFERROR(LOG(H6),"")</f>
        <v>-0.15980538551387813</v>
      </c>
      <c r="T6" s="19">
        <f>IFERROR(LOG(I6),"")</f>
        <v>-0.6341343817217685</v>
      </c>
      <c r="U6" s="19">
        <f>IFERROR(LOG(J6),"")</f>
        <v>0.48438969518893016</v>
      </c>
      <c r="W6" s="7" t="s">
        <v>31</v>
      </c>
      <c r="X6" s="4">
        <v>4</v>
      </c>
      <c r="Y6" s="19" t="s">
        <v>24</v>
      </c>
      <c r="Z6" s="1">
        <f>AVERAGE(Q12:Q14)</f>
        <v>-0.13273456791603519</v>
      </c>
      <c r="AA6" s="1">
        <f>AVERAGE(R12:R14)</f>
        <v>-0.6014859274198664</v>
      </c>
      <c r="AB6" s="1">
        <f>AVERAGE(S12:S14)</f>
        <v>-0.31545694413807496</v>
      </c>
      <c r="AC6" s="1">
        <f>AVERAGE(T12:T14)</f>
        <v>-1.1672848892663781</v>
      </c>
      <c r="AD6" s="1">
        <f>AVERAGE(U12:U14)</f>
        <v>9.9124871903214215E-2</v>
      </c>
      <c r="AF6" s="6"/>
      <c r="AG6" s="1" t="s">
        <v>8</v>
      </c>
      <c r="AH6" s="1">
        <f t="shared" ref="AH6:AL6" si="1">AVERAGE(Z21:Z26)</f>
        <v>5.3086454415698293E-2</v>
      </c>
      <c r="AI6" s="1">
        <f t="shared" si="1"/>
        <v>-0.58420620489911712</v>
      </c>
      <c r="AJ6" s="1">
        <f t="shared" si="1"/>
        <v>-0.35137771554204272</v>
      </c>
      <c r="AK6" s="1">
        <f t="shared" si="1"/>
        <v>-0.98135863608516027</v>
      </c>
      <c r="AL6" s="1">
        <f t="shared" si="1"/>
        <v>-0.20555939445301527</v>
      </c>
      <c r="AN6" s="1" t="s">
        <v>8</v>
      </c>
      <c r="AO6" s="19">
        <f>(STDEV(Z21:Z26))/SQRT(AO13)</f>
        <v>0.21773697135461526</v>
      </c>
      <c r="AP6" s="19">
        <f>(STDEV(AA21:AA26))/SQRT(AP13)</f>
        <v>6.5695536569470595E-2</v>
      </c>
      <c r="AQ6" s="19">
        <f>(STDEV(AB21:AB26))/SQRT(AQ13)</f>
        <v>7.043580925823581E-2</v>
      </c>
      <c r="AR6" s="19">
        <f>(STDEV(AC21:AC26))/SQRT(AR13)</f>
        <v>0.19362532588511705</v>
      </c>
      <c r="AS6" s="19">
        <f>(STDEV(AD21:AD26))/SQRT(AS13)</f>
        <v>0.15743560492897135</v>
      </c>
      <c r="AU6" s="19"/>
      <c r="AV6" s="19"/>
      <c r="AW6" s="19"/>
      <c r="AX6" s="19"/>
      <c r="AY6" s="19"/>
      <c r="AZ6" s="19"/>
      <c r="BA6" s="19"/>
      <c r="BB6" s="19"/>
    </row>
    <row r="7" spans="1:54" x14ac:dyDescent="0.3">
      <c r="A7" s="7" t="s">
        <v>34</v>
      </c>
      <c r="B7" s="19" t="s">
        <v>24</v>
      </c>
      <c r="C7" s="20">
        <v>2</v>
      </c>
      <c r="D7">
        <v>3.6960104576046588</v>
      </c>
      <c r="E7">
        <v>3.8718099787744973</v>
      </c>
      <c r="F7" s="19">
        <v>0.2913223485154971</v>
      </c>
      <c r="G7" s="19">
        <v>0.52849425833558239</v>
      </c>
      <c r="H7" s="19">
        <v>0.73843730945392017</v>
      </c>
      <c r="I7" s="19">
        <v>0.1363230294979027</v>
      </c>
      <c r="J7" s="19">
        <v>1.4008930416137628</v>
      </c>
      <c r="L7" s="7" t="s">
        <v>34</v>
      </c>
      <c r="M7" s="1" t="s">
        <v>24</v>
      </c>
      <c r="N7" s="4">
        <v>2</v>
      </c>
      <c r="O7" s="19">
        <f>IFERROR(LOG(D7),"")</f>
        <v>0.56773319135585376</v>
      </c>
      <c r="P7" s="19">
        <f>IFERROR(LOG(E7),"")</f>
        <v>0.5879140347947398</v>
      </c>
      <c r="Q7" s="19">
        <f>IFERROR(LOG(F7),"")</f>
        <v>-0.53562619760830044</v>
      </c>
      <c r="R7" s="19">
        <f>IFERROR(LOG(G7),"")</f>
        <v>-0.27695972659064916</v>
      </c>
      <c r="S7" s="19">
        <f>IFERROR(LOG(H7),"")</f>
        <v>-0.1316863687527039</v>
      </c>
      <c r="T7" s="19">
        <f>IFERROR(LOG(I7),"")</f>
        <v>-0.86543077117183898</v>
      </c>
      <c r="U7" s="19">
        <f>IFERROR(LOG(J7),"")</f>
        <v>0.14640497810506231</v>
      </c>
      <c r="W7" s="7" t="s">
        <v>30</v>
      </c>
      <c r="X7" s="4">
        <v>5</v>
      </c>
      <c r="Y7" s="19" t="s">
        <v>24</v>
      </c>
      <c r="AA7" s="1">
        <f>AVERAGE(R15:R17)</f>
        <v>-0.46955505029768196</v>
      </c>
      <c r="AB7" s="6">
        <f>AVERAGE(S15:S17)</f>
        <v>-0.77704504863074619</v>
      </c>
      <c r="AC7" s="1">
        <f>AVERAGE(T15:T17)</f>
        <v>-1.626061509215605</v>
      </c>
      <c r="AD7" s="1">
        <f>AVERAGE(U15:U17)</f>
        <v>-0.59140930983071138</v>
      </c>
      <c r="AF7" s="6"/>
      <c r="AG7" s="1" t="s">
        <v>2</v>
      </c>
      <c r="AH7" s="1">
        <f t="shared" ref="AH7:AL7" si="2">AVERAGE(Z27:Z31)</f>
        <v>-2.3299186535782447E-3</v>
      </c>
      <c r="AI7" s="1">
        <f t="shared" si="2"/>
        <v>-0.36078407017149139</v>
      </c>
      <c r="AJ7" s="1">
        <f t="shared" si="2"/>
        <v>-0.16317119792179566</v>
      </c>
      <c r="AK7" s="1">
        <f t="shared" si="2"/>
        <v>-1.2194715326175527</v>
      </c>
      <c r="AL7" s="1">
        <f t="shared" si="2"/>
        <v>0.31084991165459291</v>
      </c>
      <c r="AN7" s="1" t="s">
        <v>2</v>
      </c>
      <c r="AO7" s="19">
        <f>STDEV(Z27:Z31)/SQRT(AO14)</f>
        <v>0.20408950200471718</v>
      </c>
      <c r="AP7" s="19">
        <f>STDEV(AA27:AA31)/SQRT(AP14)</f>
        <v>0.18302210406867844</v>
      </c>
      <c r="AQ7" s="19">
        <f>STDEV(AB27:AB31)/SQRT(AQ14)</f>
        <v>2.7945961949021145E-2</v>
      </c>
      <c r="AR7" s="19">
        <f>STDEV(AC27:AC31)/SQRT(AR14)</f>
        <v>0.42327523731999295</v>
      </c>
      <c r="AS7" s="19">
        <f>STDEV(AD27:AD31)/SQRT(AS14)</f>
        <v>0.25127646556922006</v>
      </c>
      <c r="AU7" s="19"/>
      <c r="AV7" s="19"/>
      <c r="AW7" s="19"/>
      <c r="AX7" s="19"/>
      <c r="AY7" s="19"/>
      <c r="AZ7" s="19"/>
      <c r="BA7" s="19"/>
      <c r="BB7" s="19"/>
    </row>
    <row r="8" spans="1:54" x14ac:dyDescent="0.3">
      <c r="A8" s="7" t="s">
        <v>34</v>
      </c>
      <c r="B8" s="19" t="s">
        <v>24</v>
      </c>
      <c r="C8" s="20">
        <v>2</v>
      </c>
      <c r="D8">
        <v>2.646685423991622</v>
      </c>
      <c r="E8">
        <v>3.8718099787744973</v>
      </c>
      <c r="F8" s="19">
        <v>0.80447046572063607</v>
      </c>
      <c r="G8" s="19">
        <v>0.43158664519209122</v>
      </c>
      <c r="H8" s="19">
        <v>0.92739740201519438</v>
      </c>
      <c r="I8" s="19">
        <v>0.23369067640090851</v>
      </c>
      <c r="L8" s="7" t="s">
        <v>34</v>
      </c>
      <c r="M8" s="1" t="s">
        <v>24</v>
      </c>
      <c r="N8" s="4">
        <v>2</v>
      </c>
      <c r="O8" s="19">
        <f>IFERROR(LOG(D8),"")</f>
        <v>0.42270232560687593</v>
      </c>
      <c r="P8" s="19">
        <f>IFERROR(LOG(E8),"")</f>
        <v>0.5879140347947398</v>
      </c>
      <c r="Q8" s="19">
        <f>IFERROR(LOG(F8),"")</f>
        <v>-9.4489895393417678E-2</v>
      </c>
      <c r="R8" s="19">
        <f>IFERROR(LOG(G8),"")</f>
        <v>-0.36493200237910767</v>
      </c>
      <c r="S8" s="19">
        <f>IFERROR(LOG(H8),"")</f>
        <v>-3.2734125058766807E-2</v>
      </c>
      <c r="T8" s="19">
        <f>IFERROR(LOG(I8),"")</f>
        <v>-0.631358614387454</v>
      </c>
      <c r="U8" s="19" t="str">
        <f>IFERROR(LOG(J8),"")</f>
        <v/>
      </c>
      <c r="W8" s="7" t="s">
        <v>29</v>
      </c>
      <c r="X8" s="4">
        <v>6</v>
      </c>
      <c r="Y8" s="19" t="s">
        <v>24</v>
      </c>
      <c r="Z8" s="1">
        <f>AVERAGE(Q18:Q20)</f>
        <v>0.21457765967990439</v>
      </c>
      <c r="AA8" s="1">
        <f>AVERAGE(R18:R20)</f>
        <v>-0.70090991683949888</v>
      </c>
      <c r="AC8" s="1">
        <f>AVERAGE(T18:T20)</f>
        <v>-1.0574012194492666</v>
      </c>
      <c r="AF8" s="6"/>
      <c r="AJ8" s="6"/>
      <c r="AL8" s="6"/>
    </row>
    <row r="9" spans="1:54" x14ac:dyDescent="0.3">
      <c r="A9" s="7" t="s">
        <v>33</v>
      </c>
      <c r="B9" s="19" t="s">
        <v>24</v>
      </c>
      <c r="C9" s="20">
        <v>3</v>
      </c>
      <c r="D9">
        <v>0.26675537353143774</v>
      </c>
      <c r="E9">
        <v>0.28293568882234493</v>
      </c>
      <c r="F9" s="19">
        <v>0.13637928795928647</v>
      </c>
      <c r="G9" s="19">
        <v>0.33107022698693434</v>
      </c>
      <c r="H9" s="19">
        <v>0.32885792469522174</v>
      </c>
      <c r="I9" s="19">
        <v>6.6156661761221786E-2</v>
      </c>
      <c r="J9" s="19">
        <v>1.4332511445941749</v>
      </c>
      <c r="L9" s="7" t="s">
        <v>33</v>
      </c>
      <c r="M9" s="1" t="s">
        <v>24</v>
      </c>
      <c r="N9" s="4">
        <v>3</v>
      </c>
      <c r="O9" s="19">
        <f>IFERROR(LOG(D9),"")</f>
        <v>-0.5738868233691099</v>
      </c>
      <c r="P9" s="19">
        <f>IFERROR(LOG(E9),"")</f>
        <v>-0.54831226823393586</v>
      </c>
      <c r="Q9" s="19">
        <f>IFERROR(LOG(F9),"")</f>
        <v>-0.86525158135113067</v>
      </c>
      <c r="R9" s="19">
        <f>IFERROR(LOG(G9),"")</f>
        <v>-0.48007987342090946</v>
      </c>
      <c r="S9" s="19">
        <f>IFERROR(LOG(H9),"")</f>
        <v>-0.4829916882127</v>
      </c>
      <c r="T9" s="19">
        <f>IFERROR(LOG(I9),"")</f>
        <v>-1.1794264172290536</v>
      </c>
      <c r="U9" s="19">
        <f>IFERROR(LOG(J9),"")</f>
        <v>0.15632229727436733</v>
      </c>
      <c r="W9" s="7" t="s">
        <v>28</v>
      </c>
      <c r="X9" s="4">
        <v>7</v>
      </c>
      <c r="Y9" s="19" t="s">
        <v>24</v>
      </c>
      <c r="Z9" s="1">
        <f>AVERAGE(Q21:Q23)</f>
        <v>-1.1110013820229305</v>
      </c>
      <c r="AA9" s="1">
        <f>AVERAGE(R21:R23)</f>
        <v>-1.1043807989776089</v>
      </c>
      <c r="AB9" s="1">
        <f>AVERAGE(S21:S23)</f>
        <v>-0.6407022707816189</v>
      </c>
      <c r="AC9" s="1">
        <f>AVERAGE(T21:T23)</f>
        <v>-2.4083454411569569</v>
      </c>
      <c r="AD9" s="1">
        <f>AVERAGE(U21:U23)</f>
        <v>0.31841334730474369</v>
      </c>
      <c r="AF9" s="6"/>
      <c r="AH9" s="16" t="s">
        <v>43</v>
      </c>
      <c r="AJ9" s="6"/>
      <c r="AL9" s="6"/>
      <c r="AN9" s="6"/>
      <c r="AP9" s="6"/>
    </row>
    <row r="10" spans="1:54" x14ac:dyDescent="0.3">
      <c r="A10" s="7" t="s">
        <v>33</v>
      </c>
      <c r="B10" s="19" t="s">
        <v>24</v>
      </c>
      <c r="C10" s="20">
        <v>3</v>
      </c>
      <c r="D10">
        <v>0.30976594868242346</v>
      </c>
      <c r="E10">
        <v>0.28293568882234493</v>
      </c>
      <c r="F10" s="19">
        <v>7.5965019186947091E-2</v>
      </c>
      <c r="G10" s="19">
        <v>0.11602113642642425</v>
      </c>
      <c r="H10" s="19">
        <v>0.29620033786090144</v>
      </c>
      <c r="I10" s="19">
        <v>2.0809008840962893E-2</v>
      </c>
      <c r="J10" s="19">
        <v>1.0763125775908104</v>
      </c>
      <c r="L10" s="7" t="s">
        <v>33</v>
      </c>
      <c r="M10" s="1" t="s">
        <v>24</v>
      </c>
      <c r="N10" s="4">
        <v>3</v>
      </c>
      <c r="O10" s="19">
        <f>IFERROR(LOG(D10),"")</f>
        <v>-0.50896632418851129</v>
      </c>
      <c r="P10" s="19">
        <f>IFERROR(LOG(E10),"")</f>
        <v>-0.54831226823393586</v>
      </c>
      <c r="Q10" s="19">
        <f>IFERROR(LOG(F10),"")</f>
        <v>-1.1193863481322193</v>
      </c>
      <c r="R10" s="19">
        <f>IFERROR(LOG(G10),"")</f>
        <v>-0.93546288493541019</v>
      </c>
      <c r="S10" s="19">
        <f>IFERROR(LOG(H10),"")</f>
        <v>-0.52841445043654744</v>
      </c>
      <c r="T10" s="19">
        <f>IFERROR(LOG(I10),"")</f>
        <v>-1.6817486052834183</v>
      </c>
      <c r="U10" s="19">
        <f>IFERROR(LOG(J10),"")</f>
        <v>3.1938415390692622E-2</v>
      </c>
      <c r="W10" s="7" t="s">
        <v>27</v>
      </c>
      <c r="X10" s="4">
        <v>8</v>
      </c>
      <c r="Y10" s="19" t="s">
        <v>24</v>
      </c>
      <c r="Z10" s="1">
        <f>AVERAGE(Q24:Q26)</f>
        <v>-0.9726635548513739</v>
      </c>
      <c r="AA10" s="1">
        <f>AVERAGE(R24:R26)</f>
        <v>-0.75676676721963221</v>
      </c>
      <c r="AB10" s="1">
        <f>AVERAGE(S24:S26)</f>
        <v>-0.45739798136223531</v>
      </c>
      <c r="AC10" s="1">
        <f>AVERAGE(T24:T26)</f>
        <v>-1.4603006822252189</v>
      </c>
      <c r="AD10" s="1">
        <f>AVERAGE(U24:U26)</f>
        <v>0.44201356480230825</v>
      </c>
      <c r="AF10" s="6"/>
      <c r="AG10" s="16" t="s">
        <v>41</v>
      </c>
      <c r="AH10" s="34" t="s">
        <v>40</v>
      </c>
      <c r="AI10" s="16" t="s">
        <v>39</v>
      </c>
      <c r="AJ10" s="34" t="s">
        <v>38</v>
      </c>
      <c r="AK10" s="16" t="s">
        <v>37</v>
      </c>
      <c r="AL10" s="34" t="s">
        <v>36</v>
      </c>
      <c r="AN10" s="16" t="s">
        <v>151</v>
      </c>
      <c r="AO10" s="16" t="s">
        <v>40</v>
      </c>
      <c r="AP10" s="16" t="s">
        <v>39</v>
      </c>
      <c r="AQ10" s="16" t="s">
        <v>38</v>
      </c>
      <c r="AR10" s="16" t="s">
        <v>37</v>
      </c>
      <c r="AS10" s="16" t="s">
        <v>36</v>
      </c>
    </row>
    <row r="11" spans="1:54" x14ac:dyDescent="0.3">
      <c r="A11" s="7" t="s">
        <v>33</v>
      </c>
      <c r="B11" s="19" t="s">
        <v>24</v>
      </c>
      <c r="C11" s="20">
        <v>3</v>
      </c>
      <c r="D11">
        <v>0.27228574425317353</v>
      </c>
      <c r="E11">
        <v>0.28293568882234493</v>
      </c>
      <c r="G11" s="19">
        <v>0.17378555360398382</v>
      </c>
      <c r="H11" s="19">
        <v>0.27425311765324722</v>
      </c>
      <c r="I11" s="19">
        <v>5.8372403684371486E-2</v>
      </c>
      <c r="J11" s="19">
        <v>1.1078366253837111</v>
      </c>
      <c r="L11" s="7" t="s">
        <v>33</v>
      </c>
      <c r="M11" s="1" t="s">
        <v>24</v>
      </c>
      <c r="N11" s="4">
        <v>3</v>
      </c>
      <c r="O11" s="19">
        <f>IFERROR(LOG(D11),"")</f>
        <v>-0.56497509591398998</v>
      </c>
      <c r="P11" s="19">
        <f>IFERROR(LOG(E11),"")</f>
        <v>-0.54831226823393586</v>
      </c>
      <c r="Q11" s="19" t="str">
        <f>IFERROR(LOG(F11),"")</f>
        <v/>
      </c>
      <c r="R11" s="19">
        <f>IFERROR(LOG(G11),"")</f>
        <v>-0.75998632829493129</v>
      </c>
      <c r="S11" s="19">
        <f>IFERROR(LOG(H11),"")</f>
        <v>-0.56184842675450619</v>
      </c>
      <c r="T11" s="19">
        <f>IFERROR(LOG(I11),"")</f>
        <v>-1.2337924227534816</v>
      </c>
      <c r="U11" s="19">
        <f>IFERROR(LOG(J11),"")</f>
        <v>4.4475718943097306E-2</v>
      </c>
      <c r="W11" s="7" t="s">
        <v>26</v>
      </c>
      <c r="X11" s="4">
        <v>9</v>
      </c>
      <c r="Y11" s="19" t="s">
        <v>24</v>
      </c>
      <c r="Z11" s="1">
        <f>AVERAGE(Q27:Q29)</f>
        <v>-1.0329096801589837</v>
      </c>
      <c r="AA11" s="1">
        <f>AVERAGE(R27:R29)</f>
        <v>-0.7016614882133112</v>
      </c>
      <c r="AB11" s="6">
        <f>AVERAGE(S27:S29)</f>
        <v>-0.48336985477512995</v>
      </c>
      <c r="AC11" s="1">
        <f>AVERAGE(T27:T29)</f>
        <v>-1.1413328474919366</v>
      </c>
      <c r="AD11" s="1">
        <f>AVERAGE(U27:U29)</f>
        <v>-0.2490014851622013</v>
      </c>
      <c r="AF11" s="6"/>
      <c r="AG11" s="16" t="s">
        <v>24</v>
      </c>
      <c r="AH11" s="19">
        <f>POWER(10,AH4)</f>
        <v>0.27510126416126623</v>
      </c>
      <c r="AI11" s="19">
        <f>POWER(10,AI4)</f>
        <v>0.2056459438250888</v>
      </c>
      <c r="AJ11" s="19">
        <f>POWER(10,AJ4)</f>
        <v>0.34067031934782788</v>
      </c>
      <c r="AK11" s="19">
        <f>POWER(10,AK4)</f>
        <v>4.2607887002125616E-2</v>
      </c>
      <c r="AL11" s="19">
        <f>POWER(10,AL4)</f>
        <v>1.1442920248488189</v>
      </c>
      <c r="AN11" s="19" t="s">
        <v>24</v>
      </c>
      <c r="AO11" s="19">
        <f>COUNT(Z3:Z12)</f>
        <v>8</v>
      </c>
      <c r="AP11" s="19">
        <f>COUNT(AA3:AA12)</f>
        <v>9</v>
      </c>
      <c r="AQ11" s="19">
        <f>COUNT(AB3:AB12)</f>
        <v>8</v>
      </c>
      <c r="AR11" s="19">
        <f>COUNT(AC3:AC12)</f>
        <v>9</v>
      </c>
      <c r="AS11" s="19">
        <f>COUNT(AD3:AD12)</f>
        <v>8</v>
      </c>
      <c r="AV11" s="19"/>
      <c r="AW11" s="19"/>
    </row>
    <row r="12" spans="1:54" x14ac:dyDescent="0.3">
      <c r="A12" s="7" t="s">
        <v>31</v>
      </c>
      <c r="B12" s="19" t="s">
        <v>24</v>
      </c>
      <c r="C12" s="20">
        <v>4</v>
      </c>
      <c r="D12">
        <v>3.1917979245915222</v>
      </c>
      <c r="E12">
        <v>2.5895915766757134</v>
      </c>
      <c r="F12" s="19">
        <v>0.91540296267914989</v>
      </c>
      <c r="G12" s="19">
        <v>0.27067422205896485</v>
      </c>
      <c r="H12" s="19">
        <v>0.49952929249751038</v>
      </c>
      <c r="I12" s="19">
        <v>7.7431962878712207E-2</v>
      </c>
      <c r="J12" s="19">
        <v>1.4953497633557657</v>
      </c>
      <c r="L12" s="7" t="s">
        <v>31</v>
      </c>
      <c r="M12" s="1" t="s">
        <v>24</v>
      </c>
      <c r="N12" s="4">
        <v>4</v>
      </c>
      <c r="O12" s="19">
        <f>IFERROR(LOG(D12),"")</f>
        <v>0.50403538800047798</v>
      </c>
      <c r="P12" s="19">
        <f>IFERROR(LOG(E12),"")</f>
        <v>0.41323127374035906</v>
      </c>
      <c r="Q12" s="19">
        <f>IFERROR(LOG(F12),"")</f>
        <v>-3.8387686323047114E-2</v>
      </c>
      <c r="R12" s="19">
        <f>IFERROR(LOG(G12),"")</f>
        <v>-0.5675531027467583</v>
      </c>
      <c r="S12" s="19">
        <f>IFERROR(LOG(H12),"")</f>
        <v>-0.30143903957608714</v>
      </c>
      <c r="T12" s="19">
        <f>IFERROR(LOG(I12),"")</f>
        <v>-1.1110797313526593</v>
      </c>
      <c r="U12" s="19">
        <f>IFERROR(LOG(J12),"")</f>
        <v>0.17474278632546728</v>
      </c>
      <c r="W12" s="7" t="s">
        <v>25</v>
      </c>
      <c r="X12" s="4">
        <v>10</v>
      </c>
      <c r="Y12" s="19" t="s">
        <v>24</v>
      </c>
      <c r="AF12" s="6"/>
      <c r="AG12" s="16" t="s">
        <v>15</v>
      </c>
      <c r="AH12" s="19">
        <f>POWER(10,AH5)</f>
        <v>0.44531793137777237</v>
      </c>
      <c r="AI12" s="19">
        <f>POWER(10,AI5)</f>
        <v>0.18846952895754121</v>
      </c>
      <c r="AJ12" s="19">
        <f>POWER(10,AJ5)</f>
        <v>0.28836484636850607</v>
      </c>
      <c r="AK12" s="19">
        <f>POWER(10,AK5)</f>
        <v>3.2177887111957133E-2</v>
      </c>
      <c r="AL12" s="19">
        <f>POWER(10,AL5)</f>
        <v>0.64005850613340853</v>
      </c>
      <c r="AN12" s="19" t="s">
        <v>15</v>
      </c>
      <c r="AO12" s="19">
        <f>COUNT(Z13:Z20)</f>
        <v>8</v>
      </c>
      <c r="AP12" s="19">
        <f>COUNT(AA13:AA20)</f>
        <v>8</v>
      </c>
      <c r="AQ12" s="19">
        <f>COUNT(AB13:AB20)</f>
        <v>8</v>
      </c>
      <c r="AR12" s="19">
        <f>COUNT(AC13:AC20)</f>
        <v>8</v>
      </c>
      <c r="AS12" s="19">
        <f>COUNT(AD13:AD20)</f>
        <v>8</v>
      </c>
    </row>
    <row r="13" spans="1:54" x14ac:dyDescent="0.3">
      <c r="A13" s="7" t="s">
        <v>31</v>
      </c>
      <c r="B13" s="19" t="s">
        <v>24</v>
      </c>
      <c r="C13" s="20">
        <v>4</v>
      </c>
      <c r="D13">
        <v>3.1058001358328315</v>
      </c>
      <c r="E13">
        <v>2.5895915766757134</v>
      </c>
      <c r="F13" s="19">
        <v>0.82349439952896064</v>
      </c>
      <c r="G13" s="19">
        <v>0.29349356490857448</v>
      </c>
      <c r="H13" s="19">
        <v>0.48027523850466203</v>
      </c>
      <c r="I13" s="19">
        <v>4.9522556039777781E-2</v>
      </c>
      <c r="J13" s="19">
        <v>1.2379690299753634</v>
      </c>
      <c r="L13" s="7" t="s">
        <v>31</v>
      </c>
      <c r="M13" s="1" t="s">
        <v>24</v>
      </c>
      <c r="N13" s="4">
        <v>4</v>
      </c>
      <c r="O13" s="19">
        <f>IFERROR(LOG(D13),"")</f>
        <v>0.49217350461284193</v>
      </c>
      <c r="P13" s="19">
        <f>IFERROR(LOG(E13),"")</f>
        <v>0.41323127374035906</v>
      </c>
      <c r="Q13" s="19">
        <f>IFERROR(LOG(F13),"")</f>
        <v>-8.4339350060637461E-2</v>
      </c>
      <c r="R13" s="19">
        <f>IFERROR(LOG(G13),"")</f>
        <v>-0.53240141658105078</v>
      </c>
      <c r="S13" s="19">
        <f>IFERROR(LOG(H13),"")</f>
        <v>-0.31850980365460418</v>
      </c>
      <c r="T13" s="19">
        <f>IFERROR(LOG(I13),"")</f>
        <v>-1.3051969478869079</v>
      </c>
      <c r="U13" s="19">
        <f>IFERROR(LOG(J13),"")</f>
        <v>9.2709780161448083E-2</v>
      </c>
      <c r="W13" s="7" t="s">
        <v>23</v>
      </c>
      <c r="X13" s="4">
        <v>11</v>
      </c>
      <c r="Y13" s="1" t="s">
        <v>15</v>
      </c>
      <c r="Z13" s="1">
        <f>AVERAGE(Q33:Q35)</f>
        <v>-0.34528583765111626</v>
      </c>
      <c r="AA13" s="1">
        <f>AVERAGE(R33:R35)</f>
        <v>-0.5226337280362271</v>
      </c>
      <c r="AB13" s="1">
        <f>AVERAGE(S33:S35)</f>
        <v>-0.68056623605923672</v>
      </c>
      <c r="AC13" s="1">
        <f>AVERAGE(T33:T35)</f>
        <v>-1.6066156575951525</v>
      </c>
      <c r="AD13" s="1">
        <f>AVERAGE(U33:U35)</f>
        <v>0.19453929056594563</v>
      </c>
      <c r="AF13" s="6"/>
      <c r="AG13" s="16" t="s">
        <v>8</v>
      </c>
      <c r="AH13" s="19">
        <f>POWER(10,AH6)</f>
        <v>1.1300208440064097</v>
      </c>
      <c r="AI13" s="19">
        <f>POWER(10,AI6)</f>
        <v>0.2604916430735057</v>
      </c>
      <c r="AJ13" s="19">
        <f>POWER(10,AJ6)</f>
        <v>0.44526881977722915</v>
      </c>
      <c r="AK13" s="19">
        <f>POWER(10,AK6)</f>
        <v>0.10438578557174703</v>
      </c>
      <c r="AL13" s="19">
        <f>POWER(10,AL6)</f>
        <v>0.62293194894274651</v>
      </c>
      <c r="AN13" s="19" t="s">
        <v>8</v>
      </c>
      <c r="AO13" s="19">
        <f>COUNT(Z21:Z26)</f>
        <v>6</v>
      </c>
      <c r="AP13" s="19">
        <f>COUNT(AA21:AA26)</f>
        <v>6</v>
      </c>
      <c r="AQ13" s="19">
        <f>COUNT(AB21:AB26)</f>
        <v>6</v>
      </c>
      <c r="AR13" s="19">
        <f>COUNT(AC21:AC26)</f>
        <v>6</v>
      </c>
      <c r="AS13" s="19">
        <f>COUNT(AD21:AD26)</f>
        <v>6</v>
      </c>
    </row>
    <row r="14" spans="1:54" x14ac:dyDescent="0.3">
      <c r="A14" s="7" t="s">
        <v>31</v>
      </c>
      <c r="B14" s="19" t="s">
        <v>24</v>
      </c>
      <c r="C14" s="20">
        <v>4</v>
      </c>
      <c r="D14">
        <v>1.4711766696027857</v>
      </c>
      <c r="E14">
        <v>2.5895915766757134</v>
      </c>
      <c r="F14" s="19">
        <v>0.5303020825441892</v>
      </c>
      <c r="G14" s="19">
        <v>0.19746800432307451</v>
      </c>
      <c r="H14" s="19">
        <v>0.47160457642834691</v>
      </c>
      <c r="I14" s="19">
        <v>8.2114908150555763E-2</v>
      </c>
      <c r="J14" s="19">
        <v>1.0713269973205453</v>
      </c>
      <c r="L14" s="7" t="s">
        <v>31</v>
      </c>
      <c r="M14" s="1" t="s">
        <v>24</v>
      </c>
      <c r="N14" s="4">
        <v>4</v>
      </c>
      <c r="O14" s="19">
        <f>IFERROR(LOG(D14),"")</f>
        <v>0.16766482910175115</v>
      </c>
      <c r="P14" s="19">
        <f>IFERROR(LOG(E14),"")</f>
        <v>0.41323127374035906</v>
      </c>
      <c r="Q14" s="19">
        <f>IFERROR(LOG(F14),"")</f>
        <v>-0.27547666736442095</v>
      </c>
      <c r="R14" s="19">
        <f>IFERROR(LOG(G14),"")</f>
        <v>-0.70450326293178989</v>
      </c>
      <c r="S14" s="19">
        <f>IFERROR(LOG(H14),"")</f>
        <v>-0.32642198918353355</v>
      </c>
      <c r="T14" s="19">
        <f>IFERROR(LOG(I14),"")</f>
        <v>-1.0855779885595667</v>
      </c>
      <c r="U14" s="19">
        <f>IFERROR(LOG(J14),"")</f>
        <v>2.9922049222727284E-2</v>
      </c>
      <c r="W14" s="7" t="s">
        <v>22</v>
      </c>
      <c r="X14" s="4">
        <v>12</v>
      </c>
      <c r="Y14" s="1" t="s">
        <v>15</v>
      </c>
      <c r="Z14" s="1">
        <f>AVERAGE(Q36:Q38)</f>
        <v>7.5992046425534143E-2</v>
      </c>
      <c r="AA14" s="1">
        <f>AVERAGE(R36:R38)</f>
        <v>-0.71296762976301531</v>
      </c>
      <c r="AB14" s="1">
        <f>AVERAGE(S36:S38)</f>
        <v>-0.26378106270482404</v>
      </c>
      <c r="AC14" s="1">
        <f>AVERAGE(T36:T38)</f>
        <v>-1.4792546752357758</v>
      </c>
      <c r="AD14" s="1">
        <f>AVERAGE(U36:U38)</f>
        <v>-0.16002181022750095</v>
      </c>
      <c r="AF14" s="6"/>
      <c r="AG14" s="16" t="s">
        <v>2</v>
      </c>
      <c r="AH14" s="19">
        <f>POWER(10,AH7)</f>
        <v>0.99464952907265769</v>
      </c>
      <c r="AI14" s="19">
        <f>POWER(10,AI7)</f>
        <v>0.4357284626365861</v>
      </c>
      <c r="AJ14" s="19">
        <f>POWER(10,AJ7)</f>
        <v>0.6867976525340489</v>
      </c>
      <c r="AK14" s="19">
        <f>POWER(10,AK7)</f>
        <v>6.0329325164079468E-2</v>
      </c>
      <c r="AL14" s="19">
        <f>POWER(10,AL7)</f>
        <v>2.0457375256867256</v>
      </c>
      <c r="AN14" s="19" t="s">
        <v>2</v>
      </c>
      <c r="AO14" s="19">
        <f>COUNT(Z27:Z31)</f>
        <v>5</v>
      </c>
      <c r="AP14" s="19">
        <f>COUNT(AA27:AA31)</f>
        <v>5</v>
      </c>
      <c r="AQ14" s="19">
        <f>COUNT(AB27:AB31)</f>
        <v>3</v>
      </c>
      <c r="AR14" s="19">
        <f>COUNT(AC27:AC31)</f>
        <v>5</v>
      </c>
      <c r="AS14" s="19">
        <f>COUNT(AD27:AD31)</f>
        <v>3</v>
      </c>
    </row>
    <row r="15" spans="1:54" x14ac:dyDescent="0.3">
      <c r="A15" s="7" t="s">
        <v>30</v>
      </c>
      <c r="B15" s="19" t="s">
        <v>24</v>
      </c>
      <c r="C15" s="20">
        <v>5</v>
      </c>
      <c r="E15">
        <v>5.1257726124555063</v>
      </c>
      <c r="F15" s="19">
        <v>8.6481223311694916E-2</v>
      </c>
      <c r="G15" s="19">
        <v>0.50502656133383717</v>
      </c>
      <c r="H15" s="19">
        <v>0.20571276995650878</v>
      </c>
      <c r="I15" s="19">
        <v>1.0645894523329235E-2</v>
      </c>
      <c r="J15" s="19">
        <v>0.27165655047628884</v>
      </c>
      <c r="L15" s="7" t="s">
        <v>30</v>
      </c>
      <c r="M15" s="1" t="s">
        <v>24</v>
      </c>
      <c r="N15" s="4">
        <v>5</v>
      </c>
      <c r="O15" s="19" t="str">
        <f>IFERROR(LOG(D15),"")</f>
        <v/>
      </c>
      <c r="P15" s="19">
        <f>IFERROR(LOG(E15),"")</f>
        <v>0.70975933627151444</v>
      </c>
      <c r="Q15" s="19">
        <f>IFERROR(LOG(F15),"")</f>
        <v>-1.0630781757411341</v>
      </c>
      <c r="R15" s="19">
        <f>IFERROR(LOG(G15),"")</f>
        <v>-0.29668578002517021</v>
      </c>
      <c r="S15" s="19">
        <f>IFERROR(LOG(H15),"")</f>
        <v>-0.68673874792848322</v>
      </c>
      <c r="T15" s="19">
        <f>IFERROR(LOG(I15),"")</f>
        <v>-1.9728178410153219</v>
      </c>
      <c r="U15" s="19">
        <f>IFERROR(LOG(J15),"")</f>
        <v>-0.56597981832616706</v>
      </c>
      <c r="W15" s="7" t="s">
        <v>21</v>
      </c>
      <c r="X15" s="4">
        <v>13</v>
      </c>
      <c r="Y15" s="1" t="s">
        <v>15</v>
      </c>
      <c r="Z15" s="1">
        <f>AVERAGE(Q39:Q41)</f>
        <v>-0.38374517443740358</v>
      </c>
      <c r="AA15" s="1">
        <f>AVERAGE(R39:R41)</f>
        <v>-0.66068536302310565</v>
      </c>
      <c r="AB15" s="1">
        <f>AVERAGE(S39:S41)</f>
        <v>-0.58459795573569717</v>
      </c>
      <c r="AC15" s="1">
        <f>AVERAGE(T39:T41)</f>
        <v>-1.7619419506013756</v>
      </c>
      <c r="AD15" s="1">
        <f>AVERAGE(U39:U41)</f>
        <v>-0.38510535599203477</v>
      </c>
      <c r="AF15" s="6"/>
      <c r="AJ15" s="6"/>
    </row>
    <row r="16" spans="1:54" x14ac:dyDescent="0.3">
      <c r="A16" s="7" t="s">
        <v>30</v>
      </c>
      <c r="B16" s="19" t="s">
        <v>24</v>
      </c>
      <c r="C16" s="20">
        <v>5</v>
      </c>
      <c r="D16">
        <v>6.2693692953403355</v>
      </c>
      <c r="E16">
        <v>5.1257726124555063</v>
      </c>
      <c r="F16" s="19">
        <v>0.34632476705901855</v>
      </c>
      <c r="G16" s="19">
        <v>0.26351410715156748</v>
      </c>
      <c r="H16" s="19">
        <v>0.15910752263398065</v>
      </c>
      <c r="I16" s="19">
        <v>1.7852497649106718E-2</v>
      </c>
      <c r="J16" s="19">
        <v>0.24047221323973225</v>
      </c>
      <c r="L16" s="7" t="s">
        <v>30</v>
      </c>
      <c r="M16" s="1" t="s">
        <v>24</v>
      </c>
      <c r="N16" s="4">
        <v>5</v>
      </c>
      <c r="O16" s="19">
        <f>IFERROR(LOG(D16),"")</f>
        <v>0.79722385258018602</v>
      </c>
      <c r="P16" s="19">
        <f>IFERROR(LOG(E16),"")</f>
        <v>0.70975933627151444</v>
      </c>
      <c r="Q16" s="19">
        <f>IFERROR(LOG(F16),"")</f>
        <v>-0.46051644921737028</v>
      </c>
      <c r="R16" s="19">
        <f>IFERROR(LOG(G16),"")</f>
        <v>-0.57919612999950376</v>
      </c>
      <c r="S16" s="19">
        <f>IFERROR(LOG(H16),"")</f>
        <v>-0.7983092863421497</v>
      </c>
      <c r="T16" s="19">
        <f>IFERROR(LOG(I16),"")</f>
        <v>-1.7483010154429457</v>
      </c>
      <c r="U16" s="19">
        <f>IFERROR(LOG(J16),"")</f>
        <v>-0.61893509947243641</v>
      </c>
      <c r="W16" s="7" t="s">
        <v>20</v>
      </c>
      <c r="X16" s="4">
        <v>14</v>
      </c>
      <c r="Y16" s="1" t="s">
        <v>15</v>
      </c>
      <c r="Z16" s="1">
        <f>AVERAGE(Q42:Q44)</f>
        <v>-0.66874386190839319</v>
      </c>
      <c r="AA16" s="1">
        <f>AVERAGE(R42:R44)</f>
        <v>-0.96778926470856075</v>
      </c>
      <c r="AB16" s="1">
        <f>AVERAGE(S42:S44)</f>
        <v>-0.82656051470389291</v>
      </c>
      <c r="AC16" s="1">
        <f>AVERAGE(T42:T44)</f>
        <v>-1.8067798546799416</v>
      </c>
      <c r="AD16" s="1">
        <f>AVERAGE(U42:U44)</f>
        <v>-0.28325744405195086</v>
      </c>
      <c r="AF16" s="6"/>
      <c r="AJ16" s="6"/>
    </row>
    <row r="17" spans="1:48" x14ac:dyDescent="0.3">
      <c r="A17" s="7" t="s">
        <v>30</v>
      </c>
      <c r="B17" s="19" t="s">
        <v>24</v>
      </c>
      <c r="C17" s="20">
        <v>5</v>
      </c>
      <c r="D17">
        <v>3.982175929570678</v>
      </c>
      <c r="E17">
        <v>5.1257726124555063</v>
      </c>
      <c r="F17" s="19">
        <v>4.0151399715435028E-2</v>
      </c>
      <c r="G17" s="19">
        <v>0.29323564377802602</v>
      </c>
      <c r="H17" s="19">
        <v>0.14253216711683878</v>
      </c>
      <c r="I17" s="19">
        <v>6.9652118274148744E-2</v>
      </c>
      <c r="J17" s="19">
        <v>0.25744649784317469</v>
      </c>
      <c r="L17" s="7" t="s">
        <v>30</v>
      </c>
      <c r="M17" s="1" t="s">
        <v>24</v>
      </c>
      <c r="N17" s="4">
        <v>5</v>
      </c>
      <c r="O17" s="19">
        <f>IFERROR(LOG(D17),"")</f>
        <v>0.60012044292242062</v>
      </c>
      <c r="P17" s="19">
        <f>IFERROR(LOG(E17),"")</f>
        <v>0.70975933627151444</v>
      </c>
      <c r="Q17" s="19">
        <f>IFERROR(LOG(F17),"")</f>
        <v>-1.3962993102086187</v>
      </c>
      <c r="R17" s="19">
        <f>IFERROR(LOG(G17),"")</f>
        <v>-0.53278324086837192</v>
      </c>
      <c r="S17" s="19">
        <f>IFERROR(LOG(H17),"")</f>
        <v>-0.84608711162160533</v>
      </c>
      <c r="T17" s="19">
        <f>IFERROR(LOG(I17),"")</f>
        <v>-1.1570656711885476</v>
      </c>
      <c r="U17" s="19">
        <f>IFERROR(LOG(J17),"")</f>
        <v>-0.5893130116935309</v>
      </c>
      <c r="W17" s="7" t="s">
        <v>19</v>
      </c>
      <c r="X17" s="4">
        <v>15</v>
      </c>
      <c r="Y17" s="1" t="s">
        <v>15</v>
      </c>
      <c r="Z17" s="1">
        <f>AVERAGE(Q45:Q47)</f>
        <v>0.54641958023224191</v>
      </c>
      <c r="AA17" s="1">
        <f>AVERAGE(R45:R47)</f>
        <v>-0.71828583741393681</v>
      </c>
      <c r="AB17" s="1">
        <f>AVERAGE(S45:S47)</f>
        <v>-0.44680968628738116</v>
      </c>
      <c r="AC17" s="1">
        <f>AVERAGE(T45:T47)</f>
        <v>-1.2085841763398344</v>
      </c>
      <c r="AD17" s="1">
        <f>AVERAGE(U45:U47)</f>
        <v>-0.3024258897567404</v>
      </c>
      <c r="AF17" s="6"/>
      <c r="AJ17" s="6"/>
      <c r="AU17" s="16"/>
    </row>
    <row r="18" spans="1:48" x14ac:dyDescent="0.3">
      <c r="A18" s="7" t="s">
        <v>29</v>
      </c>
      <c r="B18" s="19" t="s">
        <v>24</v>
      </c>
      <c r="C18" s="20">
        <v>6</v>
      </c>
      <c r="D18">
        <v>4.2509405316856833E-3</v>
      </c>
      <c r="E18">
        <v>2.8636902761801381E-3</v>
      </c>
      <c r="F18" s="19">
        <v>1.7520303648198252</v>
      </c>
      <c r="G18" s="19">
        <v>0.18826417278968011</v>
      </c>
      <c r="I18" s="19">
        <v>8.7619098515646018E-2</v>
      </c>
      <c r="L18" s="7" t="s">
        <v>29</v>
      </c>
      <c r="M18" s="1" t="s">
        <v>24</v>
      </c>
      <c r="N18" s="4">
        <v>6</v>
      </c>
      <c r="O18" s="19">
        <f>IFERROR(LOG(D18),"")</f>
        <v>-2.3715149705307379</v>
      </c>
      <c r="P18" s="19">
        <f>IFERROR(LOG(E18),"")</f>
        <v>-2.5430739551559727</v>
      </c>
      <c r="Q18" s="19">
        <f>IFERROR(LOG(F18),"")</f>
        <v>0.24354162874953775</v>
      </c>
      <c r="R18" s="19">
        <f>IFERROR(LOG(G18),"")</f>
        <v>-0.72523231960183954</v>
      </c>
      <c r="S18" s="19" t="str">
        <f>IFERROR(LOG(H18),"")</f>
        <v/>
      </c>
      <c r="T18" s="19">
        <f>IFERROR(LOG(I18),"")</f>
        <v>-1.0574012194492666</v>
      </c>
      <c r="U18" s="19" t="str">
        <f>IFERROR(LOG(J18),"")</f>
        <v/>
      </c>
      <c r="W18" s="7" t="s">
        <v>18</v>
      </c>
      <c r="X18" s="4">
        <v>16</v>
      </c>
      <c r="Y18" s="1" t="s">
        <v>15</v>
      </c>
      <c r="Z18" s="1">
        <f>AVERAGE(Q48:Q50)</f>
        <v>5.4602158273727712E-2</v>
      </c>
      <c r="AA18" s="1">
        <f>AVERAGE(R48:R50)</f>
        <v>-0.67140127349233281</v>
      </c>
      <c r="AB18" s="1">
        <f>AVERAGE(S48:S50)</f>
        <v>-0.3747929219265756</v>
      </c>
      <c r="AC18" s="1">
        <f>AVERAGE(T48:T50)</f>
        <v>-1.514836109950819</v>
      </c>
      <c r="AD18" s="1">
        <f>AVERAGE(U48:U50)</f>
        <v>-0.16966979282998243</v>
      </c>
      <c r="AF18" s="6"/>
      <c r="AJ18" s="6"/>
    </row>
    <row r="19" spans="1:48" x14ac:dyDescent="0.3">
      <c r="A19" s="7" t="s">
        <v>29</v>
      </c>
      <c r="B19" s="19" t="s">
        <v>24</v>
      </c>
      <c r="C19" s="20">
        <v>6</v>
      </c>
      <c r="D19">
        <v>2.3539821007639368E-3</v>
      </c>
      <c r="E19">
        <v>2.8636902761801381E-3</v>
      </c>
      <c r="F19" s="19">
        <v>1.5332525322117865</v>
      </c>
      <c r="G19" s="19">
        <v>0.20111286411985602</v>
      </c>
      <c r="L19" s="7" t="s">
        <v>29</v>
      </c>
      <c r="M19" s="1" t="s">
        <v>24</v>
      </c>
      <c r="N19" s="4">
        <v>6</v>
      </c>
      <c r="O19" s="19">
        <f t="shared" ref="O19:O82" si="3">IFERROR(LOG(D19),"")</f>
        <v>-2.6281968437733858</v>
      </c>
      <c r="P19" s="19">
        <f t="shared" ref="P19:P82" si="4">IFERROR(LOG(E19),"")</f>
        <v>-2.5430739551559727</v>
      </c>
      <c r="Q19" s="19">
        <f t="shared" ref="Q19:Q82" si="5">IFERROR(LOG(F19),"")</f>
        <v>0.18561369061027103</v>
      </c>
      <c r="R19" s="19">
        <f t="shared" ref="R19:R82" si="6">IFERROR(LOG(G19),"")</f>
        <v>-0.69656014900751095</v>
      </c>
      <c r="S19" s="19" t="str">
        <f t="shared" ref="S19:S82" si="7">IFERROR(LOG(H19),"")</f>
        <v/>
      </c>
      <c r="T19" s="19" t="str">
        <f t="shared" ref="T19:T82" si="8">IFERROR(LOG(I19),"")</f>
        <v/>
      </c>
      <c r="U19" s="19" t="str">
        <f t="shared" ref="U19:U82" si="9">IFERROR(LOG(J19),"")</f>
        <v/>
      </c>
      <c r="W19" s="7" t="s">
        <v>17</v>
      </c>
      <c r="X19" s="4">
        <v>17</v>
      </c>
      <c r="Y19" s="1" t="s">
        <v>15</v>
      </c>
      <c r="Z19" s="1">
        <f>AVERAGE(Q51:Q53)</f>
        <v>-0.93588060348595192</v>
      </c>
      <c r="AA19" s="1">
        <f>AVERAGE(R51:R53)</f>
        <v>-0.69973163113432368</v>
      </c>
      <c r="AB19" s="1">
        <f>AVERAGE(S51:S53)</f>
        <v>-0.57009714178261195</v>
      </c>
      <c r="AC19" s="1">
        <f>AVERAGE(T51:T53)</f>
        <v>-1.2948426581400907</v>
      </c>
      <c r="AD19" s="1">
        <f>AVERAGE(U51:U53)</f>
        <v>-0.13534257435895705</v>
      </c>
      <c r="AF19" s="6"/>
      <c r="AJ19" s="6"/>
      <c r="AV19"/>
    </row>
    <row r="20" spans="1:48" x14ac:dyDescent="0.3">
      <c r="A20" s="7" t="s">
        <v>29</v>
      </c>
      <c r="B20" s="19" t="s">
        <v>24</v>
      </c>
      <c r="C20" s="20">
        <v>6</v>
      </c>
      <c r="D20">
        <v>1.9861481960907947E-3</v>
      </c>
      <c r="E20">
        <v>2.8636902761801381E-3</v>
      </c>
      <c r="G20" s="19">
        <v>0.20847919339613405</v>
      </c>
      <c r="L20" s="7" t="s">
        <v>29</v>
      </c>
      <c r="M20" s="1" t="s">
        <v>24</v>
      </c>
      <c r="N20" s="4">
        <v>6</v>
      </c>
      <c r="O20" s="19">
        <f t="shared" si="3"/>
        <v>-2.7019883498269017</v>
      </c>
      <c r="P20" s="19">
        <f t="shared" si="4"/>
        <v>-2.5430739551559727</v>
      </c>
      <c r="Q20" s="19" t="str">
        <f t="shared" si="5"/>
        <v/>
      </c>
      <c r="R20" s="19">
        <f t="shared" si="6"/>
        <v>-0.68093728190914649</v>
      </c>
      <c r="S20" s="19" t="str">
        <f t="shared" si="7"/>
        <v/>
      </c>
      <c r="T20" s="19" t="str">
        <f t="shared" si="8"/>
        <v/>
      </c>
      <c r="U20" s="19" t="str">
        <f t="shared" si="9"/>
        <v/>
      </c>
      <c r="W20" s="7" t="s">
        <v>16</v>
      </c>
      <c r="X20" s="4">
        <v>18</v>
      </c>
      <c r="Y20" s="1" t="s">
        <v>15</v>
      </c>
      <c r="Z20" s="1">
        <f>AVERAGE(Q54:Q56)</f>
        <v>-1.1539968435624779</v>
      </c>
      <c r="AA20" s="1">
        <f>AVERAGE(R54:R56)</f>
        <v>-0.84457611143845357</v>
      </c>
      <c r="AB20" s="6">
        <f>AVERAGE(S54:S56)</f>
        <v>-0.57325595416034425</v>
      </c>
      <c r="AC20" s="1">
        <f>AVERAGE(T54:T56)</f>
        <v>-1.266684727567668</v>
      </c>
      <c r="AD20" s="1">
        <f>AVERAGE(U54:U56)</f>
        <v>-0.30895903485793003</v>
      </c>
      <c r="AF20" s="6"/>
      <c r="AJ20" s="6"/>
      <c r="AV20"/>
    </row>
    <row r="21" spans="1:48" x14ac:dyDescent="0.3">
      <c r="A21" s="7" t="s">
        <v>28</v>
      </c>
      <c r="B21" s="19" t="s">
        <v>24</v>
      </c>
      <c r="C21" s="20">
        <v>7</v>
      </c>
      <c r="D21">
        <v>4.5651010509731978E-2</v>
      </c>
      <c r="E21">
        <v>5.0699022454725136E-2</v>
      </c>
      <c r="F21" s="19">
        <v>7.7464401901743335E-2</v>
      </c>
      <c r="G21" s="19">
        <v>7.5158495153421129E-2</v>
      </c>
      <c r="H21" s="19">
        <v>0.25362897445047766</v>
      </c>
      <c r="I21" s="19">
        <v>4.366765332699387E-3</v>
      </c>
      <c r="J21" s="19">
        <v>2.6296275276768739</v>
      </c>
      <c r="L21" s="7" t="s">
        <v>28</v>
      </c>
      <c r="M21" s="1" t="s">
        <v>24</v>
      </c>
      <c r="N21" s="4">
        <v>7</v>
      </c>
      <c r="O21" s="19">
        <f t="shared" si="3"/>
        <v>-1.3405496046807603</v>
      </c>
      <c r="P21" s="19">
        <f t="shared" si="4"/>
        <v>-1.2950004143670888</v>
      </c>
      <c r="Q21" s="19">
        <f t="shared" si="5"/>
        <v>-1.1108978279370862</v>
      </c>
      <c r="R21" s="19">
        <f t="shared" si="6"/>
        <v>-1.1240219240625715</v>
      </c>
      <c r="S21" s="19">
        <f t="shared" si="7"/>
        <v>-0.59580113436614091</v>
      </c>
      <c r="T21" s="19">
        <f t="shared" si="8"/>
        <v>-2.3598401461716545</v>
      </c>
      <c r="U21" s="19">
        <f t="shared" si="9"/>
        <v>0.41989423741354021</v>
      </c>
      <c r="W21" s="7" t="s">
        <v>14</v>
      </c>
      <c r="X21" s="4">
        <v>19</v>
      </c>
      <c r="Y21" s="1" t="s">
        <v>8</v>
      </c>
      <c r="Z21" s="1">
        <f>AVERAGE(Q57:Q59)</f>
        <v>2.2395896976911366E-2</v>
      </c>
      <c r="AA21" s="1">
        <f>AVERAGE(R57:R59)</f>
        <v>-0.32804739498041552</v>
      </c>
      <c r="AB21" s="1">
        <f>AVERAGE(S57:S59)</f>
        <v>-0.29116370134853664</v>
      </c>
      <c r="AC21" s="1">
        <f>AVERAGE(T57:T59)</f>
        <v>-0.40352071495167041</v>
      </c>
      <c r="AD21" s="1">
        <f>AVERAGE(U57:U59)</f>
        <v>0.26508717397719495</v>
      </c>
      <c r="AF21" s="6"/>
      <c r="AJ21" s="6"/>
      <c r="AL21" s="6"/>
      <c r="AN21" s="6"/>
      <c r="AP21" s="6"/>
      <c r="AV21"/>
    </row>
    <row r="22" spans="1:48" x14ac:dyDescent="0.3">
      <c r="A22" s="7" t="s">
        <v>28</v>
      </c>
      <c r="B22" s="19" t="s">
        <v>24</v>
      </c>
      <c r="C22" s="20">
        <v>7</v>
      </c>
      <c r="D22">
        <v>5.7578255957667968E-2</v>
      </c>
      <c r="E22">
        <v>5.0699022454725136E-2</v>
      </c>
      <c r="F22" s="19">
        <v>7.3770830038393728E-2</v>
      </c>
      <c r="H22" s="19">
        <v>0.2292049097351348</v>
      </c>
      <c r="I22" s="19">
        <v>2.2748020126042031E-3</v>
      </c>
      <c r="J22" s="19">
        <v>4.0631008027844766</v>
      </c>
      <c r="L22" s="7" t="s">
        <v>28</v>
      </c>
      <c r="M22" s="1" t="s">
        <v>24</v>
      </c>
      <c r="N22" s="4">
        <v>7</v>
      </c>
      <c r="O22" s="19">
        <f t="shared" si="3"/>
        <v>-1.2397414940156324</v>
      </c>
      <c r="P22" s="19">
        <f t="shared" si="4"/>
        <v>-1.2950004143670888</v>
      </c>
      <c r="Q22" s="19">
        <f t="shared" si="5"/>
        <v>-1.1321153300150355</v>
      </c>
      <c r="R22" s="19" t="str">
        <f t="shared" si="6"/>
        <v/>
      </c>
      <c r="S22" s="19">
        <f t="shared" si="7"/>
        <v>-0.63977608370273187</v>
      </c>
      <c r="T22" s="19">
        <f t="shared" si="8"/>
        <v>-2.6430563961827884</v>
      </c>
      <c r="U22" s="19">
        <f t="shared" si="9"/>
        <v>0.60885759701260456</v>
      </c>
      <c r="W22" s="7" t="s">
        <v>13</v>
      </c>
      <c r="X22" s="4">
        <v>20</v>
      </c>
      <c r="Y22" s="1" t="s">
        <v>8</v>
      </c>
      <c r="Z22" s="1">
        <f>AVERAGE(Q60:Q62)</f>
        <v>-0.90898964909430335</v>
      </c>
      <c r="AA22" s="1">
        <f>AVERAGE(R60:R62)</f>
        <v>-0.56697953533001055</v>
      </c>
      <c r="AB22" s="1">
        <f>AVERAGE(S60:S62)</f>
        <v>-0.19834976578654637</v>
      </c>
      <c r="AC22" s="1">
        <f>AVERAGE(T60:T62)</f>
        <v>-1.4203965818250006</v>
      </c>
      <c r="AD22" s="1">
        <f>AVERAGE(U60:U62)</f>
        <v>0.23662324365614482</v>
      </c>
      <c r="AF22" s="6"/>
      <c r="AJ22" s="6"/>
    </row>
    <row r="23" spans="1:48" x14ac:dyDescent="0.3">
      <c r="A23" s="7" t="s">
        <v>28</v>
      </c>
      <c r="B23" s="19" t="s">
        <v>24</v>
      </c>
      <c r="C23" s="20">
        <v>7</v>
      </c>
      <c r="D23">
        <v>4.8867800896775483E-2</v>
      </c>
      <c r="E23">
        <v>5.0699022454725136E-2</v>
      </c>
      <c r="F23" s="19">
        <v>8.128473830829426E-2</v>
      </c>
      <c r="G23" s="19">
        <v>8.2273566886331223E-2</v>
      </c>
      <c r="H23" s="19">
        <v>0.20581186386879755</v>
      </c>
      <c r="I23" s="19">
        <v>5.9959805981388992E-3</v>
      </c>
      <c r="J23" s="19">
        <v>0.84428331655154842</v>
      </c>
      <c r="L23" s="7" t="s">
        <v>28</v>
      </c>
      <c r="M23" s="1" t="s">
        <v>24</v>
      </c>
      <c r="N23" s="4">
        <v>7</v>
      </c>
      <c r="O23" s="19">
        <f t="shared" si="3"/>
        <v>-1.3109772042475505</v>
      </c>
      <c r="P23" s="19">
        <f t="shared" si="4"/>
        <v>-1.2950004143670888</v>
      </c>
      <c r="Q23" s="19">
        <f t="shared" si="5"/>
        <v>-1.0899909881166694</v>
      </c>
      <c r="R23" s="19">
        <f t="shared" si="6"/>
        <v>-1.0847396738926463</v>
      </c>
      <c r="S23" s="19">
        <f t="shared" si="7"/>
        <v>-0.68652959427598392</v>
      </c>
      <c r="T23" s="19">
        <f t="shared" si="8"/>
        <v>-2.2221397811164278</v>
      </c>
      <c r="U23" s="19">
        <f t="shared" si="9"/>
        <v>-7.3511792511913768E-2</v>
      </c>
      <c r="W23" s="7" t="s">
        <v>12</v>
      </c>
      <c r="X23" s="4">
        <v>21</v>
      </c>
      <c r="Y23" s="1" t="s">
        <v>8</v>
      </c>
      <c r="Z23" s="1">
        <f>AVERAGE(Q63:Q65)</f>
        <v>0.57645106791886691</v>
      </c>
      <c r="AA23" s="1">
        <f>AVERAGE(R63:R65)</f>
        <v>-0.5534691299067015</v>
      </c>
      <c r="AB23" s="1">
        <f>AVERAGE(S63:S65)</f>
        <v>-0.2993578984562078</v>
      </c>
      <c r="AC23" s="1">
        <f>AVERAGE(T63:T65)</f>
        <v>-1.0400405334658602</v>
      </c>
      <c r="AD23" s="1">
        <f>AVERAGE(U63:U65)</f>
        <v>-0.3842148045032161</v>
      </c>
    </row>
    <row r="24" spans="1:48" x14ac:dyDescent="0.3">
      <c r="A24" s="7" t="s">
        <v>27</v>
      </c>
      <c r="B24" s="19" t="s">
        <v>24</v>
      </c>
      <c r="C24" s="20">
        <v>8</v>
      </c>
      <c r="D24">
        <v>0.13401576652053934</v>
      </c>
      <c r="E24">
        <v>8.7109092105784561E-2</v>
      </c>
      <c r="F24" s="19">
        <v>0.13195550312590876</v>
      </c>
      <c r="G24" s="19">
        <v>0.12466610730351807</v>
      </c>
      <c r="H24" s="19">
        <v>0.43610948813548883</v>
      </c>
      <c r="I24" s="19">
        <v>3.0316810467031122E-2</v>
      </c>
      <c r="J24" s="19">
        <v>2.0430648564308274</v>
      </c>
      <c r="L24" s="7" t="s">
        <v>27</v>
      </c>
      <c r="M24" s="1" t="s">
        <v>24</v>
      </c>
      <c r="N24" s="4">
        <v>8</v>
      </c>
      <c r="O24" s="19">
        <f t="shared" si="3"/>
        <v>-0.87284410529137768</v>
      </c>
      <c r="P24" s="19">
        <f t="shared" si="4"/>
        <v>-1.0599365126698159</v>
      </c>
      <c r="Q24" s="19">
        <f t="shared" si="5"/>
        <v>-0.87957249307274232</v>
      </c>
      <c r="R24" s="19">
        <f t="shared" si="6"/>
        <v>-0.90425160114651226</v>
      </c>
      <c r="S24" s="19">
        <f t="shared" si="7"/>
        <v>-0.36040446457614705</v>
      </c>
      <c r="T24" s="19">
        <f t="shared" si="8"/>
        <v>-1.5183164913457785</v>
      </c>
      <c r="U24" s="19">
        <f t="shared" si="9"/>
        <v>0.31028215338866233</v>
      </c>
      <c r="W24" s="7" t="s">
        <v>11</v>
      </c>
      <c r="X24" s="4">
        <v>22</v>
      </c>
      <c r="Y24" s="1" t="s">
        <v>8</v>
      </c>
      <c r="Z24" s="1">
        <f>AVERAGE(Q66:Q68)</f>
        <v>-7.4668623018987494E-3</v>
      </c>
      <c r="AA24" s="1">
        <f>AVERAGE(R66:R68)</f>
        <v>-0.80593901329136008</v>
      </c>
      <c r="AB24" s="1">
        <f>AVERAGE(S66:S68)</f>
        <v>-0.64666104249589784</v>
      </c>
      <c r="AC24" s="1">
        <f>AVERAGE(T66:T68)</f>
        <v>-1.016905816122172</v>
      </c>
      <c r="AD24" s="1">
        <f>AVERAGE(U66:U68)</f>
        <v>-0.68233671949596919</v>
      </c>
    </row>
    <row r="25" spans="1:48" x14ac:dyDescent="0.3">
      <c r="A25" s="7" t="s">
        <v>27</v>
      </c>
      <c r="B25" s="19" t="s">
        <v>24</v>
      </c>
      <c r="C25" s="20">
        <v>8</v>
      </c>
      <c r="D25">
        <v>8.0529912566574768E-2</v>
      </c>
      <c r="E25">
        <v>8.7109092105784561E-2</v>
      </c>
      <c r="F25" s="19">
        <v>6.5165117101064735E-2</v>
      </c>
      <c r="G25" s="19">
        <v>0.10271158396829698</v>
      </c>
      <c r="H25" s="19">
        <v>1.147198554422147</v>
      </c>
      <c r="I25" s="19">
        <v>2.0229198482341306E-2</v>
      </c>
      <c r="J25" s="19">
        <v>3.8061249219532303</v>
      </c>
      <c r="L25" s="7" t="s">
        <v>27</v>
      </c>
      <c r="M25" s="1" t="s">
        <v>24</v>
      </c>
      <c r="N25" s="4">
        <v>8</v>
      </c>
      <c r="O25" s="19">
        <f t="shared" si="3"/>
        <v>-1.0940427724321566</v>
      </c>
      <c r="P25" s="19">
        <f t="shared" si="4"/>
        <v>-1.0599365126698159</v>
      </c>
      <c r="Q25" s="19">
        <f t="shared" si="5"/>
        <v>-1.1859848199820193</v>
      </c>
      <c r="R25" s="19">
        <f t="shared" si="6"/>
        <v>-0.98838057324979478</v>
      </c>
      <c r="S25" s="19">
        <f t="shared" si="7"/>
        <v>5.9638591072260244E-2</v>
      </c>
      <c r="T25" s="19">
        <f t="shared" si="8"/>
        <v>-1.6940213244260465</v>
      </c>
      <c r="U25" s="19">
        <f t="shared" si="9"/>
        <v>0.58048303829273085</v>
      </c>
      <c r="W25" s="7" t="s">
        <v>10</v>
      </c>
      <c r="X25" s="4">
        <v>23</v>
      </c>
      <c r="Y25" s="1" t="s">
        <v>8</v>
      </c>
      <c r="Z25" s="1">
        <f>AVERAGE(Q69:Q71)</f>
        <v>0.12090207784501648</v>
      </c>
      <c r="AA25" s="1">
        <f>AVERAGE(R69:R71)</f>
        <v>-0.55448291918144077</v>
      </c>
      <c r="AB25" s="1">
        <f>AVERAGE(S69:S71)</f>
        <v>-0.21097981264499568</v>
      </c>
      <c r="AC25" s="1">
        <f>AVERAGE(T69:T71)</f>
        <v>-0.45941454973797774</v>
      </c>
      <c r="AD25" s="1">
        <f>AVERAGE(U69:U71)</f>
        <v>-0.2035201677018498</v>
      </c>
    </row>
    <row r="26" spans="1:48" x14ac:dyDescent="0.3">
      <c r="A26" s="7" t="s">
        <v>27</v>
      </c>
      <c r="B26" s="19" t="s">
        <v>24</v>
      </c>
      <c r="C26" s="20">
        <v>8</v>
      </c>
      <c r="D26">
        <v>4.6781597230239565E-2</v>
      </c>
      <c r="E26">
        <v>8.7109092105784561E-2</v>
      </c>
      <c r="F26" s="19">
        <v>0.1404645229294694</v>
      </c>
      <c r="G26" s="19">
        <v>0.41911371490196087</v>
      </c>
      <c r="H26" s="19">
        <v>8.4834387658756921E-2</v>
      </c>
      <c r="I26" s="19">
        <v>6.7832179123874597E-2</v>
      </c>
      <c r="J26" s="19">
        <v>2.7244290518931162</v>
      </c>
      <c r="L26" s="7" t="s">
        <v>27</v>
      </c>
      <c r="M26" s="1" t="s">
        <v>24</v>
      </c>
      <c r="N26" s="4">
        <v>8</v>
      </c>
      <c r="O26" s="19">
        <f t="shared" si="3"/>
        <v>-1.3299249544713392</v>
      </c>
      <c r="P26" s="19">
        <f t="shared" si="4"/>
        <v>-1.0599365126698159</v>
      </c>
      <c r="Q26" s="19">
        <f t="shared" si="5"/>
        <v>-0.85243335149935973</v>
      </c>
      <c r="R26" s="19">
        <f t="shared" si="6"/>
        <v>-0.37766812726258958</v>
      </c>
      <c r="S26" s="19">
        <f t="shared" si="7"/>
        <v>-1.071428070582819</v>
      </c>
      <c r="T26" s="19">
        <f t="shared" si="8"/>
        <v>-1.1685642309038322</v>
      </c>
      <c r="U26" s="19">
        <f t="shared" si="9"/>
        <v>0.4352755027255315</v>
      </c>
      <c r="W26" s="7" t="s">
        <v>9</v>
      </c>
      <c r="X26" s="4">
        <v>24</v>
      </c>
      <c r="Y26" s="1" t="s">
        <v>8</v>
      </c>
      <c r="Z26" s="1">
        <f>AVERAGE(Q72:Q74)</f>
        <v>0.51522619514959711</v>
      </c>
      <c r="AA26" s="1">
        <f>AVERAGE(R72:R74)</f>
        <v>-0.69631923670477391</v>
      </c>
      <c r="AB26" s="6">
        <f>AVERAGE(S72:S74)</f>
        <v>-0.46175407252007167</v>
      </c>
      <c r="AC26" s="1">
        <f>AVERAGE(T72:T74)</f>
        <v>-1.5478736204082801</v>
      </c>
      <c r="AD26" s="1">
        <f>AVERAGE(U72:U74)</f>
        <v>-0.46499509265039629</v>
      </c>
    </row>
    <row r="27" spans="1:48" x14ac:dyDescent="0.3">
      <c r="A27" s="7" t="s">
        <v>26</v>
      </c>
      <c r="B27" s="19" t="s">
        <v>24</v>
      </c>
      <c r="C27" s="20">
        <v>9</v>
      </c>
      <c r="D27">
        <v>7.5996644241803217</v>
      </c>
      <c r="E27">
        <v>6.3368968694867638</v>
      </c>
      <c r="F27" s="19">
        <v>0.10721150058030651</v>
      </c>
      <c r="G27" s="19">
        <v>0.21105324079963098</v>
      </c>
      <c r="H27" s="19">
        <v>0.39522169575267507</v>
      </c>
      <c r="I27" s="19">
        <v>6.7497389577560366E-2</v>
      </c>
      <c r="J27" s="19">
        <v>0.48427327207043919</v>
      </c>
      <c r="L27" s="7" t="s">
        <v>26</v>
      </c>
      <c r="M27" s="1" t="s">
        <v>24</v>
      </c>
      <c r="N27" s="4">
        <v>9</v>
      </c>
      <c r="O27" s="19">
        <f t="shared" si="3"/>
        <v>0.88079441570916417</v>
      </c>
      <c r="P27" s="19">
        <f t="shared" si="4"/>
        <v>0.80187663921025232</v>
      </c>
      <c r="Q27" s="19">
        <f t="shared" si="5"/>
        <v>-0.96975862536462265</v>
      </c>
      <c r="R27" s="19">
        <f t="shared" si="6"/>
        <v>-0.6756079747079119</v>
      </c>
      <c r="S27" s="19">
        <f t="shared" si="7"/>
        <v>-0.40315922277104344</v>
      </c>
      <c r="T27" s="19">
        <f t="shared" si="8"/>
        <v>-1.170713022931688</v>
      </c>
      <c r="U27" s="19">
        <f t="shared" si="9"/>
        <v>-0.31490949980054456</v>
      </c>
      <c r="W27" s="7" t="s">
        <v>7</v>
      </c>
      <c r="X27" s="4">
        <v>25</v>
      </c>
      <c r="Y27" s="1" t="s">
        <v>2</v>
      </c>
      <c r="Z27" s="1">
        <f>AVERAGE(Q75:Q77)</f>
        <v>0.64726974028936468</v>
      </c>
      <c r="AA27" s="1">
        <f>AVERAGE(R75:R77)</f>
        <v>0.23797321811762795</v>
      </c>
      <c r="AC27" s="1">
        <f>AVERAGE(T75:T77)</f>
        <v>-0.9998087722320822</v>
      </c>
    </row>
    <row r="28" spans="1:48" x14ac:dyDescent="0.3">
      <c r="A28" s="7" t="s">
        <v>26</v>
      </c>
      <c r="B28" s="19" t="s">
        <v>24</v>
      </c>
      <c r="C28" s="20">
        <v>9</v>
      </c>
      <c r="D28">
        <v>6.2738436112351614</v>
      </c>
      <c r="E28">
        <v>6.3368968694867638</v>
      </c>
      <c r="F28" s="19">
        <v>0.1272460051104165</v>
      </c>
      <c r="G28" s="19">
        <v>0.17905271281194601</v>
      </c>
      <c r="H28" s="19">
        <v>0.29945412197261156</v>
      </c>
      <c r="I28" s="19">
        <v>6.4205308168575212E-2</v>
      </c>
      <c r="J28" s="19">
        <v>0.51369923972298248</v>
      </c>
      <c r="L28" s="7" t="s">
        <v>26</v>
      </c>
      <c r="M28" s="1" t="s">
        <v>24</v>
      </c>
      <c r="N28" s="4">
        <v>9</v>
      </c>
      <c r="O28" s="19">
        <f t="shared" si="3"/>
        <v>0.79753368879205722</v>
      </c>
      <c r="P28" s="19">
        <f t="shared" si="4"/>
        <v>0.80187663921025232</v>
      </c>
      <c r="Q28" s="19">
        <f t="shared" si="5"/>
        <v>-0.89535584345671371</v>
      </c>
      <c r="R28" s="19">
        <f t="shared" si="6"/>
        <v>-0.7470190946446309</v>
      </c>
      <c r="S28" s="19">
        <f t="shared" si="7"/>
        <v>-0.52366970449448591</v>
      </c>
      <c r="T28" s="19">
        <f t="shared" si="8"/>
        <v>-1.1924290651862399</v>
      </c>
      <c r="U28" s="19">
        <f t="shared" si="9"/>
        <v>-0.28929107703283191</v>
      </c>
      <c r="W28" s="7" t="s">
        <v>6</v>
      </c>
      <c r="X28" s="4">
        <v>26</v>
      </c>
      <c r="Y28" s="1" t="s">
        <v>2</v>
      </c>
      <c r="Z28" s="1">
        <f>AVERAGE(Q78:Q80)</f>
        <v>0.29977404983181544</v>
      </c>
      <c r="AA28" s="1">
        <f>AVERAGE(R78:R80)</f>
        <v>-0.14746695112919081</v>
      </c>
      <c r="AC28" s="1">
        <f>AVERAGE(T78:T80)</f>
        <v>-0.88904580219334461</v>
      </c>
    </row>
    <row r="29" spans="1:48" x14ac:dyDescent="0.3">
      <c r="A29" s="7" t="s">
        <v>26</v>
      </c>
      <c r="B29" s="19" t="s">
        <v>24</v>
      </c>
      <c r="C29" s="20">
        <v>9</v>
      </c>
      <c r="D29">
        <v>5.1371825730448073</v>
      </c>
      <c r="E29">
        <v>6.3368968694867638</v>
      </c>
      <c r="F29" s="19">
        <v>5.8396313088070535E-2</v>
      </c>
      <c r="G29" s="19">
        <v>0.20779859399546571</v>
      </c>
      <c r="H29" s="19">
        <v>0.29972251140623202</v>
      </c>
      <c r="I29" s="19">
        <v>8.6924769082065395E-2</v>
      </c>
      <c r="J29" s="19">
        <v>0.71977394452392585</v>
      </c>
      <c r="L29" s="7" t="s">
        <v>26</v>
      </c>
      <c r="M29" s="1" t="s">
        <v>24</v>
      </c>
      <c r="N29" s="4">
        <v>9</v>
      </c>
      <c r="O29" s="19">
        <f t="shared" si="3"/>
        <v>0.71072500061959021</v>
      </c>
      <c r="P29" s="19">
        <f t="shared" si="4"/>
        <v>0.80187663921025232</v>
      </c>
      <c r="Q29" s="19">
        <f t="shared" si="5"/>
        <v>-1.2336145716556151</v>
      </c>
      <c r="R29" s="19">
        <f t="shared" si="6"/>
        <v>-0.6823573952873907</v>
      </c>
      <c r="S29" s="19">
        <f t="shared" si="7"/>
        <v>-0.5232806370598605</v>
      </c>
      <c r="T29" s="19">
        <f t="shared" si="8"/>
        <v>-1.0608564543578818</v>
      </c>
      <c r="U29" s="19">
        <f t="shared" si="9"/>
        <v>-0.14280387865322744</v>
      </c>
      <c r="W29" s="7" t="s">
        <v>5</v>
      </c>
      <c r="X29" s="4">
        <v>27</v>
      </c>
      <c r="Y29" s="1" t="s">
        <v>2</v>
      </c>
      <c r="Z29" s="1">
        <f>AVERAGE(Q82:Q83)</f>
        <v>-0.21349656751570212</v>
      </c>
      <c r="AA29" s="1">
        <f>AVERAGE(R82:R83)</f>
        <v>-0.45982920642979663</v>
      </c>
      <c r="AB29" s="1">
        <f>AVERAGE(S82:S83)</f>
        <v>-0.13654715652833677</v>
      </c>
      <c r="AC29" s="1">
        <f>AVERAGE(T82:T83)</f>
        <v>8.5994108461967089E-2</v>
      </c>
      <c r="AD29" s="1">
        <f>AVERAGE(U82:U83)</f>
        <v>-0.1678942967282108</v>
      </c>
    </row>
    <row r="30" spans="1:48" x14ac:dyDescent="0.3">
      <c r="A30" s="7" t="s">
        <v>25</v>
      </c>
      <c r="B30" s="19" t="s">
        <v>24</v>
      </c>
      <c r="C30" s="20">
        <v>10</v>
      </c>
      <c r="L30" s="7" t="s">
        <v>25</v>
      </c>
      <c r="M30" s="1" t="s">
        <v>24</v>
      </c>
      <c r="N30" s="4">
        <v>10</v>
      </c>
      <c r="O30" s="19" t="str">
        <f t="shared" si="3"/>
        <v/>
      </c>
      <c r="P30" s="19" t="str">
        <f t="shared" si="4"/>
        <v/>
      </c>
      <c r="Q30" s="19" t="str">
        <f t="shared" si="5"/>
        <v/>
      </c>
      <c r="R30" s="19" t="str">
        <f t="shared" si="6"/>
        <v/>
      </c>
      <c r="S30" s="19" t="str">
        <f t="shared" si="7"/>
        <v/>
      </c>
      <c r="T30" s="19" t="str">
        <f t="shared" si="8"/>
        <v/>
      </c>
      <c r="U30" s="19" t="str">
        <f t="shared" si="9"/>
        <v/>
      </c>
      <c r="W30" s="7" t="s">
        <v>4</v>
      </c>
      <c r="X30" s="4">
        <v>28</v>
      </c>
      <c r="Y30" s="1" t="s">
        <v>2</v>
      </c>
      <c r="Z30" s="1">
        <f>AVERAGE(Q84:Q86)</f>
        <v>-0.39512738920094254</v>
      </c>
      <c r="AA30" s="1">
        <f>AVERAGE(R84:R86)</f>
        <v>-0.74821810316920112</v>
      </c>
      <c r="AB30" s="1">
        <f>AVERAGE(S84:S86)</f>
        <v>-0.13392384030213109</v>
      </c>
      <c r="AC30" s="1">
        <f>AVERAGE(T84:T86)</f>
        <v>-2.1507507917816224</v>
      </c>
      <c r="AD30" s="1">
        <f>AVERAGE(U84:U86)</f>
        <v>0.41784915740507339</v>
      </c>
    </row>
    <row r="31" spans="1:48" x14ac:dyDescent="0.3">
      <c r="A31" s="7" t="s">
        <v>25</v>
      </c>
      <c r="B31" s="19" t="s">
        <v>24</v>
      </c>
      <c r="C31" s="20">
        <v>10</v>
      </c>
      <c r="L31" s="7" t="s">
        <v>25</v>
      </c>
      <c r="M31" s="1" t="s">
        <v>24</v>
      </c>
      <c r="N31" s="4">
        <v>10</v>
      </c>
      <c r="O31" s="19" t="str">
        <f t="shared" si="3"/>
        <v/>
      </c>
      <c r="P31" s="19" t="str">
        <f t="shared" si="4"/>
        <v/>
      </c>
      <c r="Q31" s="19" t="str">
        <f t="shared" si="5"/>
        <v/>
      </c>
      <c r="R31" s="19" t="str">
        <f t="shared" si="6"/>
        <v/>
      </c>
      <c r="S31" s="19" t="str">
        <f t="shared" si="7"/>
        <v/>
      </c>
      <c r="T31" s="19" t="str">
        <f t="shared" si="8"/>
        <v/>
      </c>
      <c r="U31" s="19" t="str">
        <f t="shared" si="9"/>
        <v/>
      </c>
      <c r="W31" s="7" t="s">
        <v>3</v>
      </c>
      <c r="X31" s="4">
        <v>29</v>
      </c>
      <c r="Y31" s="1" t="s">
        <v>2</v>
      </c>
      <c r="Z31" s="1">
        <f>AVERAGE(Q87:Q89)</f>
        <v>-0.35006942667242669</v>
      </c>
      <c r="AA31" s="1">
        <f>AVERAGE(R87:R89)</f>
        <v>-0.68637930824689664</v>
      </c>
      <c r="AB31" s="1">
        <f>AVERAGE(S87:S89)</f>
        <v>-0.21904259693491912</v>
      </c>
      <c r="AC31" s="1">
        <f>AVERAGE(T87:T89)</f>
        <v>-2.1437464053426809</v>
      </c>
      <c r="AD31" s="1">
        <f>AVERAGE(U87:U89)</f>
        <v>0.68259487428691623</v>
      </c>
    </row>
    <row r="32" spans="1:48" x14ac:dyDescent="0.3">
      <c r="A32" s="7" t="s">
        <v>25</v>
      </c>
      <c r="B32" s="19" t="s">
        <v>24</v>
      </c>
      <c r="C32" s="20">
        <v>10</v>
      </c>
      <c r="L32" s="7" t="s">
        <v>25</v>
      </c>
      <c r="M32" s="1" t="s">
        <v>24</v>
      </c>
      <c r="N32" s="4">
        <v>10</v>
      </c>
      <c r="O32" s="19" t="str">
        <f t="shared" si="3"/>
        <v/>
      </c>
      <c r="P32" s="19" t="str">
        <f t="shared" si="4"/>
        <v/>
      </c>
      <c r="Q32" s="19" t="str">
        <f t="shared" si="5"/>
        <v/>
      </c>
      <c r="R32" s="19" t="str">
        <f t="shared" si="6"/>
        <v/>
      </c>
      <c r="S32" s="19" t="str">
        <f t="shared" si="7"/>
        <v/>
      </c>
      <c r="T32" s="19" t="str">
        <f t="shared" si="8"/>
        <v/>
      </c>
      <c r="U32" s="19" t="str">
        <f t="shared" si="9"/>
        <v/>
      </c>
      <c r="X32" s="4"/>
    </row>
    <row r="33" spans="1:24" s="3" customFormat="1" x14ac:dyDescent="0.3">
      <c r="A33" s="7" t="s">
        <v>23</v>
      </c>
      <c r="B33" s="19" t="s">
        <v>15</v>
      </c>
      <c r="C33" s="20">
        <v>11</v>
      </c>
      <c r="D33">
        <v>0.57801218091804973</v>
      </c>
      <c r="E33">
        <v>0.55045814936379445</v>
      </c>
      <c r="F33" s="19">
        <v>0.69774832561601041</v>
      </c>
      <c r="G33" s="19">
        <v>0.22616834601925839</v>
      </c>
      <c r="H33" s="19">
        <v>0.40486335501198839</v>
      </c>
      <c r="I33" s="19">
        <v>2.5182250041645846E-2</v>
      </c>
      <c r="J33" s="19">
        <v>1.8310325357811408</v>
      </c>
      <c r="L33" s="7" t="s">
        <v>23</v>
      </c>
      <c r="M33" s="1" t="s">
        <v>15</v>
      </c>
      <c r="N33" s="4">
        <v>11</v>
      </c>
      <c r="O33" s="19">
        <f t="shared" si="3"/>
        <v>-0.23806300924426024</v>
      </c>
      <c r="P33" s="19">
        <f t="shared" si="4"/>
        <v>-0.25927569429673597</v>
      </c>
      <c r="Q33" s="19">
        <f t="shared" si="5"/>
        <v>-0.15630119701288886</v>
      </c>
      <c r="R33" s="19">
        <f t="shared" si="6"/>
        <v>-0.64556817797435895</v>
      </c>
      <c r="S33" s="19">
        <f t="shared" si="7"/>
        <v>-0.3926915303106121</v>
      </c>
      <c r="T33" s="19">
        <f t="shared" si="8"/>
        <v>-1.5989054681513553</v>
      </c>
      <c r="U33" s="19">
        <f t="shared" si="9"/>
        <v>0.26269606138780982</v>
      </c>
      <c r="W33" s="2"/>
      <c r="X33" s="2"/>
    </row>
    <row r="34" spans="1:24" s="3" customFormat="1" x14ac:dyDescent="0.3">
      <c r="A34" s="7" t="s">
        <v>23</v>
      </c>
      <c r="B34" s="19" t="s">
        <v>15</v>
      </c>
      <c r="C34" s="20">
        <v>11</v>
      </c>
      <c r="D34" s="3">
        <v>0.57566785191939895</v>
      </c>
      <c r="E34" s="3">
        <v>0.55045814936379445</v>
      </c>
      <c r="F34" s="19">
        <v>0.21838213094504366</v>
      </c>
      <c r="G34" s="19">
        <v>0.43837395953837011</v>
      </c>
      <c r="H34" s="19">
        <v>0.14021792905794964</v>
      </c>
      <c r="I34" s="19">
        <v>3.8494828124855579E-2</v>
      </c>
      <c r="J34" s="19">
        <v>1.4060835821662696</v>
      </c>
      <c r="L34" s="7" t="s">
        <v>23</v>
      </c>
      <c r="M34" s="1" t="s">
        <v>15</v>
      </c>
      <c r="N34" s="4">
        <v>11</v>
      </c>
      <c r="O34" s="19">
        <f t="shared" si="3"/>
        <v>-0.23982802297468533</v>
      </c>
      <c r="P34" s="19">
        <f t="shared" si="4"/>
        <v>-0.25927569429673597</v>
      </c>
      <c r="Q34" s="19">
        <f t="shared" si="5"/>
        <v>-0.66078290053439404</v>
      </c>
      <c r="R34" s="19">
        <f t="shared" si="6"/>
        <v>-0.35815525188838399</v>
      </c>
      <c r="S34" s="19">
        <f t="shared" si="7"/>
        <v>-0.85319645146850687</v>
      </c>
      <c r="T34" s="19">
        <f t="shared" si="8"/>
        <v>-1.4145976151074793</v>
      </c>
      <c r="U34" s="19">
        <f t="shared" si="9"/>
        <v>0.14801113732299562</v>
      </c>
      <c r="W34" s="2"/>
      <c r="X34" s="2"/>
    </row>
    <row r="35" spans="1:24" s="3" customFormat="1" x14ac:dyDescent="0.3">
      <c r="A35" s="7" t="s">
        <v>23</v>
      </c>
      <c r="B35" s="19" t="s">
        <v>15</v>
      </c>
      <c r="C35" s="20">
        <v>11</v>
      </c>
      <c r="D35" s="3">
        <v>0.49769441525393465</v>
      </c>
      <c r="E35" s="3">
        <v>0.55045814936379445</v>
      </c>
      <c r="F35" s="19">
        <v>0.60426380989344353</v>
      </c>
      <c r="G35" s="19">
        <v>0.27278610563701711</v>
      </c>
      <c r="H35" s="19">
        <v>0.16002552976426535</v>
      </c>
      <c r="I35" s="19">
        <v>1.5619103777067742E-2</v>
      </c>
      <c r="J35" s="19">
        <v>1.4890547728861243</v>
      </c>
      <c r="L35" s="7" t="s">
        <v>23</v>
      </c>
      <c r="M35" s="1" t="s">
        <v>15</v>
      </c>
      <c r="N35" s="4">
        <v>11</v>
      </c>
      <c r="O35" s="19">
        <f t="shared" si="3"/>
        <v>-0.30303723254913961</v>
      </c>
      <c r="P35" s="19">
        <f t="shared" si="4"/>
        <v>-0.25927569429673597</v>
      </c>
      <c r="Q35" s="19">
        <f t="shared" si="5"/>
        <v>-0.21877341540606576</v>
      </c>
      <c r="R35" s="19">
        <f t="shared" si="6"/>
        <v>-0.56417775424593841</v>
      </c>
      <c r="S35" s="19">
        <f t="shared" si="7"/>
        <v>-0.79581072639859085</v>
      </c>
      <c r="T35" s="19">
        <f t="shared" si="8"/>
        <v>-1.8063438895266226</v>
      </c>
      <c r="U35" s="19">
        <f t="shared" si="9"/>
        <v>0.17291067298703144</v>
      </c>
      <c r="W35" s="2"/>
      <c r="X35" s="2"/>
    </row>
    <row r="36" spans="1:24" s="3" customFormat="1" x14ac:dyDescent="0.3">
      <c r="A36" s="7" t="s">
        <v>22</v>
      </c>
      <c r="B36" s="19" t="s">
        <v>15</v>
      </c>
      <c r="C36" s="20">
        <v>12</v>
      </c>
      <c r="D36" s="3">
        <v>1.7979240621803279</v>
      </c>
      <c r="E36" s="3">
        <v>2.0668709896654947</v>
      </c>
      <c r="F36" s="19">
        <v>1.5093449467676896</v>
      </c>
      <c r="G36" s="19">
        <v>0.25954441612800122</v>
      </c>
      <c r="H36" s="19">
        <v>0.51005985356362038</v>
      </c>
      <c r="I36" s="19">
        <v>3.4262180242429281E-2</v>
      </c>
      <c r="J36" s="19">
        <v>0.62558979959653305</v>
      </c>
      <c r="L36" s="7" t="s">
        <v>22</v>
      </c>
      <c r="M36" s="1" t="s">
        <v>15</v>
      </c>
      <c r="N36" s="4">
        <v>12</v>
      </c>
      <c r="O36" s="19">
        <f t="shared" si="3"/>
        <v>0.25477134475399171</v>
      </c>
      <c r="P36" s="19">
        <f t="shared" si="4"/>
        <v>0.31531336960022216</v>
      </c>
      <c r="Q36" s="19">
        <f t="shared" si="5"/>
        <v>0.17878850508890043</v>
      </c>
      <c r="R36" s="19">
        <f t="shared" si="6"/>
        <v>-0.58578831015204735</v>
      </c>
      <c r="S36" s="19">
        <f t="shared" si="7"/>
        <v>-0.29237885812325842</v>
      </c>
      <c r="T36" s="19">
        <f t="shared" si="8"/>
        <v>-1.4651850045599686</v>
      </c>
      <c r="U36" s="19">
        <f t="shared" si="9"/>
        <v>-0.2037103411743188</v>
      </c>
      <c r="W36" s="2"/>
      <c r="X36" s="2"/>
    </row>
    <row r="37" spans="1:24" s="3" customFormat="1" x14ac:dyDescent="0.3">
      <c r="A37" s="7" t="s">
        <v>22</v>
      </c>
      <c r="B37" s="19" t="s">
        <v>15</v>
      </c>
      <c r="C37" s="20">
        <v>12</v>
      </c>
      <c r="D37" s="3">
        <v>2.7832972320321905</v>
      </c>
      <c r="E37" s="3">
        <v>2.0668709896654947</v>
      </c>
      <c r="F37" s="19">
        <v>1.3319170810964924</v>
      </c>
      <c r="G37" s="19">
        <v>0.16756695983885236</v>
      </c>
      <c r="H37" s="19">
        <v>0.51844807699953532</v>
      </c>
      <c r="I37" s="19">
        <v>3.0904452215464444E-2</v>
      </c>
      <c r="J37" s="19">
        <v>0.70175685027734869</v>
      </c>
      <c r="L37" s="7" t="s">
        <v>22</v>
      </c>
      <c r="M37" s="1" t="s">
        <v>15</v>
      </c>
      <c r="N37" s="4">
        <v>12</v>
      </c>
      <c r="O37" s="19">
        <f t="shared" si="3"/>
        <v>0.44455958769894927</v>
      </c>
      <c r="P37" s="19">
        <f t="shared" si="4"/>
        <v>0.31531336960022216</v>
      </c>
      <c r="Q37" s="19">
        <f t="shared" si="5"/>
        <v>0.12447718854061833</v>
      </c>
      <c r="R37" s="19">
        <f t="shared" si="6"/>
        <v>-0.77581160965698737</v>
      </c>
      <c r="S37" s="19">
        <f t="shared" si="7"/>
        <v>-0.28529473204589895</v>
      </c>
      <c r="T37" s="19">
        <f t="shared" si="8"/>
        <v>-1.5099789499174705</v>
      </c>
      <c r="U37" s="19">
        <f t="shared" si="9"/>
        <v>-0.15381333925906451</v>
      </c>
      <c r="W37" s="2"/>
      <c r="X37" s="2"/>
    </row>
    <row r="38" spans="1:24" s="3" customFormat="1" x14ac:dyDescent="0.3">
      <c r="A38" s="7" t="s">
        <v>22</v>
      </c>
      <c r="B38" s="19" t="s">
        <v>15</v>
      </c>
      <c r="C38" s="20">
        <v>12</v>
      </c>
      <c r="D38" s="3">
        <v>1.619391674783965</v>
      </c>
      <c r="E38" s="3">
        <v>2.0668709896654947</v>
      </c>
      <c r="F38" s="19">
        <v>0.84083435066769396</v>
      </c>
      <c r="G38" s="19">
        <v>0.16699252462953129</v>
      </c>
      <c r="H38" s="19">
        <v>0.61140699352085526</v>
      </c>
      <c r="I38" s="19">
        <v>3.4466717834192875E-2</v>
      </c>
      <c r="J38" s="19">
        <v>0.75415089319682493</v>
      </c>
      <c r="L38" s="7" t="s">
        <v>22</v>
      </c>
      <c r="M38" s="1" t="s">
        <v>15</v>
      </c>
      <c r="N38" s="4">
        <v>12</v>
      </c>
      <c r="O38" s="19">
        <f t="shared" si="3"/>
        <v>0.20935190225850134</v>
      </c>
      <c r="P38" s="19">
        <f t="shared" si="4"/>
        <v>0.31531336960022216</v>
      </c>
      <c r="Q38" s="19">
        <f t="shared" si="5"/>
        <v>-7.5289554352916344E-2</v>
      </c>
      <c r="R38" s="19">
        <f t="shared" si="6"/>
        <v>-0.77730296948001087</v>
      </c>
      <c r="S38" s="19">
        <f t="shared" si="7"/>
        <v>-0.21366959794531465</v>
      </c>
      <c r="T38" s="19">
        <f t="shared" si="8"/>
        <v>-1.4626000712298879</v>
      </c>
      <c r="U38" s="19">
        <f t="shared" si="9"/>
        <v>-0.12254175024911951</v>
      </c>
      <c r="W38" s="2"/>
      <c r="X38" s="2"/>
    </row>
    <row r="39" spans="1:24" s="3" customFormat="1" x14ac:dyDescent="0.3">
      <c r="A39" s="7" t="s">
        <v>21</v>
      </c>
      <c r="B39" s="19" t="s">
        <v>15</v>
      </c>
      <c r="C39" s="20">
        <v>13</v>
      </c>
      <c r="D39" s="3">
        <v>3.6874956999541633</v>
      </c>
      <c r="E39" s="3">
        <v>4.0040214622003374</v>
      </c>
      <c r="F39" s="19">
        <v>0.20774266605100375</v>
      </c>
      <c r="G39" s="19">
        <v>0.27760389579729472</v>
      </c>
      <c r="H39" s="19">
        <v>0.26368185676649686</v>
      </c>
      <c r="I39" s="19">
        <v>1.7907289076309424E-2</v>
      </c>
      <c r="J39" s="19">
        <v>0.42279181509557173</v>
      </c>
      <c r="L39" s="7" t="s">
        <v>21</v>
      </c>
      <c r="M39" s="1" t="s">
        <v>15</v>
      </c>
      <c r="N39" s="4">
        <v>13</v>
      </c>
      <c r="O39" s="19">
        <f t="shared" si="3"/>
        <v>0.56673152254899428</v>
      </c>
      <c r="P39" s="19">
        <f t="shared" si="4"/>
        <v>0.60249639670193522</v>
      </c>
      <c r="Q39" s="19">
        <f t="shared" si="5"/>
        <v>-0.68247429919150826</v>
      </c>
      <c r="R39" s="19">
        <f t="shared" si="6"/>
        <v>-0.55657444343549778</v>
      </c>
      <c r="S39" s="19">
        <f t="shared" si="7"/>
        <v>-0.5789197518041076</v>
      </c>
      <c r="T39" s="19">
        <f t="shared" si="8"/>
        <v>-1.7469701555419161</v>
      </c>
      <c r="U39" s="19">
        <f t="shared" si="9"/>
        <v>-0.37387342886989877</v>
      </c>
      <c r="W39" s="2"/>
      <c r="X39" s="2"/>
    </row>
    <row r="40" spans="1:24" s="3" customFormat="1" x14ac:dyDescent="0.3">
      <c r="A40" s="7" t="s">
        <v>21</v>
      </c>
      <c r="B40" s="19" t="s">
        <v>15</v>
      </c>
      <c r="C40" s="20">
        <v>13</v>
      </c>
      <c r="D40" s="3">
        <v>5.0623389889054451</v>
      </c>
      <c r="E40" s="3">
        <v>4.0040214622003374</v>
      </c>
      <c r="F40" s="19">
        <v>0.54813863139191721</v>
      </c>
      <c r="G40" s="19">
        <v>0.21100527675054068</v>
      </c>
      <c r="H40" s="19">
        <v>0.34827462953513466</v>
      </c>
      <c r="I40" s="19">
        <v>2.7609487236384341E-2</v>
      </c>
      <c r="J40" s="19">
        <v>0.42027583493258702</v>
      </c>
      <c r="L40" s="7" t="s">
        <v>21</v>
      </c>
      <c r="M40" s="1" t="s">
        <v>15</v>
      </c>
      <c r="N40" s="4">
        <v>13</v>
      </c>
      <c r="O40" s="19">
        <f t="shared" si="3"/>
        <v>0.70435122341444767</v>
      </c>
      <c r="P40" s="19">
        <f t="shared" si="4"/>
        <v>0.60249639670193522</v>
      </c>
      <c r="Q40" s="19">
        <f t="shared" si="5"/>
        <v>-0.26110958889822466</v>
      </c>
      <c r="R40" s="19">
        <f t="shared" si="6"/>
        <v>-0.67570668387298327</v>
      </c>
      <c r="S40" s="19">
        <f t="shared" si="7"/>
        <v>-0.45807816106919186</v>
      </c>
      <c r="T40" s="19">
        <f t="shared" si="8"/>
        <v>-1.5589416590063976</v>
      </c>
      <c r="U40" s="19">
        <f t="shared" si="9"/>
        <v>-0.37646558038985395</v>
      </c>
      <c r="W40" s="2"/>
      <c r="X40" s="2"/>
    </row>
    <row r="41" spans="1:24" s="3" customFormat="1" x14ac:dyDescent="0.3">
      <c r="A41" s="7" t="s">
        <v>21</v>
      </c>
      <c r="B41" s="19" t="s">
        <v>15</v>
      </c>
      <c r="C41" s="20">
        <v>13</v>
      </c>
      <c r="D41" s="3">
        <v>3.2622296977414029</v>
      </c>
      <c r="E41" s="3">
        <v>4.0040214622003374</v>
      </c>
      <c r="F41" s="19">
        <v>0.61993815259417351</v>
      </c>
      <c r="G41" s="19">
        <v>0.17792010993132878</v>
      </c>
      <c r="H41" s="19">
        <v>0.19195704054183549</v>
      </c>
      <c r="I41" s="19">
        <v>1.0473358335596495E-2</v>
      </c>
      <c r="J41" s="19">
        <v>0.39357086499548932</v>
      </c>
      <c r="L41" s="7" t="s">
        <v>21</v>
      </c>
      <c r="M41" s="1" t="s">
        <v>15</v>
      </c>
      <c r="N41" s="4">
        <v>13</v>
      </c>
      <c r="O41" s="19">
        <f t="shared" si="3"/>
        <v>0.51351453700760608</v>
      </c>
      <c r="P41" s="19">
        <f t="shared" si="4"/>
        <v>0.60249639670193522</v>
      </c>
      <c r="Q41" s="19">
        <f t="shared" si="5"/>
        <v>-0.20765163522247765</v>
      </c>
      <c r="R41" s="19">
        <f t="shared" si="6"/>
        <v>-0.74977496176083591</v>
      </c>
      <c r="S41" s="19">
        <f t="shared" si="7"/>
        <v>-0.71679595433379184</v>
      </c>
      <c r="T41" s="19">
        <f t="shared" si="8"/>
        <v>-1.9799140372558131</v>
      </c>
      <c r="U41" s="19">
        <f t="shared" si="9"/>
        <v>-0.40497705871635153</v>
      </c>
      <c r="W41" s="2"/>
      <c r="X41" s="2"/>
    </row>
    <row r="42" spans="1:24" s="3" customFormat="1" x14ac:dyDescent="0.3">
      <c r="A42" s="7" t="s">
        <v>20</v>
      </c>
      <c r="B42" s="19" t="s">
        <v>15</v>
      </c>
      <c r="C42" s="20">
        <v>14</v>
      </c>
      <c r="D42" s="3">
        <v>2.7192183204521201</v>
      </c>
      <c r="E42" s="3">
        <v>1.7107636782034288</v>
      </c>
      <c r="F42" s="19">
        <v>0.1889524043572606</v>
      </c>
      <c r="G42" s="19">
        <v>0.12231839936324138</v>
      </c>
      <c r="H42" s="19">
        <v>0.17269996953442174</v>
      </c>
      <c r="I42" s="19">
        <v>1.3240103881221894E-2</v>
      </c>
      <c r="J42" s="19">
        <v>0.56034049046869527</v>
      </c>
      <c r="L42" s="7" t="s">
        <v>20</v>
      </c>
      <c r="M42" s="1" t="s">
        <v>15</v>
      </c>
      <c r="N42" s="4">
        <v>14</v>
      </c>
      <c r="O42" s="19">
        <f t="shared" si="3"/>
        <v>0.4344440775990025</v>
      </c>
      <c r="P42" s="19">
        <f t="shared" si="4"/>
        <v>0.23319002103106887</v>
      </c>
      <c r="Q42" s="19">
        <f t="shared" si="5"/>
        <v>-0.72364757745722219</v>
      </c>
      <c r="R42" s="19">
        <f t="shared" si="6"/>
        <v>-0.91250821065868648</v>
      </c>
      <c r="S42" s="19">
        <f t="shared" si="7"/>
        <v>-0.76270773904535938</v>
      </c>
      <c r="T42" s="19">
        <f t="shared" si="8"/>
        <v>-1.878108607429215</v>
      </c>
      <c r="U42" s="19">
        <f t="shared" si="9"/>
        <v>-0.25154799407398754</v>
      </c>
      <c r="W42" s="2"/>
      <c r="X42" s="2"/>
    </row>
    <row r="43" spans="1:24" s="3" customFormat="1" x14ac:dyDescent="0.3">
      <c r="A43" s="7" t="s">
        <v>20</v>
      </c>
      <c r="B43" s="19" t="s">
        <v>15</v>
      </c>
      <c r="C43" s="20">
        <v>14</v>
      </c>
      <c r="D43" s="3">
        <v>1.0920441795962805</v>
      </c>
      <c r="E43" s="3">
        <v>1.7107636782034288</v>
      </c>
      <c r="F43" s="19">
        <v>0.25359938291344769</v>
      </c>
      <c r="G43" s="19">
        <v>9.4160674516392803E-2</v>
      </c>
      <c r="H43" s="19">
        <v>0.12548621869845539</v>
      </c>
      <c r="I43" s="19">
        <v>2.351677328452503E-2</v>
      </c>
      <c r="J43" s="19">
        <v>0.4479221675206258</v>
      </c>
      <c r="L43" s="7" t="s">
        <v>20</v>
      </c>
      <c r="M43" s="1" t="s">
        <v>15</v>
      </c>
      <c r="N43" s="4">
        <v>14</v>
      </c>
      <c r="O43" s="19">
        <f t="shared" si="3"/>
        <v>3.8240208484798692E-2</v>
      </c>
      <c r="P43" s="19">
        <f t="shared" si="4"/>
        <v>0.23319002103106887</v>
      </c>
      <c r="Q43" s="19">
        <f t="shared" si="5"/>
        <v>-0.59585180756321732</v>
      </c>
      <c r="R43" s="19">
        <f t="shared" si="6"/>
        <v>-1.0261304391015575</v>
      </c>
      <c r="S43" s="19">
        <f t="shared" si="7"/>
        <v>-0.90140396718578064</v>
      </c>
      <c r="T43" s="19">
        <f t="shared" si="8"/>
        <v>-1.6286222676664639</v>
      </c>
      <c r="U43" s="19">
        <f t="shared" si="9"/>
        <v>-0.34879744393250112</v>
      </c>
      <c r="W43" s="2"/>
      <c r="X43" s="2"/>
    </row>
    <row r="44" spans="1:24" s="3" customFormat="1" x14ac:dyDescent="0.3">
      <c r="A44" s="7" t="s">
        <v>20</v>
      </c>
      <c r="B44" s="19" t="s">
        <v>15</v>
      </c>
      <c r="C44" s="20">
        <v>14</v>
      </c>
      <c r="D44" s="3">
        <v>1.321028534561886</v>
      </c>
      <c r="E44" s="3">
        <v>1.7107636782034288</v>
      </c>
      <c r="F44" s="19">
        <v>0.20571587121093443</v>
      </c>
      <c r="G44" s="19">
        <v>0.10846031355576047</v>
      </c>
      <c r="H44" s="19">
        <v>0.15290798388924967</v>
      </c>
      <c r="I44" s="19">
        <v>1.2200884364378075E-2</v>
      </c>
      <c r="J44" s="19">
        <v>0.56308389470395326</v>
      </c>
      <c r="L44" s="7" t="s">
        <v>20</v>
      </c>
      <c r="M44" s="1" t="s">
        <v>15</v>
      </c>
      <c r="N44" s="4">
        <v>14</v>
      </c>
      <c r="O44" s="19">
        <f t="shared" si="3"/>
        <v>0.12091219859025019</v>
      </c>
      <c r="P44" s="19">
        <f t="shared" si="4"/>
        <v>0.23319002103106887</v>
      </c>
      <c r="Q44" s="19">
        <f t="shared" si="5"/>
        <v>-0.68673220070473995</v>
      </c>
      <c r="R44" s="19">
        <f t="shared" si="6"/>
        <v>-0.96472914436543833</v>
      </c>
      <c r="S44" s="19">
        <f t="shared" si="7"/>
        <v>-0.81556983788053872</v>
      </c>
      <c r="T44" s="19">
        <f t="shared" si="8"/>
        <v>-1.9136086889441457</v>
      </c>
      <c r="U44" s="19">
        <f t="shared" si="9"/>
        <v>-0.24942689414936398</v>
      </c>
      <c r="W44" s="2"/>
      <c r="X44" s="2"/>
    </row>
    <row r="45" spans="1:24" s="3" customFormat="1" x14ac:dyDescent="0.3">
      <c r="A45" s="7" t="s">
        <v>19</v>
      </c>
      <c r="B45" s="19" t="s">
        <v>15</v>
      </c>
      <c r="C45" s="20">
        <v>15</v>
      </c>
      <c r="D45" s="3">
        <v>1.9654517992615439</v>
      </c>
      <c r="E45" s="3">
        <v>2.4255917185728664</v>
      </c>
      <c r="F45" s="19">
        <v>4.4869061279218352</v>
      </c>
      <c r="G45" s="19">
        <v>0.22109731942625599</v>
      </c>
      <c r="H45" s="19">
        <v>0.34881166458023122</v>
      </c>
      <c r="I45" s="19">
        <v>6.8239629014790693E-2</v>
      </c>
      <c r="J45" s="19">
        <v>0.41878526489673951</v>
      </c>
      <c r="L45" s="7" t="s">
        <v>19</v>
      </c>
      <c r="M45" s="1" t="s">
        <v>15</v>
      </c>
      <c r="N45" s="4">
        <v>15</v>
      </c>
      <c r="O45" s="19">
        <f t="shared" si="3"/>
        <v>0.29346239764915438</v>
      </c>
      <c r="P45" s="19">
        <f t="shared" si="4"/>
        <v>0.38481770119130398</v>
      </c>
      <c r="Q45" s="19">
        <f t="shared" si="5"/>
        <v>0.65194698360661762</v>
      </c>
      <c r="R45" s="19">
        <f t="shared" si="6"/>
        <v>-0.65541652275571594</v>
      </c>
      <c r="S45" s="19">
        <f t="shared" si="7"/>
        <v>-0.45740900029301496</v>
      </c>
      <c r="T45" s="19">
        <f t="shared" si="8"/>
        <v>-1.1659633428790332</v>
      </c>
      <c r="U45" s="19">
        <f t="shared" si="9"/>
        <v>-0.37800860752475468</v>
      </c>
      <c r="W45" s="2"/>
      <c r="X45" s="2"/>
    </row>
    <row r="46" spans="1:24" s="3" customFormat="1" x14ac:dyDescent="0.3">
      <c r="A46" s="7" t="s">
        <v>19</v>
      </c>
      <c r="B46" s="19" t="s">
        <v>15</v>
      </c>
      <c r="C46" s="20">
        <v>15</v>
      </c>
      <c r="D46" s="3">
        <v>2.2681214283723059</v>
      </c>
      <c r="E46" s="3">
        <v>2.4255917185728664</v>
      </c>
      <c r="F46" s="19">
        <v>3.5870542200124658</v>
      </c>
      <c r="G46" s="19">
        <v>0.12714935420560383</v>
      </c>
      <c r="H46" s="19">
        <v>0.45684167579030682</v>
      </c>
      <c r="I46" s="19">
        <v>6.541652526432809E-2</v>
      </c>
      <c r="J46" s="19">
        <v>0.56323720212881279</v>
      </c>
      <c r="L46" s="7" t="s">
        <v>19</v>
      </c>
      <c r="M46" s="1" t="s">
        <v>15</v>
      </c>
      <c r="N46" s="4">
        <v>15</v>
      </c>
      <c r="O46" s="19">
        <f t="shared" si="3"/>
        <v>0.35566630165841723</v>
      </c>
      <c r="P46" s="19">
        <f t="shared" si="4"/>
        <v>0.38481770119130398</v>
      </c>
      <c r="Q46" s="19">
        <f t="shared" si="5"/>
        <v>0.55473794129103671</v>
      </c>
      <c r="R46" s="19">
        <f t="shared" si="6"/>
        <v>-0.89568584127399742</v>
      </c>
      <c r="S46" s="19">
        <f t="shared" si="7"/>
        <v>-0.34023428405257711</v>
      </c>
      <c r="T46" s="19">
        <f t="shared" si="8"/>
        <v>-1.1843125280588831</v>
      </c>
      <c r="U46" s="19">
        <f t="shared" si="9"/>
        <v>-0.24930866752775546</v>
      </c>
      <c r="W46" s="2"/>
      <c r="X46" s="2"/>
    </row>
    <row r="47" spans="1:24" s="3" customFormat="1" x14ac:dyDescent="0.3">
      <c r="A47" s="7" t="s">
        <v>19</v>
      </c>
      <c r="B47" s="19" t="s">
        <v>15</v>
      </c>
      <c r="C47" s="20">
        <v>15</v>
      </c>
      <c r="D47" s="3">
        <v>3.0432019280847493</v>
      </c>
      <c r="E47" s="3">
        <v>2.4255917185728664</v>
      </c>
      <c r="F47" s="19">
        <v>2.7075333565661768</v>
      </c>
      <c r="G47" s="19">
        <v>0.24902609119490848</v>
      </c>
      <c r="H47" s="19">
        <v>0.28655911383712152</v>
      </c>
      <c r="I47" s="19">
        <v>5.3030209387913904E-2</v>
      </c>
      <c r="J47" s="19">
        <v>0.52485532260741019</v>
      </c>
      <c r="L47" s="7" t="s">
        <v>19</v>
      </c>
      <c r="M47" s="1" t="s">
        <v>15</v>
      </c>
      <c r="N47" s="4">
        <v>15</v>
      </c>
      <c r="O47" s="19">
        <f t="shared" si="3"/>
        <v>0.48333077041383343</v>
      </c>
      <c r="P47" s="19">
        <f t="shared" si="4"/>
        <v>0.38481770119130398</v>
      </c>
      <c r="Q47" s="19">
        <f t="shared" si="5"/>
        <v>0.43257381579907128</v>
      </c>
      <c r="R47" s="19">
        <f t="shared" si="6"/>
        <v>-0.60375514821209708</v>
      </c>
      <c r="S47" s="19">
        <f t="shared" si="7"/>
        <v>-0.54278577451655141</v>
      </c>
      <c r="T47" s="19">
        <f t="shared" si="8"/>
        <v>-1.2754766580815871</v>
      </c>
      <c r="U47" s="19">
        <f t="shared" si="9"/>
        <v>-0.27996039421771113</v>
      </c>
      <c r="W47" s="2"/>
      <c r="X47" s="2"/>
    </row>
    <row r="48" spans="1:24" s="3" customFormat="1" x14ac:dyDescent="0.3">
      <c r="A48" s="7" t="s">
        <v>18</v>
      </c>
      <c r="B48" s="19" t="s">
        <v>15</v>
      </c>
      <c r="C48" s="20">
        <v>16</v>
      </c>
      <c r="D48" s="3">
        <v>2.996621871317747</v>
      </c>
      <c r="E48" s="3">
        <v>3.4226614061171703</v>
      </c>
      <c r="F48" s="19">
        <v>0.9898497267619758</v>
      </c>
      <c r="G48" s="19">
        <v>0.18404401189367733</v>
      </c>
      <c r="H48" s="19">
        <v>0.5008324394077589</v>
      </c>
      <c r="I48" s="19">
        <v>3.6650486189565137E-2</v>
      </c>
      <c r="J48" s="19">
        <v>0.46375502870245766</v>
      </c>
      <c r="L48" s="7" t="s">
        <v>18</v>
      </c>
      <c r="M48" s="1" t="s">
        <v>15</v>
      </c>
      <c r="N48" s="4">
        <v>16</v>
      </c>
      <c r="O48" s="19">
        <f t="shared" si="3"/>
        <v>0.47663194496075501</v>
      </c>
      <c r="P48" s="19">
        <f t="shared" si="4"/>
        <v>0.5343639377799263</v>
      </c>
      <c r="Q48" s="19">
        <f t="shared" si="5"/>
        <v>-4.430732464786989E-3</v>
      </c>
      <c r="R48" s="19">
        <f t="shared" si="6"/>
        <v>-0.7350783083115251</v>
      </c>
      <c r="S48" s="19">
        <f t="shared" si="7"/>
        <v>-0.30030754920752895</v>
      </c>
      <c r="T48" s="19">
        <f t="shared" si="8"/>
        <v>-1.4359202598210856</v>
      </c>
      <c r="U48" s="19">
        <f t="shared" si="9"/>
        <v>-0.33371136810274621</v>
      </c>
      <c r="W48" s="2"/>
      <c r="X48" s="2"/>
    </row>
    <row r="49" spans="1:24" s="3" customFormat="1" x14ac:dyDescent="0.3">
      <c r="A49" s="7" t="s">
        <v>18</v>
      </c>
      <c r="B49" s="19" t="s">
        <v>15</v>
      </c>
      <c r="C49" s="20">
        <v>16</v>
      </c>
      <c r="D49" s="3">
        <v>3.0864285209766353</v>
      </c>
      <c r="E49" s="3">
        <v>3.4226614061171703</v>
      </c>
      <c r="F49" s="19">
        <v>1.5714620196098239</v>
      </c>
      <c r="G49" s="19">
        <v>0.29009925759695171</v>
      </c>
      <c r="H49" s="19">
        <v>0.4515690564158098</v>
      </c>
      <c r="I49" s="19">
        <v>3.3977194545310042E-2</v>
      </c>
      <c r="J49" s="19">
        <v>0.76698635501687429</v>
      </c>
      <c r="L49" s="7" t="s">
        <v>18</v>
      </c>
      <c r="M49" s="1" t="s">
        <v>15</v>
      </c>
      <c r="N49" s="4">
        <v>16</v>
      </c>
      <c r="O49" s="19">
        <f t="shared" si="3"/>
        <v>0.48945622353384916</v>
      </c>
      <c r="P49" s="19">
        <f t="shared" si="4"/>
        <v>0.5343639377799263</v>
      </c>
      <c r="Q49" s="19">
        <f t="shared" si="5"/>
        <v>0.19630388909321012</v>
      </c>
      <c r="R49" s="19">
        <f t="shared" si="6"/>
        <v>-0.53745338261395015</v>
      </c>
      <c r="S49" s="19">
        <f t="shared" si="7"/>
        <v>-0.3452758255785397</v>
      </c>
      <c r="T49" s="19">
        <f t="shared" si="8"/>
        <v>-1.468812483141791</v>
      </c>
      <c r="U49" s="19">
        <f t="shared" si="9"/>
        <v>-0.1152123622486582</v>
      </c>
      <c r="W49" s="2"/>
      <c r="X49" s="2"/>
    </row>
    <row r="50" spans="1:24" s="3" customFormat="1" x14ac:dyDescent="0.3">
      <c r="A50" s="7" t="s">
        <v>18</v>
      </c>
      <c r="B50" s="19" t="s">
        <v>15</v>
      </c>
      <c r="C50" s="20">
        <v>16</v>
      </c>
      <c r="D50" s="3">
        <v>4.1849338260571285</v>
      </c>
      <c r="E50" s="3">
        <v>3.4226614061171703</v>
      </c>
      <c r="F50" s="19">
        <v>0.93741806420424079</v>
      </c>
      <c r="G50" s="19">
        <v>0.18127080794264203</v>
      </c>
      <c r="H50" s="19">
        <v>0.3320508597114894</v>
      </c>
      <c r="I50" s="19">
        <v>2.2920517193528566E-2</v>
      </c>
      <c r="J50" s="19">
        <v>0.87079184230983697</v>
      </c>
      <c r="L50" s="7" t="s">
        <v>18</v>
      </c>
      <c r="M50" s="1" t="s">
        <v>15</v>
      </c>
      <c r="N50" s="4">
        <v>16</v>
      </c>
      <c r="O50" s="19">
        <f t="shared" si="3"/>
        <v>0.6216885951356228</v>
      </c>
      <c r="P50" s="19">
        <f t="shared" si="4"/>
        <v>0.5343639377799263</v>
      </c>
      <c r="Q50" s="19">
        <f t="shared" si="5"/>
        <v>-2.8066681807239997E-2</v>
      </c>
      <c r="R50" s="19">
        <f t="shared" si="6"/>
        <v>-0.74167212955152328</v>
      </c>
      <c r="S50" s="19">
        <f t="shared" si="7"/>
        <v>-0.47879539099365831</v>
      </c>
      <c r="T50" s="19">
        <f t="shared" si="8"/>
        <v>-1.6397755868895805</v>
      </c>
      <c r="U50" s="19">
        <f t="shared" si="9"/>
        <v>-6.0085648138542856E-2</v>
      </c>
      <c r="W50" s="2"/>
      <c r="X50" s="2"/>
    </row>
    <row r="51" spans="1:24" s="3" customFormat="1" x14ac:dyDescent="0.3">
      <c r="A51" s="7" t="s">
        <v>17</v>
      </c>
      <c r="B51" s="19" t="s">
        <v>15</v>
      </c>
      <c r="C51" s="20">
        <v>17</v>
      </c>
      <c r="D51" s="3">
        <v>6.5290073705592997</v>
      </c>
      <c r="E51" s="3">
        <v>7.0256390135682443</v>
      </c>
      <c r="F51" s="19">
        <v>8.7546836881424242E-2</v>
      </c>
      <c r="G51" s="19">
        <v>0.21009848559873576</v>
      </c>
      <c r="H51" s="19">
        <v>0.25631693422998036</v>
      </c>
      <c r="I51" s="19">
        <v>4.4465968325534691E-2</v>
      </c>
      <c r="J51" s="19">
        <v>0.76263840032579366</v>
      </c>
      <c r="L51" s="7" t="s">
        <v>17</v>
      </c>
      <c r="M51" s="1" t="s">
        <v>15</v>
      </c>
      <c r="N51" s="4">
        <v>17</v>
      </c>
      <c r="O51" s="19">
        <f t="shared" si="3"/>
        <v>0.81484715887731141</v>
      </c>
      <c r="P51" s="19">
        <f t="shared" si="4"/>
        <v>0.84668583141630838</v>
      </c>
      <c r="Q51" s="19">
        <f t="shared" si="5"/>
        <v>-1.057759540611483</v>
      </c>
      <c r="R51" s="19">
        <f t="shared" si="6"/>
        <v>-0.6775770780009146</v>
      </c>
      <c r="S51" s="19">
        <f t="shared" si="7"/>
        <v>-0.59122270009868449</v>
      </c>
      <c r="T51" s="19">
        <f t="shared" si="8"/>
        <v>-1.3519722457106838</v>
      </c>
      <c r="U51" s="19">
        <f t="shared" si="9"/>
        <v>-0.11768133094049205</v>
      </c>
      <c r="W51" s="2"/>
      <c r="X51" s="2"/>
    </row>
    <row r="52" spans="1:24" s="3" customFormat="1" x14ac:dyDescent="0.3">
      <c r="A52" s="7" t="s">
        <v>17</v>
      </c>
      <c r="B52" s="19" t="s">
        <v>15</v>
      </c>
      <c r="C52" s="20">
        <v>17</v>
      </c>
      <c r="D52" s="3">
        <v>8.6887393494055889</v>
      </c>
      <c r="E52" s="3">
        <v>7.0256390135682443</v>
      </c>
      <c r="F52" s="19">
        <v>0.15130452578493109</v>
      </c>
      <c r="G52" s="19">
        <v>0.18104791988014513</v>
      </c>
      <c r="H52" s="19">
        <v>0.29002990665839828</v>
      </c>
      <c r="I52" s="19">
        <v>5.1005051891952251E-2</v>
      </c>
      <c r="J52" s="19">
        <v>0.74323496576524617</v>
      </c>
      <c r="L52" s="7" t="s">
        <v>17</v>
      </c>
      <c r="M52" s="1" t="s">
        <v>15</v>
      </c>
      <c r="N52" s="4">
        <v>17</v>
      </c>
      <c r="O52" s="19">
        <f t="shared" si="3"/>
        <v>0.93895676916295789</v>
      </c>
      <c r="P52" s="19">
        <f t="shared" si="4"/>
        <v>0.84668583141630838</v>
      </c>
      <c r="Q52" s="19">
        <f t="shared" si="5"/>
        <v>-0.82014808126944105</v>
      </c>
      <c r="R52" s="19">
        <f t="shared" si="6"/>
        <v>-0.74220646057226247</v>
      </c>
      <c r="S52" s="19">
        <f t="shared" si="7"/>
        <v>-0.5375572171802081</v>
      </c>
      <c r="T52" s="19">
        <f t="shared" si="8"/>
        <v>-1.2923868062522681</v>
      </c>
      <c r="U52" s="19">
        <f t="shared" si="9"/>
        <v>-0.12887386698845391</v>
      </c>
      <c r="W52" s="2"/>
      <c r="X52" s="2"/>
    </row>
    <row r="53" spans="1:24" s="3" customFormat="1" x14ac:dyDescent="0.3">
      <c r="A53" s="7" t="s">
        <v>17</v>
      </c>
      <c r="B53" s="19" t="s">
        <v>15</v>
      </c>
      <c r="C53" s="20">
        <v>17</v>
      </c>
      <c r="D53" s="3">
        <v>5.8591703207398416</v>
      </c>
      <c r="E53" s="3">
        <v>7.0256390135682443</v>
      </c>
      <c r="F53" s="19">
        <v>0.11756168751152693</v>
      </c>
      <c r="G53" s="19">
        <v>0.20921298945330177</v>
      </c>
      <c r="H53" s="19">
        <v>0.26211295822160369</v>
      </c>
      <c r="I53" s="19">
        <v>5.7521615870201166E-2</v>
      </c>
      <c r="J53" s="19">
        <v>0.6926717486721321</v>
      </c>
      <c r="L53" s="7" t="s">
        <v>17</v>
      </c>
      <c r="M53" s="1" t="s">
        <v>15</v>
      </c>
      <c r="N53" s="4">
        <v>17</v>
      </c>
      <c r="O53" s="19">
        <f t="shared" si="3"/>
        <v>0.76783612273568635</v>
      </c>
      <c r="P53" s="19">
        <f t="shared" si="4"/>
        <v>0.84668583141630838</v>
      </c>
      <c r="Q53" s="19">
        <f t="shared" si="5"/>
        <v>-0.92973418857693169</v>
      </c>
      <c r="R53" s="19">
        <f t="shared" si="6"/>
        <v>-0.67941135482979409</v>
      </c>
      <c r="S53" s="19">
        <f t="shared" si="7"/>
        <v>-0.58151150806894314</v>
      </c>
      <c r="T53" s="19">
        <f t="shared" si="8"/>
        <v>-1.2401689224573202</v>
      </c>
      <c r="U53" s="19">
        <f t="shared" si="9"/>
        <v>-0.1594725251479252</v>
      </c>
      <c r="W53" s="2"/>
      <c r="X53" s="2"/>
    </row>
    <row r="54" spans="1:24" s="3" customFormat="1" x14ac:dyDescent="0.3">
      <c r="A54" s="7" t="s">
        <v>16</v>
      </c>
      <c r="B54" s="19" t="s">
        <v>15</v>
      </c>
      <c r="C54" s="20">
        <v>18</v>
      </c>
      <c r="D54" s="3">
        <v>13.677874997935575</v>
      </c>
      <c r="E54" s="3">
        <v>17.553998083095522</v>
      </c>
      <c r="F54" s="19">
        <v>6.7832125593449602E-2</v>
      </c>
      <c r="G54" s="19">
        <v>0.12405362449045644</v>
      </c>
      <c r="H54" s="19">
        <v>0.24021120653515288</v>
      </c>
      <c r="I54" s="19">
        <v>6.7754705814110375E-2</v>
      </c>
      <c r="J54" s="19">
        <v>0.64343407141194375</v>
      </c>
      <c r="L54" s="7" t="s">
        <v>16</v>
      </c>
      <c r="M54" s="1" t="s">
        <v>15</v>
      </c>
      <c r="N54" s="4">
        <v>18</v>
      </c>
      <c r="O54" s="19">
        <f t="shared" si="3"/>
        <v>1.1360186303989943</v>
      </c>
      <c r="P54" s="19">
        <f t="shared" si="4"/>
        <v>1.2443760465954219</v>
      </c>
      <c r="Q54" s="19">
        <f t="shared" si="5"/>
        <v>-1.168564573631689</v>
      </c>
      <c r="R54" s="19">
        <f t="shared" si="6"/>
        <v>-0.90639054236952754</v>
      </c>
      <c r="S54" s="19">
        <f t="shared" si="7"/>
        <v>-0.61940673538919855</v>
      </c>
      <c r="T54" s="19">
        <f t="shared" si="8"/>
        <v>-1.1690605360531465</v>
      </c>
      <c r="U54" s="19">
        <f t="shared" si="9"/>
        <v>-0.19149594586733856</v>
      </c>
      <c r="W54" s="2"/>
      <c r="X54" s="2"/>
    </row>
    <row r="55" spans="1:24" s="3" customFormat="1" x14ac:dyDescent="0.3">
      <c r="A55" s="7" t="s">
        <v>16</v>
      </c>
      <c r="B55" s="19" t="s">
        <v>15</v>
      </c>
      <c r="C55" s="20">
        <v>18</v>
      </c>
      <c r="D55" s="3">
        <v>16.197775475176357</v>
      </c>
      <c r="E55" s="3">
        <v>17.553998083095522</v>
      </c>
      <c r="F55" s="19">
        <v>6.8694287392272846E-2</v>
      </c>
      <c r="G55" s="19">
        <v>0.14619462552414406</v>
      </c>
      <c r="H55" s="19">
        <v>0.31559304338233096</v>
      </c>
      <c r="I55" s="19">
        <v>4.8038923625302751E-2</v>
      </c>
      <c r="J55" s="19">
        <v>0.5288498010305992</v>
      </c>
      <c r="L55" s="7" t="s">
        <v>16</v>
      </c>
      <c r="M55" s="1" t="s">
        <v>15</v>
      </c>
      <c r="N55" s="4">
        <v>18</v>
      </c>
      <c r="O55" s="19">
        <f t="shared" si="3"/>
        <v>1.2094553747159382</v>
      </c>
      <c r="P55" s="19">
        <f t="shared" si="4"/>
        <v>1.2443760465954219</v>
      </c>
      <c r="Q55" s="19">
        <f t="shared" si="5"/>
        <v>-1.1630793773097106</v>
      </c>
      <c r="R55" s="19">
        <f t="shared" si="6"/>
        <v>-0.83506859282351109</v>
      </c>
      <c r="S55" s="19">
        <f t="shared" si="7"/>
        <v>-0.50087257851066713</v>
      </c>
      <c r="T55" s="19">
        <f t="shared" si="8"/>
        <v>-1.318406732094038</v>
      </c>
      <c r="U55" s="19">
        <f t="shared" si="9"/>
        <v>-0.27666765470547838</v>
      </c>
      <c r="W55" s="2"/>
      <c r="X55" s="2"/>
    </row>
    <row r="56" spans="1:24" s="3" customFormat="1" x14ac:dyDescent="0.3">
      <c r="A56" s="7" t="s">
        <v>16</v>
      </c>
      <c r="B56" s="19" t="s">
        <v>15</v>
      </c>
      <c r="C56" s="20">
        <v>18</v>
      </c>
      <c r="D56" s="3">
        <v>22.786343776174636</v>
      </c>
      <c r="E56" s="3">
        <v>17.553998083095522</v>
      </c>
      <c r="F56" s="19">
        <v>7.4071888995514951E-2</v>
      </c>
      <c r="G56" s="19">
        <v>0.16133582004708863</v>
      </c>
      <c r="H56" s="19">
        <v>0.25148463232529872</v>
      </c>
      <c r="I56" s="19">
        <v>4.8687007900196817E-2</v>
      </c>
      <c r="J56" s="19">
        <v>0.34776550022744324</v>
      </c>
      <c r="L56" s="7" t="s">
        <v>16</v>
      </c>
      <c r="M56" s="1" t="s">
        <v>15</v>
      </c>
      <c r="N56" s="4">
        <v>18</v>
      </c>
      <c r="O56" s="19">
        <f t="shared" si="3"/>
        <v>1.3576746452673416</v>
      </c>
      <c r="P56" s="19">
        <f t="shared" si="4"/>
        <v>1.2443760465954219</v>
      </c>
      <c r="Q56" s="19">
        <f t="shared" si="5"/>
        <v>-1.1303465797460339</v>
      </c>
      <c r="R56" s="19">
        <f t="shared" si="6"/>
        <v>-0.79226919912232197</v>
      </c>
      <c r="S56" s="19">
        <f t="shared" si="7"/>
        <v>-0.59948854858116707</v>
      </c>
      <c r="T56" s="19">
        <f t="shared" si="8"/>
        <v>-1.3125869145558198</v>
      </c>
      <c r="U56" s="19">
        <f t="shared" si="9"/>
        <v>-0.45871350400097305</v>
      </c>
      <c r="W56" s="2"/>
      <c r="X56" s="2"/>
    </row>
    <row r="57" spans="1:24" s="3" customFormat="1" x14ac:dyDescent="0.3">
      <c r="A57" s="7" t="s">
        <v>14</v>
      </c>
      <c r="B57" s="19" t="s">
        <v>8</v>
      </c>
      <c r="C57" s="20">
        <v>19</v>
      </c>
      <c r="D57" s="3">
        <v>6.5070244405588467</v>
      </c>
      <c r="E57" s="3">
        <v>5.7486907776845229</v>
      </c>
      <c r="F57" s="19">
        <v>0.97628881478278917</v>
      </c>
      <c r="G57" s="19">
        <v>0.55700858939824971</v>
      </c>
      <c r="H57" s="19">
        <v>0.47891874925377564</v>
      </c>
      <c r="I57" s="19">
        <v>0.51627685742596574</v>
      </c>
      <c r="J57" s="19">
        <v>2.1427147970342229</v>
      </c>
      <c r="L57" s="7" t="s">
        <v>14</v>
      </c>
      <c r="M57" s="1" t="s">
        <v>8</v>
      </c>
      <c r="N57" s="4">
        <v>19</v>
      </c>
      <c r="O57" s="19">
        <f t="shared" si="3"/>
        <v>0.81338243795867626</v>
      </c>
      <c r="P57" s="19">
        <f t="shared" si="4"/>
        <v>0.75956894855603641</v>
      </c>
      <c r="Q57" s="19">
        <f t="shared" si="5"/>
        <v>-1.0421686317326652E-2</v>
      </c>
      <c r="R57" s="19">
        <f t="shared" si="6"/>
        <v>-0.25413810769969902</v>
      </c>
      <c r="S57" s="19">
        <f t="shared" si="7"/>
        <v>-0.31973816037217051</v>
      </c>
      <c r="T57" s="19">
        <f t="shared" si="8"/>
        <v>-0.28711734215684936</v>
      </c>
      <c r="U57" s="19">
        <f t="shared" si="9"/>
        <v>0.33096436874731855</v>
      </c>
      <c r="W57" s="2"/>
      <c r="X57" s="2"/>
    </row>
    <row r="58" spans="1:24" s="3" customFormat="1" x14ac:dyDescent="0.3">
      <c r="A58" s="7" t="s">
        <v>14</v>
      </c>
      <c r="B58" s="19" t="s">
        <v>8</v>
      </c>
      <c r="C58" s="20">
        <v>19</v>
      </c>
      <c r="D58" s="3">
        <v>6.1211928351412119</v>
      </c>
      <c r="E58" s="3">
        <v>5.7486907776845229</v>
      </c>
      <c r="F58" s="19">
        <v>1.6193602622808836</v>
      </c>
      <c r="G58" s="19">
        <v>0.50824036778879567</v>
      </c>
      <c r="H58" s="19">
        <v>0.55286753193120541</v>
      </c>
      <c r="I58" s="19">
        <v>0.29150293714927689</v>
      </c>
      <c r="J58" s="19">
        <v>1.6662222135991007</v>
      </c>
      <c r="L58" s="7" t="s">
        <v>14</v>
      </c>
      <c r="M58" s="1" t="s">
        <v>8</v>
      </c>
      <c r="N58" s="4">
        <v>19</v>
      </c>
      <c r="O58" s="19">
        <f t="shared" si="3"/>
        <v>0.78683606123723548</v>
      </c>
      <c r="P58" s="19">
        <f t="shared" si="4"/>
        <v>0.75956894855603641</v>
      </c>
      <c r="Q58" s="19">
        <f t="shared" si="5"/>
        <v>0.20934347785489371</v>
      </c>
      <c r="R58" s="19">
        <f t="shared" si="6"/>
        <v>-0.29393084339492059</v>
      </c>
      <c r="S58" s="19">
        <f t="shared" si="7"/>
        <v>-0.25737891398087148</v>
      </c>
      <c r="T58" s="19">
        <f t="shared" si="8"/>
        <v>-0.53535706498285007</v>
      </c>
      <c r="U58" s="19">
        <f t="shared" si="9"/>
        <v>0.22173292006260439</v>
      </c>
      <c r="W58" s="2"/>
      <c r="X58" s="2"/>
    </row>
    <row r="59" spans="1:24" s="3" customFormat="1" x14ac:dyDescent="0.3">
      <c r="A59" s="7" t="s">
        <v>14</v>
      </c>
      <c r="B59" s="19" t="s">
        <v>8</v>
      </c>
      <c r="C59" s="20">
        <v>19</v>
      </c>
      <c r="D59" s="3">
        <v>4.6178550573535091</v>
      </c>
      <c r="E59" s="3">
        <v>5.7486907776845229</v>
      </c>
      <c r="F59" s="19">
        <v>0.73835615473853933</v>
      </c>
      <c r="G59" s="19">
        <v>0.36637578852855912</v>
      </c>
      <c r="H59" s="19">
        <v>0.5053892155398042</v>
      </c>
      <c r="I59" s="19">
        <v>0.40917798778758008</v>
      </c>
      <c r="J59" s="19">
        <v>1.7480917899705575</v>
      </c>
      <c r="L59" s="7" t="s">
        <v>14</v>
      </c>
      <c r="M59" s="1" t="s">
        <v>8</v>
      </c>
      <c r="N59" s="4">
        <v>19</v>
      </c>
      <c r="O59" s="19">
        <f t="shared" si="3"/>
        <v>0.66444029740328003</v>
      </c>
      <c r="P59" s="19">
        <f t="shared" si="4"/>
        <v>0.75956894855603641</v>
      </c>
      <c r="Q59" s="19">
        <f t="shared" si="5"/>
        <v>-0.13173410060683297</v>
      </c>
      <c r="R59" s="19">
        <f t="shared" si="6"/>
        <v>-0.43607323384662705</v>
      </c>
      <c r="S59" s="19">
        <f t="shared" si="7"/>
        <v>-0.29637402969256788</v>
      </c>
      <c r="T59" s="19">
        <f t="shared" si="8"/>
        <v>-0.3880877377153118</v>
      </c>
      <c r="U59" s="19">
        <f t="shared" si="9"/>
        <v>0.24256423312166187</v>
      </c>
      <c r="W59" s="2"/>
      <c r="X59" s="2"/>
    </row>
    <row r="60" spans="1:24" s="3" customFormat="1" x14ac:dyDescent="0.3">
      <c r="A60" s="7" t="s">
        <v>13</v>
      </c>
      <c r="B60" s="19" t="s">
        <v>8</v>
      </c>
      <c r="C60" s="20">
        <v>20</v>
      </c>
      <c r="D60" s="3">
        <v>0.68018133668238501</v>
      </c>
      <c r="E60" s="3">
        <v>0.61677150177675266</v>
      </c>
      <c r="F60" s="19">
        <v>0.10084727432137214</v>
      </c>
      <c r="G60" s="19">
        <v>0.2329634145763311</v>
      </c>
      <c r="H60" s="19">
        <v>0.68174574188651027</v>
      </c>
      <c r="I60" s="19">
        <v>4.5574539342687174E-2</v>
      </c>
      <c r="J60" s="19">
        <v>1.8334802206946799</v>
      </c>
      <c r="L60" s="7" t="s">
        <v>13</v>
      </c>
      <c r="M60" s="1" t="s">
        <v>8</v>
      </c>
      <c r="N60" s="4">
        <v>20</v>
      </c>
      <c r="O60" s="19">
        <f t="shared" si="3"/>
        <v>-0.16737528873239668</v>
      </c>
      <c r="P60" s="19">
        <f t="shared" si="4"/>
        <v>-0.20987570127848371</v>
      </c>
      <c r="Q60" s="19">
        <f t="shared" si="5"/>
        <v>-0.99633583531124958</v>
      </c>
      <c r="R60" s="19">
        <f t="shared" si="6"/>
        <v>-0.63271227680734354</v>
      </c>
      <c r="S60" s="19">
        <f t="shared" si="7"/>
        <v>-0.16637756593633923</v>
      </c>
      <c r="T60" s="19">
        <f t="shared" si="8"/>
        <v>-1.3412777124028838</v>
      </c>
      <c r="U60" s="19">
        <f t="shared" si="9"/>
        <v>0.26327622921917931</v>
      </c>
      <c r="W60" s="2"/>
      <c r="X60" s="2"/>
    </row>
    <row r="61" spans="1:24" s="3" customFormat="1" x14ac:dyDescent="0.3">
      <c r="A61" s="7" t="s">
        <v>13</v>
      </c>
      <c r="B61" s="19" t="s">
        <v>8</v>
      </c>
      <c r="C61" s="20">
        <v>20</v>
      </c>
      <c r="D61" s="3">
        <v>0.52458599692826913</v>
      </c>
      <c r="E61" s="3">
        <v>0.61677150177675266</v>
      </c>
      <c r="F61" s="19">
        <v>0.13836891003449944</v>
      </c>
      <c r="G61" s="19">
        <v>0.33125441887648249</v>
      </c>
      <c r="H61" s="19">
        <v>0.55570742230345349</v>
      </c>
      <c r="I61" s="19">
        <v>5.2409719830855718E-2</v>
      </c>
      <c r="J61" s="19">
        <v>1.3120355318910804</v>
      </c>
      <c r="L61" s="7" t="s">
        <v>13</v>
      </c>
      <c r="M61" s="1" t="s">
        <v>8</v>
      </c>
      <c r="N61" s="4">
        <v>20</v>
      </c>
      <c r="O61" s="19">
        <f t="shared" si="3"/>
        <v>-0.28018330646001821</v>
      </c>
      <c r="P61" s="19">
        <f t="shared" si="4"/>
        <v>-0.20987570127848371</v>
      </c>
      <c r="Q61" s="19">
        <f t="shared" si="5"/>
        <v>-0.85896148009055795</v>
      </c>
      <c r="R61" s="19">
        <f t="shared" si="6"/>
        <v>-0.47983831960344575</v>
      </c>
      <c r="S61" s="19">
        <f t="shared" si="7"/>
        <v>-0.25515380252377023</v>
      </c>
      <c r="T61" s="19">
        <f t="shared" si="8"/>
        <v>-1.2805881619199708</v>
      </c>
      <c r="U61" s="19">
        <f t="shared" si="9"/>
        <v>0.11794559654518603</v>
      </c>
      <c r="W61" s="2"/>
      <c r="X61" s="2"/>
    </row>
    <row r="62" spans="1:24" s="3" customFormat="1" x14ac:dyDescent="0.3">
      <c r="A62" s="7" t="s">
        <v>13</v>
      </c>
      <c r="B62" s="19" t="s">
        <v>8</v>
      </c>
      <c r="C62" s="20">
        <v>20</v>
      </c>
      <c r="D62" s="3">
        <v>0.64554717171960396</v>
      </c>
      <c r="E62" s="3">
        <v>0.61677150177675266</v>
      </c>
      <c r="F62" s="19">
        <v>0.13437806036433203</v>
      </c>
      <c r="G62" s="19">
        <v>0.25799541649189955</v>
      </c>
      <c r="H62" s="19">
        <v>0.67062860069314656</v>
      </c>
      <c r="I62" s="19">
        <v>2.2944369545021548E-2</v>
      </c>
      <c r="J62" s="19">
        <v>2.1313162942377315</v>
      </c>
      <c r="L62" s="7" t="s">
        <v>13</v>
      </c>
      <c r="M62" s="1" t="s">
        <v>8</v>
      </c>
      <c r="N62" s="4">
        <v>20</v>
      </c>
      <c r="O62" s="19">
        <f t="shared" si="3"/>
        <v>-0.19007201727205941</v>
      </c>
      <c r="P62" s="19">
        <f t="shared" si="4"/>
        <v>-0.20987570127848371</v>
      </c>
      <c r="Q62" s="19">
        <f t="shared" si="5"/>
        <v>-0.87167163188110264</v>
      </c>
      <c r="R62" s="19">
        <f t="shared" si="6"/>
        <v>-0.58838800957924253</v>
      </c>
      <c r="S62" s="19">
        <f t="shared" si="7"/>
        <v>-0.17351792889952963</v>
      </c>
      <c r="T62" s="19">
        <f t="shared" si="8"/>
        <v>-1.6393238711521467</v>
      </c>
      <c r="U62" s="19">
        <f t="shared" si="9"/>
        <v>0.32864790520406906</v>
      </c>
      <c r="W62" s="2"/>
      <c r="X62" s="2"/>
    </row>
    <row r="63" spans="1:24" s="3" customFormat="1" x14ac:dyDescent="0.3">
      <c r="A63" s="7" t="s">
        <v>12</v>
      </c>
      <c r="B63" s="19" t="s">
        <v>8</v>
      </c>
      <c r="C63" s="20">
        <v>21</v>
      </c>
      <c r="D63" s="3">
        <v>6.082090864125731</v>
      </c>
      <c r="E63" s="3">
        <v>6.2540594878202427</v>
      </c>
      <c r="F63" s="19">
        <v>4.1223906766700695</v>
      </c>
      <c r="G63" s="19">
        <v>0.27751778023226109</v>
      </c>
      <c r="H63" s="19">
        <v>0.32478736953632897</v>
      </c>
      <c r="I63" s="19">
        <v>9.8004850146608063E-2</v>
      </c>
      <c r="J63" s="19">
        <v>0.44388318533138738</v>
      </c>
      <c r="L63" s="7" t="s">
        <v>12</v>
      </c>
      <c r="M63" s="1" t="s">
        <v>8</v>
      </c>
      <c r="N63" s="4">
        <v>21</v>
      </c>
      <c r="O63" s="19">
        <f t="shared" si="3"/>
        <v>0.78405290405106542</v>
      </c>
      <c r="P63" s="19">
        <f t="shared" si="4"/>
        <v>0.79616200788056346</v>
      </c>
      <c r="Q63" s="19">
        <f t="shared" si="5"/>
        <v>0.61514914723990932</v>
      </c>
      <c r="R63" s="19">
        <f t="shared" si="6"/>
        <v>-0.5567091869218902</v>
      </c>
      <c r="S63" s="19">
        <f t="shared" si="7"/>
        <v>-0.48840086812338973</v>
      </c>
      <c r="T63" s="19">
        <f t="shared" si="8"/>
        <v>-1.0087524310443827</v>
      </c>
      <c r="U63" s="19">
        <f t="shared" si="9"/>
        <v>-0.35273130610350134</v>
      </c>
      <c r="W63" s="2"/>
      <c r="X63" s="2"/>
    </row>
    <row r="64" spans="1:24" s="3" customFormat="1" x14ac:dyDescent="0.3">
      <c r="A64" s="7" t="s">
        <v>12</v>
      </c>
      <c r="B64" s="19" t="s">
        <v>8</v>
      </c>
      <c r="C64" s="20">
        <v>21</v>
      </c>
      <c r="D64" s="3">
        <v>6.4046656986460775</v>
      </c>
      <c r="E64" s="3">
        <v>6.2540594878202427</v>
      </c>
      <c r="F64" s="19">
        <v>3.503869795206271</v>
      </c>
      <c r="G64" s="19">
        <v>0.36130167707178967</v>
      </c>
      <c r="H64" s="19">
        <v>0.59158275918546233</v>
      </c>
      <c r="I64" s="19">
        <v>9.7125577277085012E-2</v>
      </c>
      <c r="J64" s="19">
        <v>0.48842185931178705</v>
      </c>
      <c r="L64" s="7" t="s">
        <v>12</v>
      </c>
      <c r="M64" s="1" t="s">
        <v>8</v>
      </c>
      <c r="N64" s="4">
        <v>21</v>
      </c>
      <c r="O64" s="19">
        <f t="shared" si="3"/>
        <v>0.8064964660054017</v>
      </c>
      <c r="P64" s="19">
        <f t="shared" si="4"/>
        <v>0.79616200788056346</v>
      </c>
      <c r="Q64" s="19">
        <f t="shared" si="5"/>
        <v>0.54454795928997113</v>
      </c>
      <c r="R64" s="19">
        <f t="shared" si="6"/>
        <v>-0.44213002254121214</v>
      </c>
      <c r="S64" s="19">
        <f t="shared" si="7"/>
        <v>-0.22798449136838994</v>
      </c>
      <c r="T64" s="19">
        <f t="shared" si="8"/>
        <v>-1.0126663869039509</v>
      </c>
      <c r="U64" s="19">
        <f t="shared" si="9"/>
        <v>-0.31120490745023838</v>
      </c>
      <c r="W64" s="2"/>
      <c r="X64" s="2"/>
    </row>
    <row r="65" spans="1:38" x14ac:dyDescent="0.3">
      <c r="A65" s="7" t="s">
        <v>12</v>
      </c>
      <c r="B65" s="19" t="s">
        <v>8</v>
      </c>
      <c r="C65" s="20">
        <v>21</v>
      </c>
      <c r="D65" s="3">
        <v>6.2754219006889196</v>
      </c>
      <c r="E65" s="3">
        <v>6.2540594878202427</v>
      </c>
      <c r="F65" s="19">
        <v>3.7124113965966155</v>
      </c>
      <c r="G65" s="19">
        <v>0.21798761497265168</v>
      </c>
      <c r="H65" s="19">
        <v>0.65812996381661282</v>
      </c>
      <c r="I65" s="19">
        <v>7.9670440344568522E-2</v>
      </c>
      <c r="J65" s="19">
        <v>0.32455761255889559</v>
      </c>
      <c r="L65" s="7" t="s">
        <v>12</v>
      </c>
      <c r="M65" s="1" t="s">
        <v>8</v>
      </c>
      <c r="N65" s="4">
        <v>21</v>
      </c>
      <c r="O65" s="19">
        <f t="shared" si="3"/>
        <v>0.79764292903461576</v>
      </c>
      <c r="P65" s="19">
        <f t="shared" si="4"/>
        <v>0.79616200788056346</v>
      </c>
      <c r="Q65" s="19">
        <f t="shared" si="5"/>
        <v>0.56965609722672028</v>
      </c>
      <c r="R65" s="19">
        <f t="shared" si="6"/>
        <v>-0.66156818025700193</v>
      </c>
      <c r="S65" s="19">
        <f t="shared" si="7"/>
        <v>-0.18168833587684372</v>
      </c>
      <c r="T65" s="19">
        <f t="shared" si="8"/>
        <v>-1.098702782449247</v>
      </c>
      <c r="U65" s="19">
        <f t="shared" si="9"/>
        <v>-0.4887081999559087</v>
      </c>
    </row>
    <row r="66" spans="1:38" x14ac:dyDescent="0.3">
      <c r="A66" s="7" t="s">
        <v>11</v>
      </c>
      <c r="B66" s="19" t="s">
        <v>8</v>
      </c>
      <c r="C66" s="20">
        <v>22</v>
      </c>
      <c r="D66">
        <v>4.9755564754599453</v>
      </c>
      <c r="E66">
        <v>4.6703617609294854</v>
      </c>
      <c r="F66" s="19">
        <v>0.99366046701430466</v>
      </c>
      <c r="G66" s="19">
        <v>0.16374461057074469</v>
      </c>
      <c r="H66" s="19">
        <v>0.19736483784285913</v>
      </c>
      <c r="I66" s="19">
        <v>9.4974244492007476E-2</v>
      </c>
      <c r="J66" s="19">
        <v>0.40556552132461221</v>
      </c>
      <c r="L66" s="7" t="s">
        <v>11</v>
      </c>
      <c r="M66" s="1" t="s">
        <v>8</v>
      </c>
      <c r="N66" s="4">
        <v>22</v>
      </c>
      <c r="O66" s="19">
        <f t="shared" si="3"/>
        <v>0.69684166009810977</v>
      </c>
      <c r="P66" s="19">
        <f t="shared" si="4"/>
        <v>0.66935052182745591</v>
      </c>
      <c r="Q66" s="19">
        <f t="shared" si="5"/>
        <v>-2.7619883313221463E-3</v>
      </c>
      <c r="R66" s="19">
        <f t="shared" si="6"/>
        <v>-0.78583298530811563</v>
      </c>
      <c r="S66" s="19">
        <f t="shared" si="7"/>
        <v>-0.70473021788239021</v>
      </c>
      <c r="T66" s="19">
        <f t="shared" si="8"/>
        <v>-1.0223941525166718</v>
      </c>
      <c r="U66" s="19">
        <f t="shared" si="9"/>
        <v>-0.39193897313956361</v>
      </c>
    </row>
    <row r="67" spans="1:38" x14ac:dyDescent="0.3">
      <c r="A67" s="7" t="s">
        <v>11</v>
      </c>
      <c r="B67" s="19" t="s">
        <v>8</v>
      </c>
      <c r="C67" s="20">
        <v>22</v>
      </c>
      <c r="D67">
        <v>4.4469448052545033</v>
      </c>
      <c r="E67">
        <v>4.6703617609294854</v>
      </c>
      <c r="F67" s="19">
        <v>0.82885311416835605</v>
      </c>
      <c r="G67" s="19">
        <v>0.12912028584439628</v>
      </c>
      <c r="H67" s="19">
        <v>0.23447957025694308</v>
      </c>
      <c r="I67" s="19">
        <v>0.11523899224464236</v>
      </c>
      <c r="J67" s="19">
        <v>0.23185950393083843</v>
      </c>
      <c r="L67" s="7" t="s">
        <v>11</v>
      </c>
      <c r="M67" s="1" t="s">
        <v>8</v>
      </c>
      <c r="N67" s="4">
        <v>22</v>
      </c>
      <c r="O67" s="19">
        <f t="shared" si="3"/>
        <v>0.6480617390909047</v>
      </c>
      <c r="P67" s="19">
        <f t="shared" si="4"/>
        <v>0.66935052182745591</v>
      </c>
      <c r="Q67" s="19">
        <f t="shared" si="5"/>
        <v>-8.1522426456079392E-2</v>
      </c>
      <c r="R67" s="19">
        <f t="shared" si="6"/>
        <v>-0.88900552118685472</v>
      </c>
      <c r="S67" s="19">
        <f t="shared" si="7"/>
        <v>-0.62989499052325992</v>
      </c>
      <c r="T67" s="19">
        <f t="shared" si="8"/>
        <v>-0.93840054824397268</v>
      </c>
      <c r="U67" s="19">
        <f t="shared" si="9"/>
        <v>-0.63477509765420193</v>
      </c>
    </row>
    <row r="68" spans="1:38" x14ac:dyDescent="0.3">
      <c r="A68" s="7" t="s">
        <v>11</v>
      </c>
      <c r="B68" s="19" t="s">
        <v>8</v>
      </c>
      <c r="C68" s="20">
        <v>22</v>
      </c>
      <c r="D68">
        <v>4.5885840020740067</v>
      </c>
      <c r="E68">
        <v>4.6703617609294854</v>
      </c>
      <c r="F68" s="19">
        <v>1.1531447547353508</v>
      </c>
      <c r="G68" s="19">
        <v>0.18072634545247449</v>
      </c>
      <c r="H68" s="19">
        <v>0.24810875011536895</v>
      </c>
      <c r="I68" s="19">
        <v>8.1297511548821588E-2</v>
      </c>
      <c r="J68" s="19">
        <v>9.543417253781776E-2</v>
      </c>
      <c r="L68" s="7" t="s">
        <v>11</v>
      </c>
      <c r="M68" s="1" t="s">
        <v>8</v>
      </c>
      <c r="N68" s="4">
        <v>22</v>
      </c>
      <c r="O68" s="19">
        <f t="shared" si="3"/>
        <v>0.66167868663495011</v>
      </c>
      <c r="P68" s="19">
        <f t="shared" si="4"/>
        <v>0.66935052182745591</v>
      </c>
      <c r="Q68" s="19">
        <f t="shared" si="5"/>
        <v>6.1883827881705288E-2</v>
      </c>
      <c r="R68" s="19">
        <f t="shared" si="6"/>
        <v>-0.74297853337911024</v>
      </c>
      <c r="S68" s="19">
        <f t="shared" si="7"/>
        <v>-0.60535791908204351</v>
      </c>
      <c r="T68" s="19">
        <f t="shared" si="8"/>
        <v>-1.0899227476058715</v>
      </c>
      <c r="U68" s="19">
        <f t="shared" si="9"/>
        <v>-1.0202960876941416</v>
      </c>
    </row>
    <row r="69" spans="1:38" x14ac:dyDescent="0.3">
      <c r="A69" s="7" t="s">
        <v>10</v>
      </c>
      <c r="B69" s="19" t="s">
        <v>8</v>
      </c>
      <c r="C69" s="20">
        <v>23</v>
      </c>
      <c r="D69">
        <v>3.3363906663709177</v>
      </c>
      <c r="E69">
        <v>3.1384085833502318</v>
      </c>
      <c r="G69" s="19">
        <v>0.24116629911645601</v>
      </c>
      <c r="H69" s="19">
        <v>0.60058789804138479</v>
      </c>
      <c r="I69" s="19">
        <v>0.51999934088551225</v>
      </c>
      <c r="J69" s="19">
        <v>0.41302179554604423</v>
      </c>
      <c r="L69" s="7" t="s">
        <v>10</v>
      </c>
      <c r="M69" s="1" t="s">
        <v>8</v>
      </c>
      <c r="N69" s="4">
        <v>23</v>
      </c>
      <c r="O69" s="19">
        <f t="shared" si="3"/>
        <v>0.52327689757588103</v>
      </c>
      <c r="P69" s="19">
        <f t="shared" si="4"/>
        <v>0.49670948289121708</v>
      </c>
      <c r="Q69" s="19" t="str">
        <f t="shared" si="5"/>
        <v/>
      </c>
      <c r="R69" s="19">
        <f t="shared" si="6"/>
        <v>-0.61768338115189003</v>
      </c>
      <c r="S69" s="19">
        <f t="shared" si="7"/>
        <v>-0.22142342316400954</v>
      </c>
      <c r="T69" s="19">
        <f t="shared" si="8"/>
        <v>-0.2839972068459054</v>
      </c>
      <c r="U69" s="19">
        <f t="shared" si="9"/>
        <v>-0.38402702961329349</v>
      </c>
    </row>
    <row r="70" spans="1:38" x14ac:dyDescent="0.3">
      <c r="A70" s="7" t="s">
        <v>10</v>
      </c>
      <c r="B70" s="19" t="s">
        <v>8</v>
      </c>
      <c r="C70" s="20">
        <v>23</v>
      </c>
      <c r="D70">
        <v>3.3132173030429612</v>
      </c>
      <c r="E70">
        <v>3.1384085833502318</v>
      </c>
      <c r="F70" s="19">
        <v>1.6387478354773324</v>
      </c>
      <c r="G70" s="19">
        <v>0.26396309527634298</v>
      </c>
      <c r="H70" s="19">
        <v>0.60760568533263659</v>
      </c>
      <c r="I70" s="19">
        <v>0.45579280164354485</v>
      </c>
      <c r="J70" s="19">
        <v>0.78746383104743678</v>
      </c>
      <c r="L70" s="7" t="s">
        <v>10</v>
      </c>
      <c r="M70" s="1" t="s">
        <v>8</v>
      </c>
      <c r="N70" s="4">
        <v>23</v>
      </c>
      <c r="O70" s="19">
        <f t="shared" si="3"/>
        <v>0.52024992076501664</v>
      </c>
      <c r="P70" s="19">
        <f t="shared" si="4"/>
        <v>0.49670948289121708</v>
      </c>
      <c r="Q70" s="19">
        <f t="shared" si="5"/>
        <v>0.21451213106526726</v>
      </c>
      <c r="R70" s="19">
        <f t="shared" si="6"/>
        <v>-0.57845678766877928</v>
      </c>
      <c r="S70" s="19">
        <f t="shared" si="7"/>
        <v>-0.21637817112090341</v>
      </c>
      <c r="T70" s="19">
        <f t="shared" si="8"/>
        <v>-0.34123253793399616</v>
      </c>
      <c r="U70" s="19">
        <f t="shared" si="9"/>
        <v>-0.10376938463328246</v>
      </c>
    </row>
    <row r="71" spans="1:38" x14ac:dyDescent="0.3">
      <c r="A71" s="7" t="s">
        <v>10</v>
      </c>
      <c r="B71" s="19" t="s">
        <v>8</v>
      </c>
      <c r="C71" s="20">
        <v>23</v>
      </c>
      <c r="D71">
        <v>2.7656177806368158</v>
      </c>
      <c r="E71">
        <v>3.1384085833502318</v>
      </c>
      <c r="F71" s="19">
        <v>1.0648588009015514</v>
      </c>
      <c r="G71" s="19">
        <v>0.34095056249715083</v>
      </c>
      <c r="H71" s="19">
        <v>0.63806093559086208</v>
      </c>
      <c r="I71" s="19">
        <v>0.1765981279872702</v>
      </c>
      <c r="J71" s="19">
        <v>0.75376490176902966</v>
      </c>
      <c r="L71" s="7" t="s">
        <v>10</v>
      </c>
      <c r="M71" s="1" t="s">
        <v>8</v>
      </c>
      <c r="N71" s="4">
        <v>23</v>
      </c>
      <c r="O71" s="19">
        <f t="shared" si="3"/>
        <v>0.44179215869794264</v>
      </c>
      <c r="P71" s="19">
        <f t="shared" si="4"/>
        <v>0.49670948289121708</v>
      </c>
      <c r="Q71" s="19">
        <f t="shared" si="5"/>
        <v>2.7292024624765713E-2</v>
      </c>
      <c r="R71" s="19">
        <f t="shared" si="6"/>
        <v>-0.46730858872365305</v>
      </c>
      <c r="S71" s="19">
        <f t="shared" si="7"/>
        <v>-0.19513784365007417</v>
      </c>
      <c r="T71" s="19">
        <f t="shared" si="8"/>
        <v>-0.7530139044340316</v>
      </c>
      <c r="U71" s="19">
        <f t="shared" si="9"/>
        <v>-0.12276408885897351</v>
      </c>
    </row>
    <row r="72" spans="1:38" x14ac:dyDescent="0.3">
      <c r="A72" s="7" t="s">
        <v>9</v>
      </c>
      <c r="B72" s="19" t="s">
        <v>8</v>
      </c>
      <c r="C72" s="20">
        <v>24</v>
      </c>
      <c r="D72">
        <v>3.2871491527467658</v>
      </c>
      <c r="E72">
        <v>2.8642205420351252</v>
      </c>
      <c r="F72" s="19">
        <v>4.1311217461939469</v>
      </c>
      <c r="G72" s="19">
        <v>0.18949028699454695</v>
      </c>
      <c r="H72" s="19">
        <v>0.32446357882616256</v>
      </c>
      <c r="I72" s="19">
        <v>4.3055267892194916E-2</v>
      </c>
      <c r="J72" s="19">
        <v>0.29129188393149763</v>
      </c>
      <c r="L72" s="7" t="s">
        <v>9</v>
      </c>
      <c r="M72" s="1" t="s">
        <v>8</v>
      </c>
      <c r="N72" s="4">
        <v>24</v>
      </c>
      <c r="O72" s="19">
        <f t="shared" si="3"/>
        <v>0.51681941042335378</v>
      </c>
      <c r="P72" s="19">
        <f t="shared" si="4"/>
        <v>0.45700645515163496</v>
      </c>
      <c r="Q72" s="19">
        <f t="shared" si="5"/>
        <v>0.6160679940376147</v>
      </c>
      <c r="R72" s="19">
        <f t="shared" si="6"/>
        <v>-0.7224130464493721</v>
      </c>
      <c r="S72" s="19">
        <f t="shared" si="7"/>
        <v>-0.48883404586684831</v>
      </c>
      <c r="T72" s="19">
        <f t="shared" si="8"/>
        <v>-1.3659737042208606</v>
      </c>
      <c r="U72" s="19">
        <f t="shared" si="9"/>
        <v>-0.53567161565681232</v>
      </c>
    </row>
    <row r="73" spans="1:38" x14ac:dyDescent="0.3">
      <c r="A73" s="7" t="s">
        <v>9</v>
      </c>
      <c r="B73" s="19" t="s">
        <v>8</v>
      </c>
      <c r="C73" s="20">
        <v>24</v>
      </c>
      <c r="D73">
        <v>3.2141913641347633</v>
      </c>
      <c r="E73">
        <v>2.8642205420351252</v>
      </c>
      <c r="F73" s="19">
        <v>3.1296244397819666</v>
      </c>
      <c r="G73" s="19">
        <v>0.20373483803803386</v>
      </c>
      <c r="H73" s="19">
        <v>0.39635318877563797</v>
      </c>
      <c r="I73" s="19">
        <v>2.2435343578210056E-2</v>
      </c>
      <c r="J73" s="19">
        <v>0.41296987108402078</v>
      </c>
      <c r="L73" s="7" t="s">
        <v>9</v>
      </c>
      <c r="M73" s="1" t="s">
        <v>8</v>
      </c>
      <c r="N73" s="4">
        <v>24</v>
      </c>
      <c r="O73" s="19">
        <f t="shared" si="3"/>
        <v>0.50707172989891569</v>
      </c>
      <c r="P73" s="19">
        <f t="shared" si="4"/>
        <v>0.45700645515163496</v>
      </c>
      <c r="Q73" s="19">
        <f t="shared" si="5"/>
        <v>0.49549222460194869</v>
      </c>
      <c r="R73" s="19">
        <f t="shared" si="6"/>
        <v>-0.69093470161340753</v>
      </c>
      <c r="S73" s="19">
        <f t="shared" si="7"/>
        <v>-0.40191764343225012</v>
      </c>
      <c r="T73" s="19">
        <f t="shared" si="8"/>
        <v>-1.6490672752292721</v>
      </c>
      <c r="U73" s="19">
        <f t="shared" si="9"/>
        <v>-0.38408163187690786</v>
      </c>
    </row>
    <row r="74" spans="1:38" x14ac:dyDescent="0.3">
      <c r="A74" s="7" t="s">
        <v>9</v>
      </c>
      <c r="B74" s="19" t="s">
        <v>8</v>
      </c>
      <c r="C74" s="20">
        <v>24</v>
      </c>
      <c r="D74">
        <v>2.0913211092238462</v>
      </c>
      <c r="E74">
        <v>2.8642205420351252</v>
      </c>
      <c r="F74" s="19">
        <v>2.7171797343144486</v>
      </c>
      <c r="G74" s="19">
        <v>0.21105227501633969</v>
      </c>
      <c r="H74" s="19">
        <v>0.32025024579281347</v>
      </c>
      <c r="I74" s="19">
        <v>2.351906856593294E-2</v>
      </c>
      <c r="J74" s="19">
        <v>0.33478652504467032</v>
      </c>
      <c r="L74" s="7" t="s">
        <v>9</v>
      </c>
      <c r="M74" s="1" t="s">
        <v>8</v>
      </c>
      <c r="N74" s="4">
        <v>24</v>
      </c>
      <c r="O74" s="19">
        <f t="shared" si="3"/>
        <v>0.32042072112812753</v>
      </c>
      <c r="P74" s="19">
        <f t="shared" si="4"/>
        <v>0.45700645515163496</v>
      </c>
      <c r="Q74" s="19">
        <f t="shared" si="5"/>
        <v>0.434118366809228</v>
      </c>
      <c r="R74" s="19">
        <f t="shared" si="6"/>
        <v>-0.67560996205154233</v>
      </c>
      <c r="S74" s="19">
        <f t="shared" si="7"/>
        <v>-0.49451052826111647</v>
      </c>
      <c r="T74" s="19">
        <f t="shared" si="8"/>
        <v>-1.6285798817747079</v>
      </c>
      <c r="U74" s="19">
        <f t="shared" si="9"/>
        <v>-0.47523203041746853</v>
      </c>
    </row>
    <row r="75" spans="1:38" x14ac:dyDescent="0.3">
      <c r="A75" s="7" t="s">
        <v>7</v>
      </c>
      <c r="B75" s="19" t="s">
        <v>2</v>
      </c>
      <c r="C75" s="20">
        <v>25</v>
      </c>
      <c r="D75">
        <v>1.0344728723614481E-3</v>
      </c>
      <c r="E75">
        <v>7.4799306304325428E-4</v>
      </c>
      <c r="I75" s="19">
        <v>0.10004404151620659</v>
      </c>
      <c r="L75" s="7" t="s">
        <v>7</v>
      </c>
      <c r="M75" s="1" t="s">
        <v>2</v>
      </c>
      <c r="N75" s="4">
        <v>25</v>
      </c>
      <c r="O75" s="19">
        <f t="shared" si="3"/>
        <v>-2.9852808936287003</v>
      </c>
      <c r="P75" s="19">
        <f t="shared" si="4"/>
        <v>-3.1261024298039954</v>
      </c>
      <c r="Q75" s="19" t="str">
        <f t="shared" si="5"/>
        <v/>
      </c>
      <c r="R75" s="19" t="str">
        <f t="shared" si="6"/>
        <v/>
      </c>
      <c r="S75" s="19" t="str">
        <f t="shared" si="7"/>
        <v/>
      </c>
      <c r="T75" s="19">
        <f t="shared" si="8"/>
        <v>-0.9998087722320822</v>
      </c>
      <c r="U75" s="19" t="str">
        <f t="shared" si="9"/>
        <v/>
      </c>
      <c r="AF75" s="6"/>
      <c r="AJ75" s="6"/>
    </row>
    <row r="76" spans="1:38" x14ac:dyDescent="0.3">
      <c r="A76" s="7" t="s">
        <v>7</v>
      </c>
      <c r="B76" s="19" t="s">
        <v>2</v>
      </c>
      <c r="C76" s="20">
        <v>25</v>
      </c>
      <c r="D76">
        <v>8.230260649182429E-4</v>
      </c>
      <c r="E76">
        <v>7.4799306304325428E-4</v>
      </c>
      <c r="G76" s="19">
        <v>1.6936418754708324</v>
      </c>
      <c r="L76" s="7" t="s">
        <v>7</v>
      </c>
      <c r="M76" s="1" t="s">
        <v>2</v>
      </c>
      <c r="N76" s="4">
        <v>25</v>
      </c>
      <c r="O76" s="19">
        <f t="shared" si="3"/>
        <v>-3.0845864106310903</v>
      </c>
      <c r="P76" s="19">
        <f t="shared" si="4"/>
        <v>-3.1261024298039954</v>
      </c>
      <c r="Q76" s="19" t="str">
        <f t="shared" si="5"/>
        <v/>
      </c>
      <c r="R76" s="19">
        <f t="shared" si="6"/>
        <v>0.22882158312016454</v>
      </c>
      <c r="S76" s="19" t="str">
        <f t="shared" si="7"/>
        <v/>
      </c>
      <c r="T76" s="19" t="str">
        <f t="shared" si="8"/>
        <v/>
      </c>
      <c r="U76" s="19" t="str">
        <f t="shared" si="9"/>
        <v/>
      </c>
      <c r="AF76" s="6"/>
      <c r="AJ76" s="6"/>
      <c r="AL76" s="6"/>
    </row>
    <row r="77" spans="1:38" x14ac:dyDescent="0.3">
      <c r="A77" s="7" t="s">
        <v>7</v>
      </c>
      <c r="B77" s="19" t="s">
        <v>2</v>
      </c>
      <c r="C77" s="20">
        <v>25</v>
      </c>
      <c r="D77">
        <v>3.8648025185007175E-4</v>
      </c>
      <c r="E77">
        <v>7.4799306304325428E-4</v>
      </c>
      <c r="F77" s="19">
        <v>4.4388425482864653</v>
      </c>
      <c r="G77" s="19">
        <v>1.7665456029169984</v>
      </c>
      <c r="L77" s="7" t="s">
        <v>7</v>
      </c>
      <c r="M77" s="1" t="s">
        <v>2</v>
      </c>
      <c r="N77" s="4">
        <v>25</v>
      </c>
      <c r="O77" s="19">
        <f t="shared" si="3"/>
        <v>-3.4128726925132029</v>
      </c>
      <c r="P77" s="19">
        <f t="shared" si="4"/>
        <v>-3.1261024298039954</v>
      </c>
      <c r="Q77" s="19">
        <f t="shared" si="5"/>
        <v>0.64726974028936468</v>
      </c>
      <c r="R77" s="19">
        <f t="shared" si="6"/>
        <v>0.24712485311509139</v>
      </c>
      <c r="S77" s="19" t="str">
        <f t="shared" si="7"/>
        <v/>
      </c>
      <c r="T77" s="19" t="str">
        <f t="shared" si="8"/>
        <v/>
      </c>
      <c r="U77" s="19" t="str">
        <f t="shared" si="9"/>
        <v/>
      </c>
      <c r="AF77" s="6"/>
      <c r="AJ77" s="6"/>
      <c r="AL77" s="6"/>
    </row>
    <row r="78" spans="1:38" x14ac:dyDescent="0.3">
      <c r="A78" s="7" t="s">
        <v>6</v>
      </c>
      <c r="B78" s="19" t="s">
        <v>2</v>
      </c>
      <c r="C78" s="20">
        <v>26</v>
      </c>
      <c r="D78">
        <v>1.6511355091467206E-3</v>
      </c>
      <c r="E78">
        <v>2.5638395792330483E-3</v>
      </c>
      <c r="F78" s="19">
        <v>4.4492790961731474</v>
      </c>
      <c r="I78" s="19">
        <v>0.1499280834491506</v>
      </c>
      <c r="L78" s="7" t="s">
        <v>6</v>
      </c>
      <c r="M78" s="1" t="s">
        <v>2</v>
      </c>
      <c r="N78" s="4">
        <v>26</v>
      </c>
      <c r="O78" s="19">
        <f t="shared" si="3"/>
        <v>-2.7822172826065894</v>
      </c>
      <c r="P78" s="19">
        <f t="shared" si="4"/>
        <v>-2.5911091523331984</v>
      </c>
      <c r="Q78" s="19">
        <f t="shared" si="5"/>
        <v>0.64828964920189613</v>
      </c>
      <c r="R78" s="19" t="str">
        <f t="shared" si="6"/>
        <v/>
      </c>
      <c r="S78" s="19" t="str">
        <f t="shared" si="7"/>
        <v/>
      </c>
      <c r="T78" s="19">
        <f t="shared" si="8"/>
        <v>-0.82411701061637355</v>
      </c>
      <c r="U78" s="19" t="str">
        <f t="shared" si="9"/>
        <v/>
      </c>
      <c r="AF78" s="6"/>
      <c r="AJ78" s="6"/>
      <c r="AL78" s="6"/>
    </row>
    <row r="79" spans="1:38" x14ac:dyDescent="0.3">
      <c r="A79" s="7" t="s">
        <v>6</v>
      </c>
      <c r="B79" s="19" t="s">
        <v>2</v>
      </c>
      <c r="C79" s="20">
        <v>26</v>
      </c>
      <c r="D79">
        <v>4.753836199144843E-3</v>
      </c>
      <c r="E79">
        <v>2.5638395792330483E-3</v>
      </c>
      <c r="F79" s="19">
        <v>0.89383725177409812</v>
      </c>
      <c r="G79" s="19">
        <v>1.521514784732122</v>
      </c>
      <c r="I79" s="19">
        <v>0.11117967654963684</v>
      </c>
      <c r="L79" s="7" t="s">
        <v>6</v>
      </c>
      <c r="M79" s="1" t="s">
        <v>2</v>
      </c>
      <c r="N79" s="4">
        <v>26</v>
      </c>
      <c r="O79" s="19">
        <f t="shared" si="3"/>
        <v>-2.3229557866450903</v>
      </c>
      <c r="P79" s="19">
        <f t="shared" si="4"/>
        <v>-2.5911091523331984</v>
      </c>
      <c r="Q79" s="19">
        <f t="shared" si="5"/>
        <v>-4.874154953826524E-2</v>
      </c>
      <c r="R79" s="19">
        <f t="shared" si="6"/>
        <v>0.1822761768035388</v>
      </c>
      <c r="S79" s="19" t="str">
        <f t="shared" si="7"/>
        <v/>
      </c>
      <c r="T79" s="19">
        <f t="shared" si="8"/>
        <v>-0.95397459377031568</v>
      </c>
      <c r="U79" s="19" t="str">
        <f t="shared" si="9"/>
        <v/>
      </c>
      <c r="AF79" s="6"/>
      <c r="AJ79" s="6"/>
    </row>
    <row r="80" spans="1:38" x14ac:dyDescent="0.3">
      <c r="A80" s="7" t="s">
        <v>6</v>
      </c>
      <c r="B80" s="19" t="s">
        <v>2</v>
      </c>
      <c r="C80" s="20">
        <v>26</v>
      </c>
      <c r="D80">
        <v>1.2865470294075813E-3</v>
      </c>
      <c r="E80">
        <v>2.5638395792330483E-3</v>
      </c>
      <c r="G80" s="19">
        <v>0.33326516510251925</v>
      </c>
      <c r="L80" s="7" t="s">
        <v>6</v>
      </c>
      <c r="M80" s="1" t="s">
        <v>2</v>
      </c>
      <c r="N80" s="4">
        <v>26</v>
      </c>
      <c r="O80" s="19">
        <f t="shared" si="3"/>
        <v>-2.8905743336363887</v>
      </c>
      <c r="P80" s="19">
        <f t="shared" si="4"/>
        <v>-2.5911091523331984</v>
      </c>
      <c r="Q80" s="19" t="str">
        <f t="shared" si="5"/>
        <v/>
      </c>
      <c r="R80" s="19">
        <f t="shared" si="6"/>
        <v>-0.47721007906192042</v>
      </c>
      <c r="S80" s="19" t="str">
        <f t="shared" si="7"/>
        <v/>
      </c>
      <c r="T80" s="19" t="str">
        <f t="shared" si="8"/>
        <v/>
      </c>
      <c r="U80" s="19" t="str">
        <f t="shared" si="9"/>
        <v/>
      </c>
      <c r="AF80" s="6"/>
      <c r="AJ80" s="6"/>
    </row>
    <row r="81" spans="1:40" x14ac:dyDescent="0.3">
      <c r="A81" s="7" t="s">
        <v>5</v>
      </c>
      <c r="B81" s="19" t="s">
        <v>2</v>
      </c>
      <c r="C81" s="20">
        <v>27</v>
      </c>
      <c r="D81">
        <v>3.5791545802203442</v>
      </c>
      <c r="E81">
        <v>3.4059037590487655</v>
      </c>
      <c r="F81" s="19">
        <v>0.64684473842963375</v>
      </c>
      <c r="G81" s="19">
        <v>0.50276094685010431</v>
      </c>
      <c r="H81" s="19">
        <v>0.61911848064625707</v>
      </c>
      <c r="I81" s="19">
        <v>1.2071581233469342</v>
      </c>
      <c r="J81" s="19">
        <v>1.3572056165143254</v>
      </c>
      <c r="L81" s="7" t="s">
        <v>5</v>
      </c>
      <c r="M81" s="1" t="s">
        <v>2</v>
      </c>
      <c r="N81" s="4">
        <v>27</v>
      </c>
      <c r="O81" s="19">
        <f t="shared" si="3"/>
        <v>0.55378045555317112</v>
      </c>
      <c r="P81" s="19">
        <f t="shared" si="4"/>
        <v>0.53223237189887274</v>
      </c>
      <c r="Q81" s="19">
        <f t="shared" si="5"/>
        <v>-0.18919995014289948</v>
      </c>
      <c r="R81" s="19">
        <f t="shared" si="6"/>
        <v>-0.29863846453064979</v>
      </c>
      <c r="S81" s="19">
        <f t="shared" si="7"/>
        <v>-0.20822623213165678</v>
      </c>
      <c r="T81" s="19">
        <f t="shared" si="8"/>
        <v>8.1764161231751453E-2</v>
      </c>
      <c r="U81" s="19">
        <f t="shared" si="9"/>
        <v>0.13264564821455663</v>
      </c>
      <c r="AF81" s="6"/>
      <c r="AJ81" s="6"/>
      <c r="AL81" s="6"/>
    </row>
    <row r="82" spans="1:40" x14ac:dyDescent="0.3">
      <c r="A82" s="7" t="s">
        <v>5</v>
      </c>
      <c r="B82" s="19" t="s">
        <v>2</v>
      </c>
      <c r="C82" s="20">
        <v>27</v>
      </c>
      <c r="D82">
        <v>3.4076943542212064</v>
      </c>
      <c r="E82">
        <v>3.4059037590487655</v>
      </c>
      <c r="F82" s="19">
        <v>0.4245375682319078</v>
      </c>
      <c r="G82" s="19">
        <v>0.30941956438685847</v>
      </c>
      <c r="H82" s="19">
        <v>0.91501539624234418</v>
      </c>
      <c r="I82" s="19">
        <v>1.0233952901961674</v>
      </c>
      <c r="J82" s="19">
        <v>0.58475350773766321</v>
      </c>
      <c r="L82" s="7" t="s">
        <v>5</v>
      </c>
      <c r="M82" s="1" t="s">
        <v>2</v>
      </c>
      <c r="N82" s="4">
        <v>27</v>
      </c>
      <c r="O82" s="19">
        <f t="shared" si="3"/>
        <v>0.53246063473671201</v>
      </c>
      <c r="P82" s="19">
        <f t="shared" si="4"/>
        <v>0.53223237189887274</v>
      </c>
      <c r="Q82" s="19">
        <f t="shared" si="5"/>
        <v>-0.37208387207753923</v>
      </c>
      <c r="R82" s="19">
        <f t="shared" si="6"/>
        <v>-0.50945222962621695</v>
      </c>
      <c r="S82" s="19">
        <f t="shared" si="7"/>
        <v>-3.8571598341379534E-2</v>
      </c>
      <c r="T82" s="19">
        <f t="shared" si="8"/>
        <v>1.0043413958629212E-2</v>
      </c>
      <c r="U82" s="19">
        <f t="shared" si="9"/>
        <v>-0.23302716432592019</v>
      </c>
      <c r="AF82" s="6"/>
      <c r="AJ82" s="6"/>
      <c r="AL82" s="6"/>
      <c r="AN82" s="6"/>
    </row>
    <row r="83" spans="1:40" x14ac:dyDescent="0.3">
      <c r="A83" s="7" t="s">
        <v>5</v>
      </c>
      <c r="B83" s="19" t="s">
        <v>2</v>
      </c>
      <c r="C83" s="20">
        <v>27</v>
      </c>
      <c r="D83">
        <v>3.2308623427047456</v>
      </c>
      <c r="E83">
        <v>3.4059037590487655</v>
      </c>
      <c r="F83" s="19">
        <v>0.88123296957720265</v>
      </c>
      <c r="G83" s="19">
        <v>0.38886048792134165</v>
      </c>
      <c r="H83" s="19">
        <v>0.58274329503032429</v>
      </c>
      <c r="I83" s="19">
        <v>1.4519270719271773</v>
      </c>
      <c r="J83" s="19">
        <v>0.78929358097843738</v>
      </c>
      <c r="L83" s="7" t="s">
        <v>5</v>
      </c>
      <c r="M83" s="1" t="s">
        <v>2</v>
      </c>
      <c r="N83" s="4">
        <v>27</v>
      </c>
      <c r="O83" s="19">
        <f t="shared" ref="O83:O89" si="10">IFERROR(LOG(D83),"")</f>
        <v>0.50931845443444734</v>
      </c>
      <c r="P83" s="19">
        <f t="shared" ref="P83:P89" si="11">IFERROR(LOG(E83),"")</f>
        <v>0.53223237189887274</v>
      </c>
      <c r="Q83" s="19">
        <f t="shared" ref="Q83:Q89" si="12">IFERROR(LOG(F83),"")</f>
        <v>-5.4909262953865015E-2</v>
      </c>
      <c r="R83" s="19">
        <f t="shared" ref="R83:R89" si="13">IFERROR(LOG(G83),"")</f>
        <v>-0.41020618323337626</v>
      </c>
      <c r="S83" s="19">
        <f t="shared" ref="S83:S89" si="14">IFERROR(LOG(H83),"")</f>
        <v>-0.23452271471529401</v>
      </c>
      <c r="T83" s="19">
        <f t="shared" ref="T83:T89" si="15">IFERROR(LOG(I83),"")</f>
        <v>0.16194480296530497</v>
      </c>
      <c r="U83" s="19">
        <f t="shared" ref="U83:U89" si="16">IFERROR(LOG(J83),"")</f>
        <v>-0.1027614291305014</v>
      </c>
      <c r="AF83" s="6"/>
      <c r="AJ83" s="6"/>
    </row>
    <row r="84" spans="1:40" x14ac:dyDescent="0.3">
      <c r="A84" s="7" t="s">
        <v>4</v>
      </c>
      <c r="B84" s="19" t="s">
        <v>2</v>
      </c>
      <c r="C84" s="20">
        <v>28</v>
      </c>
      <c r="D84">
        <v>0.25729634173129695</v>
      </c>
      <c r="E84">
        <v>0.18161152117783852</v>
      </c>
      <c r="F84" s="19">
        <v>0.34954180136562929</v>
      </c>
      <c r="G84" s="19">
        <v>0.16158988302695135</v>
      </c>
      <c r="H84" s="19">
        <v>0.534513588825138</v>
      </c>
      <c r="I84" s="19">
        <v>1.043042760636209E-2</v>
      </c>
      <c r="J84" s="19">
        <v>4.0364241277725084</v>
      </c>
      <c r="L84" s="7" t="s">
        <v>4</v>
      </c>
      <c r="M84" s="1" t="s">
        <v>2</v>
      </c>
      <c r="N84" s="4">
        <v>28</v>
      </c>
      <c r="O84" s="19">
        <f t="shared" si="10"/>
        <v>-0.58956638859418364</v>
      </c>
      <c r="P84" s="19">
        <f t="shared" si="11"/>
        <v>-0.74085660391379493</v>
      </c>
      <c r="Q84" s="19">
        <f t="shared" si="12"/>
        <v>-0.45650087995586835</v>
      </c>
      <c r="R84" s="19">
        <f t="shared" si="13"/>
        <v>-0.79158583343216049</v>
      </c>
      <c r="S84" s="19">
        <f t="shared" si="14"/>
        <v>-0.27204124933872909</v>
      </c>
      <c r="T84" s="19">
        <f t="shared" si="15"/>
        <v>-1.9816978868489437</v>
      </c>
      <c r="U84" s="19">
        <f t="shared" si="16"/>
        <v>0.60599679350978275</v>
      </c>
      <c r="AF84" s="6"/>
      <c r="AJ84" s="6"/>
    </row>
    <row r="85" spans="1:40" x14ac:dyDescent="0.3">
      <c r="A85" s="7" t="s">
        <v>4</v>
      </c>
      <c r="B85" s="19" t="s">
        <v>2</v>
      </c>
      <c r="C85" s="20">
        <v>28</v>
      </c>
      <c r="D85">
        <v>9.3865683003877057E-2</v>
      </c>
      <c r="E85">
        <v>0.18161152117783852</v>
      </c>
      <c r="F85" s="19">
        <v>0.31029545898108879</v>
      </c>
      <c r="G85" s="19">
        <v>0.18153710260321651</v>
      </c>
      <c r="H85" s="19">
        <v>0.97608797406918357</v>
      </c>
      <c r="I85" s="19">
        <v>8.4769740751528128E-3</v>
      </c>
      <c r="J85" s="19">
        <v>1.8798403854701438</v>
      </c>
      <c r="L85" s="7" t="s">
        <v>4</v>
      </c>
      <c r="M85" s="1" t="s">
        <v>2</v>
      </c>
      <c r="N85" s="4">
        <v>28</v>
      </c>
      <c r="O85" s="19">
        <f t="shared" si="10"/>
        <v>-1.0274931554025706</v>
      </c>
      <c r="P85" s="19">
        <f t="shared" si="11"/>
        <v>-0.74085660391379493</v>
      </c>
      <c r="Q85" s="19">
        <f t="shared" si="12"/>
        <v>-0.50822458005194748</v>
      </c>
      <c r="R85" s="19">
        <f t="shared" si="13"/>
        <v>-0.74103460032983726</v>
      </c>
      <c r="S85" s="19">
        <f t="shared" si="14"/>
        <v>-1.0511037936815414E-2</v>
      </c>
      <c r="T85" s="19">
        <f t="shared" si="15"/>
        <v>-2.0717591450289943</v>
      </c>
      <c r="U85" s="19">
        <f t="shared" si="16"/>
        <v>0.27412097551241227</v>
      </c>
      <c r="AF85" s="6"/>
      <c r="AJ85" s="6"/>
      <c r="AL85" s="6"/>
    </row>
    <row r="86" spans="1:40" x14ac:dyDescent="0.3">
      <c r="A86" s="7" t="s">
        <v>4</v>
      </c>
      <c r="B86" s="19" t="s">
        <v>2</v>
      </c>
      <c r="C86" s="20">
        <v>28</v>
      </c>
      <c r="D86">
        <v>0.19367253879834154</v>
      </c>
      <c r="E86">
        <v>0.18161152117783852</v>
      </c>
      <c r="F86" s="19">
        <v>0.60164912912461643</v>
      </c>
      <c r="G86" s="19">
        <v>0.19407344909305554</v>
      </c>
      <c r="H86" s="19">
        <v>0.75994255798523602</v>
      </c>
      <c r="I86" s="19">
        <v>3.9921298280286652E-3</v>
      </c>
      <c r="J86" s="19">
        <v>2.3628149126289051</v>
      </c>
      <c r="L86" s="7" t="s">
        <v>4</v>
      </c>
      <c r="M86" s="1" t="s">
        <v>2</v>
      </c>
      <c r="N86" s="4">
        <v>28</v>
      </c>
      <c r="O86" s="19">
        <f t="shared" si="10"/>
        <v>-0.71293195436519263</v>
      </c>
      <c r="P86" s="19">
        <f t="shared" si="11"/>
        <v>-0.74085660391379493</v>
      </c>
      <c r="Q86" s="19">
        <f t="shared" si="12"/>
        <v>-0.22065670759501174</v>
      </c>
      <c r="R86" s="19">
        <f t="shared" si="13"/>
        <v>-0.71203387574560539</v>
      </c>
      <c r="S86" s="19">
        <f t="shared" si="14"/>
        <v>-0.11921923363084881</v>
      </c>
      <c r="T86" s="19">
        <f t="shared" si="15"/>
        <v>-2.3987953434669285</v>
      </c>
      <c r="U86" s="19">
        <f t="shared" si="16"/>
        <v>0.37342970319302521</v>
      </c>
      <c r="AF86" s="6"/>
      <c r="AJ86" s="6"/>
      <c r="AL86" s="6"/>
    </row>
    <row r="87" spans="1:40" x14ac:dyDescent="0.3">
      <c r="A87" s="7" t="s">
        <v>3</v>
      </c>
      <c r="B87" s="19" t="s">
        <v>2</v>
      </c>
      <c r="C87" s="20">
        <v>29</v>
      </c>
      <c r="D87">
        <v>0.33030084839824625</v>
      </c>
      <c r="E87">
        <v>0.24925811050270572</v>
      </c>
      <c r="F87" s="19">
        <v>0.36683516558968343</v>
      </c>
      <c r="G87" s="19">
        <v>0.16243274192767973</v>
      </c>
      <c r="H87" s="19">
        <v>0.79291709680476885</v>
      </c>
      <c r="I87" s="19">
        <v>9.5696915489044913E-3</v>
      </c>
      <c r="J87" s="19">
        <v>5.3658483455127044</v>
      </c>
      <c r="L87" s="7" t="s">
        <v>3</v>
      </c>
      <c r="M87" s="1" t="s">
        <v>2</v>
      </c>
      <c r="N87" s="4">
        <v>29</v>
      </c>
      <c r="O87" s="19">
        <f t="shared" si="10"/>
        <v>-0.48109031079479952</v>
      </c>
      <c r="P87" s="19">
        <f t="shared" si="11"/>
        <v>-0.60335070146459602</v>
      </c>
      <c r="Q87" s="19">
        <f t="shared" si="12"/>
        <v>-0.43552903862492987</v>
      </c>
      <c r="R87" s="19">
        <f t="shared" si="13"/>
        <v>-0.78932642456972124</v>
      </c>
      <c r="S87" s="19">
        <f t="shared" si="14"/>
        <v>-0.10077221783040345</v>
      </c>
      <c r="T87" s="19">
        <f t="shared" si="15"/>
        <v>-2.0191020602134988</v>
      </c>
      <c r="U87" s="19">
        <f t="shared" si="16"/>
        <v>0.72963839408364373</v>
      </c>
      <c r="AF87" s="6"/>
      <c r="AJ87" s="6"/>
      <c r="AL87" s="6"/>
    </row>
    <row r="88" spans="1:40" x14ac:dyDescent="0.3">
      <c r="A88" s="7" t="s">
        <v>3</v>
      </c>
      <c r="B88" s="19" t="s">
        <v>2</v>
      </c>
      <c r="C88" s="20">
        <v>29</v>
      </c>
      <c r="D88">
        <v>0.32097465546708565</v>
      </c>
      <c r="E88">
        <v>0.24925811050270572</v>
      </c>
      <c r="F88" s="19">
        <v>0.74841517353670195</v>
      </c>
      <c r="G88" s="19">
        <v>0.25796921530939421</v>
      </c>
      <c r="H88" s="19">
        <v>0.40581987118501517</v>
      </c>
      <c r="I88" s="19">
        <v>8.5903898813882076E-3</v>
      </c>
      <c r="J88" s="19">
        <v>3.93530471341685</v>
      </c>
      <c r="L88" s="7" t="s">
        <v>3</v>
      </c>
      <c r="M88" s="1" t="s">
        <v>2</v>
      </c>
      <c r="N88" s="4">
        <v>29</v>
      </c>
      <c r="O88" s="19">
        <f t="shared" si="10"/>
        <v>-0.49352925863980734</v>
      </c>
      <c r="P88" s="19">
        <f t="shared" si="11"/>
        <v>-0.60335070146459602</v>
      </c>
      <c r="Q88" s="19">
        <f t="shared" si="12"/>
        <v>-0.12585741609926074</v>
      </c>
      <c r="R88" s="19">
        <f t="shared" si="13"/>
        <v>-0.58843211736605527</v>
      </c>
      <c r="S88" s="19">
        <f t="shared" si="14"/>
        <v>-0.3916666913226024</v>
      </c>
      <c r="T88" s="19">
        <f t="shared" si="15"/>
        <v>-2.0659871249355795</v>
      </c>
      <c r="U88" s="19">
        <f t="shared" si="16"/>
        <v>0.59497836572480578</v>
      </c>
      <c r="AF88" s="6"/>
      <c r="AJ88" s="6"/>
    </row>
    <row r="89" spans="1:40" x14ac:dyDescent="0.3">
      <c r="A89" s="7" t="s">
        <v>3</v>
      </c>
      <c r="B89" s="19" t="s">
        <v>2</v>
      </c>
      <c r="C89" s="20">
        <v>29</v>
      </c>
      <c r="D89">
        <v>9.6498827642785112E-2</v>
      </c>
      <c r="E89">
        <v>0.24925811050270572</v>
      </c>
      <c r="F89" s="19">
        <v>0.32447270900637459</v>
      </c>
      <c r="G89" s="19">
        <v>0.20826707478740403</v>
      </c>
      <c r="H89" s="19">
        <v>0.68440176102568784</v>
      </c>
      <c r="I89" s="19">
        <v>4.5066099281175593E-3</v>
      </c>
      <c r="J89" s="19">
        <v>5.2864954536444122</v>
      </c>
      <c r="L89" s="7" t="s">
        <v>3</v>
      </c>
      <c r="M89" s="1" t="s">
        <v>2</v>
      </c>
      <c r="N89" s="4">
        <v>29</v>
      </c>
      <c r="O89" s="19">
        <f t="shared" si="10"/>
        <v>-1.0154779628361248</v>
      </c>
      <c r="P89" s="19">
        <f t="shared" si="11"/>
        <v>-0.60335070146459602</v>
      </c>
      <c r="Q89" s="19">
        <f t="shared" si="12"/>
        <v>-0.48882182529308943</v>
      </c>
      <c r="R89" s="19">
        <f t="shared" si="13"/>
        <v>-0.6813793828049135</v>
      </c>
      <c r="S89" s="19">
        <f t="shared" si="14"/>
        <v>-0.16468888165175152</v>
      </c>
      <c r="T89" s="19">
        <f t="shared" si="15"/>
        <v>-2.3461500308789653</v>
      </c>
      <c r="U89" s="19">
        <f t="shared" si="16"/>
        <v>0.7231678630522993</v>
      </c>
      <c r="AF89" s="6"/>
      <c r="AJ89" s="6"/>
    </row>
    <row r="90" spans="1:40" x14ac:dyDescent="0.3">
      <c r="AF90" s="6"/>
      <c r="AJ90" s="6"/>
    </row>
    <row r="91" spans="1:40" x14ac:dyDescent="0.3">
      <c r="AF91" s="6"/>
      <c r="AJ91" s="6"/>
      <c r="AL91" s="6"/>
    </row>
    <row r="92" spans="1:40" x14ac:dyDescent="0.3">
      <c r="AF92" s="6"/>
      <c r="AJ92" s="6"/>
    </row>
    <row r="93" spans="1:40" x14ac:dyDescent="0.3">
      <c r="H93" s="5"/>
      <c r="S93" s="5"/>
    </row>
    <row r="94" spans="1:40" x14ac:dyDescent="0.3">
      <c r="H94" s="5"/>
      <c r="S94" s="5"/>
    </row>
    <row r="95" spans="1:40" x14ac:dyDescent="0.3">
      <c r="H95" s="5"/>
      <c r="S95" s="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1C781-2D9A-4AE3-9AE5-D5549DFD2A8F}">
  <dimension ref="A1:BA78"/>
  <sheetViews>
    <sheetView zoomScaleNormal="100" workbookViewId="0">
      <selection activeCell="F1" activeCellId="4" sqref="AE1:AF1048576 R1:R1048576 S1:S1048576 E1:E1048576 F1:F1048576"/>
    </sheetView>
  </sheetViews>
  <sheetFormatPr defaultRowHeight="14.4" x14ac:dyDescent="0.3"/>
  <cols>
    <col min="1" max="11" width="8.88671875" style="14"/>
    <col min="12" max="13" width="8.88671875" style="10"/>
    <col min="14" max="15" width="8.88671875" style="10" customWidth="1"/>
    <col min="16" max="17" width="8.88671875" style="14" customWidth="1"/>
    <col min="18" max="18" width="8.88671875" style="10" customWidth="1"/>
    <col min="19" max="16384" width="8.88671875" style="10"/>
  </cols>
  <sheetData>
    <row r="1" spans="1:53" x14ac:dyDescent="0.3">
      <c r="A1" s="16"/>
      <c r="B1" s="16"/>
      <c r="C1" s="16"/>
      <c r="D1" s="17"/>
      <c r="G1" s="16" t="s">
        <v>47</v>
      </c>
      <c r="H1" s="16" t="s">
        <v>47</v>
      </c>
      <c r="I1" s="16" t="s">
        <v>47</v>
      </c>
      <c r="J1" s="16" t="s">
        <v>47</v>
      </c>
      <c r="K1" s="16" t="s">
        <v>47</v>
      </c>
      <c r="L1" s="2"/>
      <c r="M1" s="2"/>
      <c r="N1" s="2"/>
      <c r="O1" s="9"/>
      <c r="R1" s="2" t="s">
        <v>47</v>
      </c>
      <c r="S1" s="2" t="s">
        <v>47</v>
      </c>
      <c r="T1" s="2" t="s">
        <v>47</v>
      </c>
      <c r="U1" s="2" t="s">
        <v>47</v>
      </c>
      <c r="V1" s="2" t="s">
        <v>47</v>
      </c>
      <c r="W1" s="2"/>
      <c r="X1" s="2"/>
      <c r="Y1" s="8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3" x14ac:dyDescent="0.3">
      <c r="A2" s="16"/>
      <c r="B2" s="16" t="s">
        <v>46</v>
      </c>
      <c r="C2" s="16" t="s">
        <v>41</v>
      </c>
      <c r="D2" s="15" t="s">
        <v>45</v>
      </c>
      <c r="E2" s="16" t="s">
        <v>150</v>
      </c>
      <c r="F2" s="16" t="s">
        <v>146</v>
      </c>
      <c r="G2" s="16" t="s">
        <v>40</v>
      </c>
      <c r="H2" s="16" t="s">
        <v>39</v>
      </c>
      <c r="I2" s="16" t="s">
        <v>38</v>
      </c>
      <c r="J2" s="16" t="s">
        <v>44</v>
      </c>
      <c r="K2" s="16" t="s">
        <v>36</v>
      </c>
      <c r="L2" s="2"/>
      <c r="M2" s="2" t="s">
        <v>46</v>
      </c>
      <c r="N2" s="2" t="s">
        <v>41</v>
      </c>
      <c r="O2" s="8" t="s">
        <v>45</v>
      </c>
      <c r="P2" s="16" t="s">
        <v>150</v>
      </c>
      <c r="Q2" s="16" t="s">
        <v>146</v>
      </c>
      <c r="R2" s="2" t="s">
        <v>40</v>
      </c>
      <c r="S2" s="2" t="s">
        <v>39</v>
      </c>
      <c r="T2" s="2" t="s">
        <v>38</v>
      </c>
      <c r="U2" s="2" t="s">
        <v>44</v>
      </c>
      <c r="V2" s="2" t="s">
        <v>36</v>
      </c>
      <c r="W2" s="2"/>
      <c r="X2" s="2" t="s">
        <v>46</v>
      </c>
      <c r="Y2" s="4" t="s">
        <v>45</v>
      </c>
      <c r="Z2" s="2" t="s">
        <v>41</v>
      </c>
      <c r="AA2" s="2" t="s">
        <v>40</v>
      </c>
      <c r="AB2" s="2" t="s">
        <v>39</v>
      </c>
      <c r="AC2" s="2" t="s">
        <v>38</v>
      </c>
      <c r="AD2" s="2" t="s">
        <v>44</v>
      </c>
      <c r="AE2" s="2" t="s">
        <v>36</v>
      </c>
      <c r="AF2" s="2"/>
      <c r="AG2" s="2"/>
      <c r="AH2" s="28"/>
      <c r="AI2" s="28" t="s">
        <v>43</v>
      </c>
      <c r="AJ2" s="28" t="s">
        <v>154</v>
      </c>
      <c r="AK2" s="28"/>
      <c r="AL2" s="28"/>
      <c r="AM2" s="28"/>
      <c r="AN2" s="28"/>
      <c r="AO2" s="28"/>
      <c r="AP2" s="2"/>
      <c r="AQ2" s="2" t="s">
        <v>48</v>
      </c>
      <c r="AR2" s="2"/>
      <c r="AS2" s="2"/>
      <c r="AT2" s="2"/>
      <c r="AU2" s="2"/>
      <c r="AV2" s="2"/>
      <c r="AW2" s="2"/>
      <c r="AX2" s="2"/>
      <c r="AY2" s="2"/>
    </row>
    <row r="3" spans="1:53" x14ac:dyDescent="0.3">
      <c r="A3" s="22"/>
      <c r="B3" s="22" t="s">
        <v>49</v>
      </c>
      <c r="C3" s="19" t="s">
        <v>24</v>
      </c>
      <c r="D3" s="20">
        <v>1</v>
      </c>
      <c r="E3" s="29">
        <v>5.0577308706874105E-4</v>
      </c>
      <c r="F3" s="29">
        <v>6.5869824596888945E-4</v>
      </c>
      <c r="G3" s="19">
        <v>13.821914893328669</v>
      </c>
      <c r="H3" s="19"/>
      <c r="I3" s="19"/>
      <c r="J3" s="19">
        <v>5.5545032403554136E-2</v>
      </c>
      <c r="K3" s="19">
        <v>5.9198571679924132</v>
      </c>
      <c r="L3" s="11"/>
      <c r="M3" s="11" t="s">
        <v>49</v>
      </c>
      <c r="N3" s="1" t="s">
        <v>24</v>
      </c>
      <c r="O3" s="4">
        <v>1</v>
      </c>
      <c r="P3" s="19">
        <f>IFERROR(LOG(E3),"")</f>
        <v>-3.2960442838261406</v>
      </c>
      <c r="Q3" s="19">
        <f>IFERROR(LOG(F3),"")</f>
        <v>-3.1813134930288776</v>
      </c>
      <c r="R3" s="19">
        <f>IFERROR(LOG(G3),"")</f>
        <v>1.1405682145285134</v>
      </c>
      <c r="S3" s="19" t="str">
        <f>IFERROR(LOG(H3),"")</f>
        <v/>
      </c>
      <c r="T3" s="19" t="str">
        <f>IFERROR(LOG(I3),"")</f>
        <v/>
      </c>
      <c r="U3" s="19">
        <f>IFERROR(LOG(J3),"")</f>
        <v>-1.2553547755384868</v>
      </c>
      <c r="V3" s="19">
        <f>IFERROR(LOG(K3),"")</f>
        <v>0.77231122836125432</v>
      </c>
      <c r="X3" s="11" t="s">
        <v>49</v>
      </c>
      <c r="Y3" s="4">
        <v>1</v>
      </c>
      <c r="Z3" s="1" t="s">
        <v>24</v>
      </c>
      <c r="AA3" s="19">
        <f>AVERAGE(R3:R5)</f>
        <v>0.11639292608670138</v>
      </c>
      <c r="AB3" s="19"/>
      <c r="AC3" s="19"/>
      <c r="AD3" s="19">
        <f>AVERAGE(U3:U5)</f>
        <v>-1.2632545598046725</v>
      </c>
      <c r="AE3" s="19">
        <f>AVERAGE(V3:V5)</f>
        <v>0.77231122836125432</v>
      </c>
      <c r="AF3" s="1"/>
      <c r="AG3" s="6"/>
      <c r="AH3" s="28" t="s">
        <v>41</v>
      </c>
      <c r="AI3" s="28" t="s">
        <v>40</v>
      </c>
      <c r="AJ3" s="28" t="s">
        <v>39</v>
      </c>
      <c r="AK3" s="28" t="s">
        <v>38</v>
      </c>
      <c r="AL3" s="28" t="s">
        <v>37</v>
      </c>
      <c r="AM3" s="28" t="s">
        <v>36</v>
      </c>
      <c r="AN3" s="1"/>
      <c r="AO3" s="2" t="s">
        <v>41</v>
      </c>
      <c r="AP3" s="2" t="s">
        <v>40</v>
      </c>
      <c r="AQ3" s="2" t="s">
        <v>39</v>
      </c>
      <c r="AR3" s="2" t="s">
        <v>38</v>
      </c>
      <c r="AS3" s="2" t="s">
        <v>37</v>
      </c>
      <c r="AT3" s="2" t="s">
        <v>36</v>
      </c>
      <c r="AU3" s="1"/>
    </row>
    <row r="4" spans="1:53" x14ac:dyDescent="0.3">
      <c r="A4" s="22"/>
      <c r="B4" s="22" t="s">
        <v>49</v>
      </c>
      <c r="C4" s="19" t="s">
        <v>24</v>
      </c>
      <c r="D4" s="20">
        <v>1</v>
      </c>
      <c r="E4" s="19">
        <v>5.7675455437215448E-4</v>
      </c>
      <c r="F4" s="19">
        <v>6.5869824596888945E-4</v>
      </c>
      <c r="G4" s="19"/>
      <c r="H4" s="19"/>
      <c r="I4" s="19"/>
      <c r="J4" s="19">
        <v>5.3560627438025116E-2</v>
      </c>
      <c r="K4" s="19"/>
      <c r="L4" s="11"/>
      <c r="M4" s="11" t="s">
        <v>49</v>
      </c>
      <c r="N4" s="1" t="s">
        <v>24</v>
      </c>
      <c r="O4" s="4">
        <v>1</v>
      </c>
      <c r="P4" s="19">
        <f>IFERROR(LOG(E4),"")</f>
        <v>-3.2390089673645011</v>
      </c>
      <c r="Q4" s="19">
        <f>IFERROR(LOG(F4),"")</f>
        <v>-3.1813134930288776</v>
      </c>
      <c r="R4" s="19" t="str">
        <f>IFERROR(LOG(G4),"")</f>
        <v/>
      </c>
      <c r="S4" s="19" t="str">
        <f>IFERROR(LOG(H4),"")</f>
        <v/>
      </c>
      <c r="T4" s="19" t="str">
        <f>IFERROR(LOG(I4),"")</f>
        <v/>
      </c>
      <c r="U4" s="19">
        <f>IFERROR(LOG(J4),"")</f>
        <v>-1.2711543440708581</v>
      </c>
      <c r="V4" s="19" t="str">
        <f>IFERROR(LOG(K4),"")</f>
        <v/>
      </c>
      <c r="X4" s="11" t="s">
        <v>50</v>
      </c>
      <c r="Y4" s="4">
        <v>2</v>
      </c>
      <c r="Z4" s="1" t="s">
        <v>24</v>
      </c>
      <c r="AA4" s="19">
        <f>AVERAGE(R6:R8)</f>
        <v>1.549231754689524</v>
      </c>
      <c r="AB4" s="19">
        <f>AVERAGE(S6:S8)</f>
        <v>0.48952096647995935</v>
      </c>
      <c r="AC4" s="19">
        <f>AVERAGE(T6:T8)</f>
        <v>0.30782283054194931</v>
      </c>
      <c r="AD4" s="19">
        <f>AVERAGE(U6:U8)</f>
        <v>-0.22569217472051181</v>
      </c>
      <c r="AE4" s="19"/>
      <c r="AF4" s="1"/>
      <c r="AG4" s="6"/>
      <c r="AH4" s="1" t="s">
        <v>24</v>
      </c>
      <c r="AI4" s="1">
        <f>AVERAGE(AA3:AA7)</f>
        <v>1.421438898228359</v>
      </c>
      <c r="AJ4" s="1">
        <f>AVERAGE(AB3:AB7)</f>
        <v>6.4916328190742237E-2</v>
      </c>
      <c r="AK4" s="1">
        <f>AVERAGE(AC3:AC7)</f>
        <v>0.4668105110803506</v>
      </c>
      <c r="AL4" s="1">
        <f>AVERAGE(AD3:AD7)</f>
        <v>-0.71611222223936877</v>
      </c>
      <c r="AM4" s="1">
        <f>AVERAGE(AE3:AE7)</f>
        <v>0.65663113485210212</v>
      </c>
      <c r="AN4" s="1"/>
      <c r="AO4" s="1" t="s">
        <v>24</v>
      </c>
      <c r="AP4" s="19">
        <f>STDEV(AA3:AA7)/SQRT(AU11)</f>
        <v>0.45042725003860884</v>
      </c>
      <c r="AQ4" s="19">
        <f>STDEV(AB3:AB7)/SQRT(AV11)</f>
        <v>0.21348061691160833</v>
      </c>
      <c r="AR4" s="19">
        <f>STDEV(AC3:AC7)/SQRT(AW11)</f>
        <v>8.4728474567385845E-2</v>
      </c>
      <c r="AS4" s="19">
        <f>STDEV(AD3:AD7)/SQRT(AX11)</f>
        <v>0.40797967834892768</v>
      </c>
      <c r="AT4" s="19">
        <f>STDEV(AE3:AE7)/SQRT(AY11)</f>
        <v>0.1156800935091517</v>
      </c>
      <c r="AU4" s="1"/>
    </row>
    <row r="5" spans="1:53" x14ac:dyDescent="0.3">
      <c r="A5" s="22"/>
      <c r="B5" s="22" t="s">
        <v>49</v>
      </c>
      <c r="C5" s="19" t="s">
        <v>24</v>
      </c>
      <c r="D5" s="20">
        <v>1</v>
      </c>
      <c r="E5" s="19">
        <v>8.9356709646577293E-4</v>
      </c>
      <c r="F5" s="19">
        <v>6.5869824596888945E-4</v>
      </c>
      <c r="G5" s="19">
        <v>0.12365669580070732</v>
      </c>
      <c r="H5" s="19"/>
      <c r="I5" s="19"/>
      <c r="J5" s="19"/>
      <c r="K5" s="19"/>
      <c r="L5" s="11"/>
      <c r="M5" s="11" t="s">
        <v>49</v>
      </c>
      <c r="N5" s="1" t="s">
        <v>24</v>
      </c>
      <c r="O5" s="4">
        <v>1</v>
      </c>
      <c r="P5" s="19">
        <f>IFERROR(LOG(E5),"")</f>
        <v>-3.0488728314842573</v>
      </c>
      <c r="Q5" s="19">
        <f>IFERROR(LOG(F5),"")</f>
        <v>-3.1813134930288776</v>
      </c>
      <c r="R5" s="19">
        <f>IFERROR(LOG(G5),"")</f>
        <v>-0.90778236235511067</v>
      </c>
      <c r="S5" s="19" t="str">
        <f>IFERROR(LOG(H5),"")</f>
        <v/>
      </c>
      <c r="T5" s="19" t="str">
        <f>IFERROR(LOG(I5),"")</f>
        <v/>
      </c>
      <c r="U5" s="19" t="str">
        <f>IFERROR(LOG(J5),"")</f>
        <v/>
      </c>
      <c r="V5" s="19" t="str">
        <f>IFERROR(LOG(K5),"")</f>
        <v/>
      </c>
      <c r="X5" s="11" t="s">
        <v>51</v>
      </c>
      <c r="Y5" s="4">
        <v>3</v>
      </c>
      <c r="Z5" s="1" t="s">
        <v>24</v>
      </c>
      <c r="AA5" s="19">
        <f>AVERAGE(R9:R11)</f>
        <v>1.9047610445448282</v>
      </c>
      <c r="AB5" s="19">
        <f>AVERAGE(S9:S11)</f>
        <v>-0.18618157379966094</v>
      </c>
      <c r="AC5" s="19">
        <f>AVERAGE(T9:T11)</f>
        <v>0.597087530506757</v>
      </c>
      <c r="AD5" s="19">
        <f>AVERAGE(U9:U11)</f>
        <v>-1.5409461738058572</v>
      </c>
      <c r="AE5" s="19"/>
      <c r="AF5" s="1"/>
      <c r="AG5" s="6"/>
      <c r="AH5" s="1" t="s">
        <v>15</v>
      </c>
      <c r="AI5" s="1">
        <f t="shared" ref="AI5:AM5" si="0">AVERAGE(AA8:AA13)</f>
        <v>2.1862317878771544</v>
      </c>
      <c r="AJ5" s="1">
        <f t="shared" si="0"/>
        <v>-0.29269598574649353</v>
      </c>
      <c r="AK5" s="1">
        <f t="shared" si="0"/>
        <v>8.3545738488175439E-2</v>
      </c>
      <c r="AL5" s="1">
        <f t="shared" si="0"/>
        <v>-1.1111144339321564</v>
      </c>
      <c r="AM5" s="1">
        <f t="shared" si="0"/>
        <v>0.30364202586195743</v>
      </c>
      <c r="AN5" s="1"/>
      <c r="AO5" s="1" t="s">
        <v>15</v>
      </c>
      <c r="AP5" s="19">
        <f>STDEV(AA8:AA13)/SQRT(AU12)</f>
        <v>0.29001440758101887</v>
      </c>
      <c r="AQ5" s="19">
        <f>STDEV(AB8:AB13)/SQRT(AV12)</f>
        <v>9.6971191953918137E-2</v>
      </c>
      <c r="AR5" s="19">
        <f>STDEV(AC8:AC13)/SQRT(AW12)</f>
        <v>0.1049297668778412</v>
      </c>
      <c r="AS5" s="19">
        <f>STDEV(AD8:AD13)/SQRT(AX12)</f>
        <v>6.5432384358473733E-2</v>
      </c>
      <c r="AT5" s="19">
        <f>STDEV(AE8:AE13)/SQRT(AY12)</f>
        <v>8.3601386549052498E-2</v>
      </c>
      <c r="AU5" s="1"/>
    </row>
    <row r="6" spans="1:53" x14ac:dyDescent="0.3">
      <c r="A6" s="22"/>
      <c r="B6" s="22" t="s">
        <v>50</v>
      </c>
      <c r="C6" s="19" t="s">
        <v>24</v>
      </c>
      <c r="D6" s="20">
        <v>2</v>
      </c>
      <c r="E6" s="19">
        <v>3.8318377893010211E-4</v>
      </c>
      <c r="F6" s="19">
        <v>5.4598536781765624E-4</v>
      </c>
      <c r="G6" s="19">
        <v>31.144703553009922</v>
      </c>
      <c r="H6" s="19">
        <v>3.3677513402900199</v>
      </c>
      <c r="I6" s="19"/>
      <c r="J6" s="19">
        <v>0.75738034352069883</v>
      </c>
      <c r="K6" s="19"/>
      <c r="L6" s="11"/>
      <c r="M6" s="11" t="s">
        <v>50</v>
      </c>
      <c r="N6" s="1" t="s">
        <v>24</v>
      </c>
      <c r="O6" s="4">
        <v>2</v>
      </c>
      <c r="P6" s="19">
        <f>IFERROR(LOG(E6),"")</f>
        <v>-3.4165928839104422</v>
      </c>
      <c r="Q6" s="19">
        <f>IFERROR(LOG(F6),"")</f>
        <v>-3.2628189960520406</v>
      </c>
      <c r="R6" s="19">
        <f>IFERROR(LOG(G6),"")</f>
        <v>1.4933842014517815</v>
      </c>
      <c r="S6" s="19">
        <f>IFERROR(LOG(H6),"")</f>
        <v>0.52734001764749783</v>
      </c>
      <c r="T6" s="19" t="str">
        <f>IFERROR(LOG(I6),"")</f>
        <v/>
      </c>
      <c r="U6" s="19">
        <f>IFERROR(LOG(J6),"")</f>
        <v>-0.12068597042098965</v>
      </c>
      <c r="V6" s="19" t="str">
        <f>IFERROR(LOG(K6),"")</f>
        <v/>
      </c>
      <c r="X6" s="11" t="s">
        <v>52</v>
      </c>
      <c r="Y6" s="4">
        <v>4</v>
      </c>
      <c r="Z6" s="1" t="s">
        <v>24</v>
      </c>
      <c r="AA6" s="19">
        <f>AVERAGE(R12:R14)</f>
        <v>2.1153698675923827</v>
      </c>
      <c r="AB6" s="19">
        <f>AVERAGE(S12:S14)</f>
        <v>-0.10859040810807168</v>
      </c>
      <c r="AC6" s="19">
        <f>AVERAGE(T12:T14)</f>
        <v>0.49552117219234543</v>
      </c>
      <c r="AD6" s="19">
        <f>AVERAGE(U12:U14)</f>
        <v>0.16544401937356681</v>
      </c>
      <c r="AE6" s="19">
        <f>AVERAGE(V12:V14)</f>
        <v>0.5409510413429498</v>
      </c>
      <c r="AF6" s="1"/>
      <c r="AG6" s="6"/>
      <c r="AH6" s="1" t="s">
        <v>8</v>
      </c>
      <c r="AI6" s="1">
        <f>AVERAGE(AA13:AA19)</f>
        <v>2.2037777064360378</v>
      </c>
      <c r="AJ6" s="1">
        <f>AVERAGE(AB13:AB19)</f>
        <v>-0.33249698949865575</v>
      </c>
      <c r="AK6" s="1">
        <f t="shared" ref="AK6:AM6" si="1">AVERAGE(AC13:AC19)</f>
        <v>-5.9252050733213428E-2</v>
      </c>
      <c r="AL6" s="1">
        <f t="shared" si="1"/>
        <v>-1.2875707501256759</v>
      </c>
      <c r="AM6" s="1">
        <f t="shared" si="1"/>
        <v>8.7083481582727398E-3</v>
      </c>
      <c r="AN6" s="1"/>
      <c r="AO6" s="1" t="s">
        <v>8</v>
      </c>
      <c r="AP6" s="19">
        <f>STDEV(AA13:AA19)/SQRT(AU13)</f>
        <v>0.25339708499099123</v>
      </c>
      <c r="AQ6" s="19">
        <f>STDEV(AB13:AB19)/SQRT(AV13)</f>
        <v>5.8777881891401575E-2</v>
      </c>
      <c r="AR6" s="19">
        <f>STDEV(AC13:AC19)/SQRT(AW13)</f>
        <v>0.15564902575975606</v>
      </c>
      <c r="AS6" s="19">
        <f>STDEV(AD13:AD19)/SQRT(AX13)</f>
        <v>0.13585456896524842</v>
      </c>
      <c r="AT6" s="19">
        <f>STDEV(AE13:AE19)/SQRT(AY13)</f>
        <v>0.12568102395289249</v>
      </c>
      <c r="AU6" s="1"/>
    </row>
    <row r="7" spans="1:53" x14ac:dyDescent="0.3">
      <c r="A7" s="22"/>
      <c r="B7" s="22" t="s">
        <v>50</v>
      </c>
      <c r="C7" s="19" t="s">
        <v>24</v>
      </c>
      <c r="D7" s="20">
        <v>2</v>
      </c>
      <c r="E7" s="19">
        <v>7.6281501042073439E-4</v>
      </c>
      <c r="F7" s="19">
        <v>5.4598536781765624E-4</v>
      </c>
      <c r="G7" s="19">
        <v>33.061019936361213</v>
      </c>
      <c r="H7" s="19">
        <v>3.0314517866632564</v>
      </c>
      <c r="I7" s="19">
        <v>2.0315280845510566</v>
      </c>
      <c r="J7" s="19">
        <v>0.88683336658882073</v>
      </c>
      <c r="K7" s="19"/>
      <c r="L7" s="11"/>
      <c r="M7" s="11" t="s">
        <v>50</v>
      </c>
      <c r="N7" s="1" t="s">
        <v>24</v>
      </c>
      <c r="O7" s="4">
        <v>2</v>
      </c>
      <c r="P7" s="19">
        <f>IFERROR(LOG(E7),"")</f>
        <v>-3.1175807696391984</v>
      </c>
      <c r="Q7" s="19">
        <f>IFERROR(LOG(F7),"")</f>
        <v>-3.2628189960520406</v>
      </c>
      <c r="R7" s="19">
        <f>IFERROR(LOG(G7),"")</f>
        <v>1.5193162474780459</v>
      </c>
      <c r="S7" s="19">
        <f>IFERROR(LOG(H7),"")</f>
        <v>0.48165066544493867</v>
      </c>
      <c r="T7" s="19">
        <f>IFERROR(LOG(I7),"")</f>
        <v>0.30782283054194931</v>
      </c>
      <c r="U7" s="19">
        <f>IFERROR(LOG(J7),"")</f>
        <v>-5.2157975173251915E-2</v>
      </c>
      <c r="V7" s="19" t="str">
        <f>IFERROR(LOG(K7),"")</f>
        <v/>
      </c>
      <c r="X7" s="11" t="s">
        <v>53</v>
      </c>
      <c r="Y7" s="4">
        <v>5</v>
      </c>
      <c r="Z7" s="1" t="s">
        <v>24</v>
      </c>
      <c r="AA7" s="19"/>
      <c r="AB7" s="19"/>
      <c r="AC7" s="19"/>
      <c r="AD7" s="19"/>
      <c r="AE7" s="19"/>
      <c r="AF7" s="1"/>
      <c r="AG7" s="6"/>
      <c r="AH7" s="1" t="s">
        <v>2</v>
      </c>
      <c r="AI7" s="1">
        <f>AVERAGE(AA20:AA25)</f>
        <v>2.1653605175252384</v>
      </c>
      <c r="AJ7" s="1">
        <f>AVERAGE(AB20:AB25)</f>
        <v>-0.42330650189141766</v>
      </c>
      <c r="AK7" s="1">
        <f>AVERAGE(AC20:AC25)</f>
        <v>6.6758642142931895E-2</v>
      </c>
      <c r="AL7" s="1">
        <f t="shared" ref="AL7" si="2">AVERAGE(AD20:AD25)</f>
        <v>-1.1691032161299617</v>
      </c>
      <c r="AM7" s="1">
        <f>AVERAGE(AE20:AE25)</f>
        <v>0.12556960937838749</v>
      </c>
      <c r="AN7" s="1"/>
      <c r="AO7" s="1" t="s">
        <v>2</v>
      </c>
      <c r="AP7" s="19">
        <f>STDEV(AA20:AA25)/SQRT(AU14)</f>
        <v>0.38175138897537536</v>
      </c>
      <c r="AQ7" s="19">
        <f>STDEV(AB20:AB25)/SQRT(AV14)</f>
        <v>9.8254881827396917E-2</v>
      </c>
      <c r="AR7" s="19">
        <f>STDEV(AC20:AC25)/SQRT(AW14)</f>
        <v>0.18082542080656416</v>
      </c>
      <c r="AS7" s="19">
        <f>STDEV(AD20:AD25)/SQRT(AX14)</f>
        <v>0.31419062254012209</v>
      </c>
      <c r="AT7" s="19">
        <f>STDEV(AE20:AE25)/SQRT(AY14)</f>
        <v>0.10957476173070484</v>
      </c>
      <c r="AU7" s="1"/>
    </row>
    <row r="8" spans="1:53" x14ac:dyDescent="0.3">
      <c r="A8" s="22"/>
      <c r="B8" s="22" t="s">
        <v>50</v>
      </c>
      <c r="C8" s="19" t="s">
        <v>24</v>
      </c>
      <c r="D8" s="20">
        <v>2</v>
      </c>
      <c r="E8" s="19">
        <v>4.9195731410213233E-4</v>
      </c>
      <c r="F8" s="19">
        <v>5.4598536781765624E-4</v>
      </c>
      <c r="G8" s="19">
        <v>43.151392513166932</v>
      </c>
      <c r="H8" s="19">
        <v>2.8811921069138045</v>
      </c>
      <c r="I8" s="19"/>
      <c r="J8" s="19">
        <v>0.31316081989510997</v>
      </c>
      <c r="K8" s="19"/>
      <c r="L8" s="11"/>
      <c r="M8" s="11" t="s">
        <v>50</v>
      </c>
      <c r="N8" s="1" t="s">
        <v>24</v>
      </c>
      <c r="O8" s="4">
        <v>2</v>
      </c>
      <c r="P8" s="19">
        <f>IFERROR(LOG(E8),"")</f>
        <v>-3.308072578236978</v>
      </c>
      <c r="Q8" s="19">
        <f>IFERROR(LOG(F8),"")</f>
        <v>-3.2628189960520406</v>
      </c>
      <c r="R8" s="19">
        <f>IFERROR(LOG(G8),"")</f>
        <v>1.6349948151387448</v>
      </c>
      <c r="S8" s="19">
        <f>IFERROR(LOG(H8),"")</f>
        <v>0.4595722163474415</v>
      </c>
      <c r="T8" s="19" t="str">
        <f>IFERROR(LOG(I8),"")</f>
        <v/>
      </c>
      <c r="U8" s="19">
        <f>IFERROR(LOG(J8),"")</f>
        <v>-0.50423257856729387</v>
      </c>
      <c r="V8" s="19" t="str">
        <f>IFERROR(LOG(K8),"")</f>
        <v/>
      </c>
      <c r="X8" s="11" t="s">
        <v>54</v>
      </c>
      <c r="Y8" s="4">
        <v>6</v>
      </c>
      <c r="Z8" s="1" t="s">
        <v>15</v>
      </c>
      <c r="AA8" s="19">
        <f>AVERAGE(R18:R20)</f>
        <v>3.0547567318905919</v>
      </c>
      <c r="AB8" s="19">
        <f>AVERAGE(S18:S20)</f>
        <v>-0.38328471927404401</v>
      </c>
      <c r="AC8" s="19">
        <f>AVERAGE(T18:T20)</f>
        <v>0.33592292250931538</v>
      </c>
      <c r="AD8" s="19">
        <f>AVERAGE(U18:U20)</f>
        <v>-1.3515810031480076</v>
      </c>
      <c r="AE8" s="19">
        <f>AVERAGE(V18:V20)</f>
        <v>0.55000195135500363</v>
      </c>
      <c r="AF8" s="1"/>
      <c r="AG8" s="6"/>
      <c r="AH8" s="1"/>
      <c r="AI8" s="1"/>
      <c r="AJ8" s="1"/>
      <c r="AK8" s="6"/>
      <c r="AL8" s="1"/>
      <c r="AM8" s="6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</row>
    <row r="9" spans="1:53" x14ac:dyDescent="0.3">
      <c r="A9" s="22"/>
      <c r="B9" s="22" t="s">
        <v>51</v>
      </c>
      <c r="C9" s="19" t="s">
        <v>24</v>
      </c>
      <c r="D9" s="20">
        <v>3</v>
      </c>
      <c r="E9" s="19">
        <v>2.2538486146509483E-3</v>
      </c>
      <c r="F9" s="19">
        <v>2.11370184925777E-3</v>
      </c>
      <c r="G9" s="19">
        <v>125.83563469884096</v>
      </c>
      <c r="H9" s="19">
        <v>1.2018341922406202</v>
      </c>
      <c r="I9" s="19">
        <v>3.9544631283354046</v>
      </c>
      <c r="J9" s="19">
        <v>4.1755091056426177E-2</v>
      </c>
      <c r="K9" s="19"/>
      <c r="L9" s="11"/>
      <c r="M9" s="11" t="s">
        <v>51</v>
      </c>
      <c r="N9" s="1" t="s">
        <v>24</v>
      </c>
      <c r="O9" s="4">
        <v>3</v>
      </c>
      <c r="P9" s="19">
        <f>IFERROR(LOG(E9),"")</f>
        <v>-2.6470752577795644</v>
      </c>
      <c r="Q9" s="19">
        <f>IFERROR(LOG(F9),"")</f>
        <v>-2.6749562726359923</v>
      </c>
      <c r="R9" s="19">
        <f>IFERROR(LOG(G9),"")</f>
        <v>2.0998036439835679</v>
      </c>
      <c r="S9" s="19">
        <f>IFERROR(LOG(H9),"")</f>
        <v>7.9844555551898441E-2</v>
      </c>
      <c r="T9" s="19">
        <f>IFERROR(LOG(I9),"")</f>
        <v>0.597087530506757</v>
      </c>
      <c r="U9" s="19">
        <f>IFERROR(LOG(J9),"")</f>
        <v>-1.3792905649009413</v>
      </c>
      <c r="V9" s="19" t="str">
        <f>IFERROR(LOG(K9),"")</f>
        <v/>
      </c>
      <c r="X9" s="11" t="s">
        <v>55</v>
      </c>
      <c r="Y9" s="4">
        <v>7</v>
      </c>
      <c r="Z9" s="1" t="s">
        <v>15</v>
      </c>
      <c r="AA9" s="19">
        <f>AVERAGE(R21:R23)</f>
        <v>1.1867858206492281</v>
      </c>
      <c r="AB9" s="19">
        <f>AVERAGE(S21:S23)</f>
        <v>-0.55037901436998382</v>
      </c>
      <c r="AC9" s="19">
        <f>AVERAGE(T21:T23)</f>
        <v>-0.33745708975124705</v>
      </c>
      <c r="AD9" s="19">
        <f>AVERAGE(U21:U23)</f>
        <v>-1.1375516819918798</v>
      </c>
      <c r="AE9" s="19">
        <f>AVERAGE(V21:V23)</f>
        <v>0.26852848426075537</v>
      </c>
      <c r="AF9" s="1"/>
      <c r="AG9" s="6"/>
      <c r="AH9" s="16"/>
      <c r="AI9" s="16" t="s">
        <v>43</v>
      </c>
      <c r="AJ9" s="16"/>
      <c r="AK9" s="16"/>
      <c r="AL9" s="16"/>
      <c r="AM9" s="16"/>
      <c r="AN9" s="16"/>
      <c r="AO9" s="16"/>
      <c r="AP9" s="1"/>
      <c r="AQ9" s="6"/>
      <c r="AR9" s="1"/>
      <c r="AS9" s="1"/>
      <c r="AT9" s="19"/>
      <c r="AU9" s="1"/>
      <c r="AV9" s="1"/>
      <c r="AW9" s="1"/>
      <c r="AX9" s="1"/>
      <c r="AY9" s="1"/>
      <c r="AZ9" s="1"/>
    </row>
    <row r="10" spans="1:53" x14ac:dyDescent="0.3">
      <c r="A10" s="22"/>
      <c r="B10" s="22" t="s">
        <v>51</v>
      </c>
      <c r="C10" s="19" t="s">
        <v>24</v>
      </c>
      <c r="D10" s="20">
        <v>3</v>
      </c>
      <c r="E10" s="19">
        <v>2.84202236522568E-3</v>
      </c>
      <c r="F10" s="19">
        <v>2.11370184925777E-3</v>
      </c>
      <c r="G10" s="19">
        <v>50.912771359352369</v>
      </c>
      <c r="H10" s="19">
        <v>0.20008732400310117</v>
      </c>
      <c r="I10" s="19"/>
      <c r="J10" s="19">
        <v>1.9833447790317968E-2</v>
      </c>
      <c r="K10" s="19"/>
      <c r="L10" s="11"/>
      <c r="M10" s="11" t="s">
        <v>51</v>
      </c>
      <c r="N10" s="1" t="s">
        <v>24</v>
      </c>
      <c r="O10" s="4">
        <v>3</v>
      </c>
      <c r="P10" s="19">
        <f>IFERROR(LOG(E10),"")</f>
        <v>-2.5463725087252693</v>
      </c>
      <c r="Q10" s="19">
        <f>IFERROR(LOG(F10),"")</f>
        <v>-2.6749562726359923</v>
      </c>
      <c r="R10" s="19">
        <f>IFERROR(LOG(G10),"")</f>
        <v>1.7068267378410276</v>
      </c>
      <c r="S10" s="19">
        <f>IFERROR(LOG(H10),"")</f>
        <v>-0.69878042405685725</v>
      </c>
      <c r="T10" s="19" t="str">
        <f>IFERROR(LOG(I10),"")</f>
        <v/>
      </c>
      <c r="U10" s="19">
        <f>IFERROR(LOG(J10),"")</f>
        <v>-1.7026017827107729</v>
      </c>
      <c r="V10" s="19" t="str">
        <f>IFERROR(LOG(K10),"")</f>
        <v/>
      </c>
      <c r="X10" s="11" t="s">
        <v>56</v>
      </c>
      <c r="Y10" s="4">
        <v>8</v>
      </c>
      <c r="Z10" s="1" t="s">
        <v>15</v>
      </c>
      <c r="AA10" s="19">
        <f>AVERAGE(R24:R26)</f>
        <v>2.031295794004917</v>
      </c>
      <c r="AB10" s="19">
        <f>AVERAGE(S24:S26)</f>
        <v>-0.25650717774903781</v>
      </c>
      <c r="AC10" s="19">
        <f>AVERAGE(T24:T26)</f>
        <v>6.776113351925897E-2</v>
      </c>
      <c r="AD10" s="19">
        <f>AVERAGE(U24:U26)</f>
        <v>-1.1698363540273231</v>
      </c>
      <c r="AE10" s="19">
        <f>AVERAGE(V24:V26)</f>
        <v>0.17965145045812175</v>
      </c>
      <c r="AF10" s="1"/>
      <c r="AG10" s="6"/>
      <c r="AH10" s="16" t="s">
        <v>41</v>
      </c>
      <c r="AI10" s="16" t="s">
        <v>40</v>
      </c>
      <c r="AJ10" s="16" t="s">
        <v>39</v>
      </c>
      <c r="AK10" s="16" t="s">
        <v>38</v>
      </c>
      <c r="AL10" s="16" t="s">
        <v>37</v>
      </c>
      <c r="AM10" s="16" t="s">
        <v>36</v>
      </c>
      <c r="AN10" s="1"/>
      <c r="AO10" s="6"/>
      <c r="AP10" s="1"/>
      <c r="AQ10" s="19"/>
      <c r="AR10" s="19"/>
      <c r="AS10" s="1"/>
      <c r="AT10" s="16" t="s">
        <v>151</v>
      </c>
      <c r="AU10" s="16" t="s">
        <v>40</v>
      </c>
      <c r="AV10" s="16" t="s">
        <v>39</v>
      </c>
      <c r="AW10" s="16" t="s">
        <v>38</v>
      </c>
      <c r="AX10" s="16" t="s">
        <v>37</v>
      </c>
      <c r="AY10" s="16" t="s">
        <v>36</v>
      </c>
    </row>
    <row r="11" spans="1:53" x14ac:dyDescent="0.3">
      <c r="A11" s="22"/>
      <c r="B11" s="22" t="s">
        <v>51</v>
      </c>
      <c r="C11" s="19" t="s">
        <v>24</v>
      </c>
      <c r="D11" s="20">
        <v>3</v>
      </c>
      <c r="E11" s="19">
        <v>1.2452345678966813E-3</v>
      </c>
      <c r="F11" s="19">
        <v>2.11370184925777E-3</v>
      </c>
      <c r="G11" s="19">
        <v>80.844923014152002</v>
      </c>
      <c r="H11" s="19">
        <v>1.1491881712901537</v>
      </c>
      <c r="I11" s="19"/>
      <c r="J11" s="19"/>
      <c r="K11" s="19"/>
      <c r="L11" s="11"/>
      <c r="M11" s="11" t="s">
        <v>51</v>
      </c>
      <c r="N11" s="1" t="s">
        <v>24</v>
      </c>
      <c r="O11" s="4">
        <v>3</v>
      </c>
      <c r="P11" s="19">
        <f>IFERROR(LOG(E11),"")</f>
        <v>-2.9047488317428143</v>
      </c>
      <c r="Q11" s="19">
        <f>IFERROR(LOG(F11),"")</f>
        <v>-2.6749562726359923</v>
      </c>
      <c r="R11" s="19">
        <f>IFERROR(LOG(G11),"")</f>
        <v>1.9076527518098896</v>
      </c>
      <c r="S11" s="19">
        <f>IFERROR(LOG(H11),"")</f>
        <v>6.0391147105976033E-2</v>
      </c>
      <c r="T11" s="19" t="str">
        <f>IFERROR(LOG(I11),"")</f>
        <v/>
      </c>
      <c r="U11" s="19" t="str">
        <f>IFERROR(LOG(J11),"")</f>
        <v/>
      </c>
      <c r="V11" s="19" t="str">
        <f>IFERROR(LOG(K11),"")</f>
        <v/>
      </c>
      <c r="X11" s="11" t="s">
        <v>57</v>
      </c>
      <c r="Y11" s="4">
        <v>9</v>
      </c>
      <c r="Z11" s="1" t="s">
        <v>15</v>
      </c>
      <c r="AA11" s="19">
        <f>AVERAGE(R27:R29)</f>
        <v>1.6662489384178272</v>
      </c>
      <c r="AB11" s="19">
        <f>AVERAGE(S27:S29)</f>
        <v>-0.31889010340163132</v>
      </c>
      <c r="AC11" s="19">
        <f>AVERAGE(T27:T29)</f>
        <v>-4.7991559536652885E-2</v>
      </c>
      <c r="AD11" s="19">
        <f>AVERAGE(U27:U29)</f>
        <v>-1.0825189736344172</v>
      </c>
      <c r="AE11" s="19">
        <f>AVERAGE(V27:V29)</f>
        <v>1.9846590810061793E-2</v>
      </c>
      <c r="AF11" s="1"/>
      <c r="AG11" s="6"/>
      <c r="AH11" s="16" t="s">
        <v>24</v>
      </c>
      <c r="AI11" s="19">
        <f>POWER(10,AI4)</f>
        <v>26.389970104033317</v>
      </c>
      <c r="AJ11" s="19">
        <f>POWER(10,AJ4)</f>
        <v>1.1612248690080667</v>
      </c>
      <c r="AK11" s="19">
        <f>POWER(10,AK4)</f>
        <v>2.9296147333717202</v>
      </c>
      <c r="AL11" s="19">
        <f>POWER(10,AL4)</f>
        <v>0.19225948637910684</v>
      </c>
      <c r="AM11" s="19">
        <f>POWER(10,AM4)</f>
        <v>4.5355622802506703</v>
      </c>
      <c r="AN11" s="1"/>
      <c r="AO11" s="1"/>
      <c r="AP11" s="1"/>
      <c r="AQ11" s="19"/>
      <c r="AR11" s="19"/>
      <c r="AS11" s="1"/>
      <c r="AT11" s="19" t="s">
        <v>32</v>
      </c>
      <c r="AU11" s="19">
        <f t="shared" ref="AU11:AY11" si="3">COUNT(AA3:AA7)</f>
        <v>4</v>
      </c>
      <c r="AV11" s="19">
        <f t="shared" si="3"/>
        <v>3</v>
      </c>
      <c r="AW11" s="19">
        <f t="shared" si="3"/>
        <v>3</v>
      </c>
      <c r="AX11" s="19">
        <f t="shared" si="3"/>
        <v>4</v>
      </c>
      <c r="AY11" s="19">
        <f t="shared" si="3"/>
        <v>2</v>
      </c>
    </row>
    <row r="12" spans="1:53" x14ac:dyDescent="0.3">
      <c r="A12" s="22"/>
      <c r="B12" s="22" t="s">
        <v>52</v>
      </c>
      <c r="C12" s="19" t="s">
        <v>24</v>
      </c>
      <c r="D12" s="20">
        <v>4</v>
      </c>
      <c r="E12" s="19">
        <v>1.3658375253486468</v>
      </c>
      <c r="F12" s="19">
        <v>1.2510525236805838</v>
      </c>
      <c r="G12" s="19">
        <v>266.62164496654486</v>
      </c>
      <c r="H12" s="19">
        <v>0.57555435272788569</v>
      </c>
      <c r="I12" s="19">
        <v>4.0806745004783238</v>
      </c>
      <c r="J12" s="19">
        <v>1.6727057702968482</v>
      </c>
      <c r="K12" s="19">
        <v>5.7198874961460273</v>
      </c>
      <c r="L12" s="11"/>
      <c r="M12" s="11" t="s">
        <v>52</v>
      </c>
      <c r="N12" s="1" t="s">
        <v>24</v>
      </c>
      <c r="O12" s="4">
        <v>4</v>
      </c>
      <c r="P12" s="19">
        <f>IFERROR(LOG(E12),"")</f>
        <v>0.13539904045734028</v>
      </c>
      <c r="Q12" s="19">
        <f>IFERROR(LOG(F12),"")</f>
        <v>9.7275543319160634E-2</v>
      </c>
      <c r="R12" s="19">
        <f>IFERROR(LOG(G12),"")</f>
        <v>2.4258954035472793</v>
      </c>
      <c r="S12" s="19">
        <f>IFERROR(LOG(H12),"")</f>
        <v>-0.23991365730754552</v>
      </c>
      <c r="T12" s="19">
        <f>IFERROR(LOG(I12),"")</f>
        <v>0.61073195417441029</v>
      </c>
      <c r="U12" s="19">
        <f>IFERROR(LOG(J12),"")</f>
        <v>0.22341955508414144</v>
      </c>
      <c r="V12" s="19">
        <f>IFERROR(LOG(K12),"")</f>
        <v>0.757387486785423</v>
      </c>
      <c r="X12" s="11" t="s">
        <v>58</v>
      </c>
      <c r="Y12" s="4">
        <v>10</v>
      </c>
      <c r="Z12" s="1" t="s">
        <v>15</v>
      </c>
      <c r="AA12" s="19">
        <f>AVERAGE(R30:R32)</f>
        <v>2.8638757710337628</v>
      </c>
      <c r="AB12" s="19">
        <f>AVERAGE(S30:S32)</f>
        <v>0.14873288225438164</v>
      </c>
      <c r="AC12" s="19">
        <f>AVERAGE(T30:T32)</f>
        <v>0.34617947122556969</v>
      </c>
      <c r="AD12" s="19">
        <f>AVERAGE(U30:U32)</f>
        <v>-0.8588222466534039</v>
      </c>
      <c r="AE12" s="19">
        <f>AVERAGE(V30:V32)</f>
        <v>0.52943077331604493</v>
      </c>
      <c r="AF12" s="1"/>
      <c r="AG12" s="6"/>
      <c r="AH12" s="16" t="s">
        <v>15</v>
      </c>
      <c r="AI12" s="19">
        <f>POWER(10,AI5)</f>
        <v>153.5436243845561</v>
      </c>
      <c r="AJ12" s="19">
        <f>POWER(10,AJ5)</f>
        <v>0.50968753700725389</v>
      </c>
      <c r="AK12" s="19">
        <f>POWER(10,AK5)</f>
        <v>1.2121203386410366</v>
      </c>
      <c r="AL12" s="19">
        <f>POWER(10,AL5)</f>
        <v>7.7425775875180139E-2</v>
      </c>
      <c r="AM12" s="19">
        <f>POWER(10,AM5)</f>
        <v>2.012065089491772</v>
      </c>
      <c r="AN12" s="1"/>
      <c r="AO12" s="1"/>
      <c r="AP12" s="1"/>
      <c r="AQ12" s="19"/>
      <c r="AR12" s="19"/>
      <c r="AS12" s="1"/>
      <c r="AT12" s="19" t="s">
        <v>15</v>
      </c>
      <c r="AU12" s="19">
        <f t="shared" ref="AU12:AY12" si="4">COUNT(AA8:AA13)</f>
        <v>6</v>
      </c>
      <c r="AV12" s="19">
        <f t="shared" si="4"/>
        <v>6</v>
      </c>
      <c r="AW12" s="19">
        <f t="shared" si="4"/>
        <v>6</v>
      </c>
      <c r="AX12" s="19">
        <f t="shared" si="4"/>
        <v>6</v>
      </c>
      <c r="AY12" s="19">
        <f t="shared" si="4"/>
        <v>6</v>
      </c>
    </row>
    <row r="13" spans="1:53" x14ac:dyDescent="0.3">
      <c r="A13" s="22"/>
      <c r="B13" s="22" t="s">
        <v>52</v>
      </c>
      <c r="C13" s="19" t="s">
        <v>24</v>
      </c>
      <c r="D13" s="20">
        <v>4</v>
      </c>
      <c r="E13" s="19">
        <v>1.1362675220125209</v>
      </c>
      <c r="F13" s="19">
        <v>1.2510525236805838</v>
      </c>
      <c r="G13" s="19">
        <v>171.72118539752182</v>
      </c>
      <c r="H13" s="19">
        <v>1.6966972552412471</v>
      </c>
      <c r="I13" s="19">
        <v>3.2097399697200788</v>
      </c>
      <c r="J13" s="19">
        <v>2.2539024936428644</v>
      </c>
      <c r="K13" s="19">
        <v>3.1211310882546126</v>
      </c>
      <c r="L13" s="11"/>
      <c r="M13" s="11" t="s">
        <v>52</v>
      </c>
      <c r="N13" s="1" t="s">
        <v>24</v>
      </c>
      <c r="O13" s="4">
        <v>4</v>
      </c>
      <c r="P13" s="19">
        <f>IFERROR(LOG(E13),"")</f>
        <v>5.5480593395855246E-2</v>
      </c>
      <c r="Q13" s="19">
        <f>IFERROR(LOG(F13),"")</f>
        <v>9.7275543319160634E-2</v>
      </c>
      <c r="R13" s="19">
        <f>IFERROR(LOG(G13),"")</f>
        <v>2.2348238777681844</v>
      </c>
      <c r="S13" s="19">
        <f>IFERROR(LOG(H13),"")</f>
        <v>0.22960435728079032</v>
      </c>
      <c r="T13" s="19">
        <f>IFERROR(LOG(I13),"")</f>
        <v>0.50646985038307935</v>
      </c>
      <c r="U13" s="19">
        <f>IFERROR(LOG(J13),"")</f>
        <v>0.35293512404867722</v>
      </c>
      <c r="V13" s="19">
        <f>IFERROR(LOG(K13),"")</f>
        <v>0.49431200952084309</v>
      </c>
      <c r="X13" s="11" t="s">
        <v>59</v>
      </c>
      <c r="Y13" s="4">
        <v>11</v>
      </c>
      <c r="Z13" s="1" t="s">
        <v>15</v>
      </c>
      <c r="AA13" s="19">
        <f>AVERAGE(R33:R35)</f>
        <v>2.3144276712665985</v>
      </c>
      <c r="AB13" s="19">
        <f>AVERAGE(S33:S35)</f>
        <v>-0.39584778193864562</v>
      </c>
      <c r="AC13" s="19">
        <f>AVERAGE(T33:T35)</f>
        <v>0.1368595529628085</v>
      </c>
      <c r="AD13" s="19">
        <f>AVERAGE(U33:U35)</f>
        <v>-1.0663763441379055</v>
      </c>
      <c r="AE13" s="19">
        <f>AVERAGE(V33:V35)</f>
        <v>0.27439290497175722</v>
      </c>
      <c r="AF13" s="1"/>
      <c r="AG13" s="6"/>
      <c r="AH13" s="16" t="s">
        <v>8</v>
      </c>
      <c r="AI13" s="19">
        <f>POWER(10,AI6)</f>
        <v>159.87395045815899</v>
      </c>
      <c r="AJ13" s="19">
        <f>POWER(10,AJ6)</f>
        <v>0.46505359987699957</v>
      </c>
      <c r="AK13" s="19">
        <f>POWER(10,AK6)</f>
        <v>0.87246487050502353</v>
      </c>
      <c r="AL13" s="19">
        <f>POWER(10,AL6)</f>
        <v>5.1573814026411147E-2</v>
      </c>
      <c r="AM13" s="19">
        <f>POWER(10,AM6)</f>
        <v>1.0202540987096347</v>
      </c>
      <c r="AN13" s="1"/>
      <c r="AO13" s="1"/>
      <c r="AP13" s="1"/>
      <c r="AQ13" s="19"/>
      <c r="AR13" s="19"/>
      <c r="AS13" s="1"/>
      <c r="AT13" s="19" t="s">
        <v>8</v>
      </c>
      <c r="AU13" s="19">
        <f>COUNT(AA14:AA19)</f>
        <v>6</v>
      </c>
      <c r="AV13" s="19">
        <f>COUNT(AB14:AB19)</f>
        <v>6</v>
      </c>
      <c r="AW13" s="19">
        <f>COUNT(AC14:AC19)</f>
        <v>6</v>
      </c>
      <c r="AX13" s="19">
        <f>COUNT(AD14:AD19)</f>
        <v>6</v>
      </c>
      <c r="AY13" s="19">
        <f>COUNT(AE14:AE19)</f>
        <v>6</v>
      </c>
    </row>
    <row r="14" spans="1:53" x14ac:dyDescent="0.3">
      <c r="A14" s="22"/>
      <c r="B14" s="22" t="s">
        <v>52</v>
      </c>
      <c r="C14" s="19" t="s">
        <v>24</v>
      </c>
      <c r="D14" s="20">
        <v>4</v>
      </c>
      <c r="E14" s="19"/>
      <c r="F14" s="19">
        <v>1.2510525236805838</v>
      </c>
      <c r="G14" s="19">
        <v>48.460771231807811</v>
      </c>
      <c r="H14" s="19">
        <v>0.48365766594180437</v>
      </c>
      <c r="I14" s="19">
        <v>2.3407860037789052</v>
      </c>
      <c r="J14" s="19">
        <v>0.83172044831335934</v>
      </c>
      <c r="K14" s="19">
        <v>2.3504641291113644</v>
      </c>
      <c r="L14" s="11"/>
      <c r="M14" s="11" t="s">
        <v>52</v>
      </c>
      <c r="N14" s="1" t="s">
        <v>24</v>
      </c>
      <c r="O14" s="4">
        <v>4</v>
      </c>
      <c r="P14" s="19" t="str">
        <f>IFERROR(LOG(E14),"")</f>
        <v/>
      </c>
      <c r="Q14" s="19">
        <f>IFERROR(LOG(F14),"")</f>
        <v>9.7275543319160634E-2</v>
      </c>
      <c r="R14" s="19">
        <f>IFERROR(LOG(G14),"")</f>
        <v>1.6853903214616848</v>
      </c>
      <c r="S14" s="19">
        <f>IFERROR(LOG(H14),"")</f>
        <v>-0.31546192429745984</v>
      </c>
      <c r="T14" s="19">
        <f>IFERROR(LOG(I14),"")</f>
        <v>0.36936171201954671</v>
      </c>
      <c r="U14" s="19">
        <f>IFERROR(LOG(J14),"")</f>
        <v>-8.0022621012118253E-2</v>
      </c>
      <c r="V14" s="19">
        <f>IFERROR(LOG(K14),"")</f>
        <v>0.37115362772258309</v>
      </c>
      <c r="X14" s="11" t="s">
        <v>60</v>
      </c>
      <c r="Y14" s="4">
        <v>12</v>
      </c>
      <c r="Z14" s="1" t="s">
        <v>8</v>
      </c>
      <c r="AA14" s="19">
        <f>AVERAGE(R36:R38)</f>
        <v>2.0338078543212008</v>
      </c>
      <c r="AB14" s="19">
        <f>AVERAGE(S36:S38)</f>
        <v>-0.46381876000069822</v>
      </c>
      <c r="AC14" s="19">
        <f>AVERAGE(T36:T38)</f>
        <v>-0.63311592440389119</v>
      </c>
      <c r="AD14" s="19">
        <f>AVERAGE(U36:U38)</f>
        <v>-1.8707657104744453</v>
      </c>
      <c r="AE14" s="19">
        <f>AVERAGE(V36:V38)</f>
        <v>9.7437899339060344E-2</v>
      </c>
      <c r="AF14" s="1"/>
      <c r="AG14" s="6"/>
      <c r="AH14" s="16" t="s">
        <v>2</v>
      </c>
      <c r="AI14" s="19">
        <f>POWER(10,AI7)</f>
        <v>146.33914642404019</v>
      </c>
      <c r="AJ14" s="19">
        <f>POWER(10,AJ7)</f>
        <v>0.3773058146110439</v>
      </c>
      <c r="AK14" s="19">
        <f>POWER(10,AK7)</f>
        <v>1.1661613462662812</v>
      </c>
      <c r="AL14" s="19">
        <f>POWER(10,AL7)</f>
        <v>6.7748047580860921E-2</v>
      </c>
      <c r="AM14" s="19">
        <f>POWER(10,AM7)</f>
        <v>1.3352715917679601</v>
      </c>
      <c r="AN14" s="1"/>
      <c r="AO14" s="1"/>
      <c r="AP14" s="1"/>
      <c r="AQ14" s="19"/>
      <c r="AR14" s="19"/>
      <c r="AS14" s="1"/>
      <c r="AT14" s="19" t="s">
        <v>2</v>
      </c>
      <c r="AU14" s="19">
        <f t="shared" ref="AU14:AY14" si="5">COUNT(AA20:AA25)</f>
        <v>6</v>
      </c>
      <c r="AV14" s="19">
        <f t="shared" si="5"/>
        <v>5</v>
      </c>
      <c r="AW14" s="19">
        <f t="shared" si="5"/>
        <v>6</v>
      </c>
      <c r="AX14" s="19">
        <f t="shared" si="5"/>
        <v>6</v>
      </c>
      <c r="AY14" s="19">
        <f t="shared" si="5"/>
        <v>6</v>
      </c>
    </row>
    <row r="15" spans="1:53" x14ac:dyDescent="0.3">
      <c r="A15" s="22"/>
      <c r="B15" s="22" t="s">
        <v>53</v>
      </c>
      <c r="C15" s="19" t="s">
        <v>24</v>
      </c>
      <c r="D15" s="20">
        <v>5</v>
      </c>
      <c r="E15" s="19"/>
      <c r="F15" s="19"/>
      <c r="G15" s="19"/>
      <c r="H15" s="19"/>
      <c r="I15" s="19"/>
      <c r="J15" s="19"/>
      <c r="K15" s="19"/>
      <c r="L15" s="11"/>
      <c r="M15" s="11" t="s">
        <v>53</v>
      </c>
      <c r="N15" s="1" t="s">
        <v>24</v>
      </c>
      <c r="O15" s="4">
        <v>5</v>
      </c>
      <c r="P15" s="19" t="str">
        <f>IFERROR(LOG(E15),"")</f>
        <v/>
      </c>
      <c r="Q15" s="19" t="str">
        <f>IFERROR(LOG(F15),"")</f>
        <v/>
      </c>
      <c r="R15" s="19" t="str">
        <f>IFERROR(LOG(G15),"")</f>
        <v/>
      </c>
      <c r="S15" s="19" t="str">
        <f>IFERROR(LOG(H15),"")</f>
        <v/>
      </c>
      <c r="T15" s="19" t="str">
        <f>IFERROR(LOG(I15),"")</f>
        <v/>
      </c>
      <c r="U15" s="19" t="str">
        <f>IFERROR(LOG(J15),"")</f>
        <v/>
      </c>
      <c r="V15" s="19" t="str">
        <f>IFERROR(LOG(K15),"")</f>
        <v/>
      </c>
      <c r="X15" s="11" t="s">
        <v>61</v>
      </c>
      <c r="Y15" s="4">
        <v>13</v>
      </c>
      <c r="Z15" s="1" t="s">
        <v>8</v>
      </c>
      <c r="AA15" s="19">
        <f>AVERAGE(R39:R41)</f>
        <v>2.6201609143930638</v>
      </c>
      <c r="AB15" s="19">
        <f>AVERAGE(S39:S41)</f>
        <v>-0.49036420732292374</v>
      </c>
      <c r="AC15" s="19">
        <f>AVERAGE(T39:T41)</f>
        <v>-7.7172358502045166E-2</v>
      </c>
      <c r="AD15" s="19">
        <f>AVERAGE(U39:U41)</f>
        <v>-1.4565339166674054</v>
      </c>
      <c r="AE15" s="19">
        <f>AVERAGE(V39:V41)</f>
        <v>-9.979070125679057E-2</v>
      </c>
      <c r="AF15" s="1"/>
      <c r="AG15" s="6"/>
      <c r="AH15" s="1"/>
      <c r="AI15" s="1"/>
      <c r="AJ15" s="1"/>
      <c r="AK15" s="6"/>
      <c r="AL15" s="1"/>
      <c r="AM15" s="1"/>
      <c r="AN15" s="1"/>
      <c r="AO15" s="1"/>
      <c r="AP15" s="1"/>
      <c r="AQ15" s="1"/>
      <c r="AR15" s="1"/>
      <c r="AS15" s="19"/>
      <c r="AT15" s="19"/>
      <c r="AU15" s="1"/>
      <c r="AV15" s="1"/>
      <c r="AW15" s="1"/>
      <c r="AX15" s="1"/>
      <c r="AY15" s="1"/>
      <c r="AZ15" s="1"/>
      <c r="BA15" s="1"/>
    </row>
    <row r="16" spans="1:53" x14ac:dyDescent="0.3">
      <c r="A16" s="22"/>
      <c r="B16" s="22" t="s">
        <v>53</v>
      </c>
      <c r="C16" s="19" t="s">
        <v>24</v>
      </c>
      <c r="D16" s="20">
        <v>5</v>
      </c>
      <c r="E16" s="19"/>
      <c r="F16" s="19"/>
      <c r="G16" s="19"/>
      <c r="H16" s="19"/>
      <c r="I16" s="19"/>
      <c r="J16" s="19"/>
      <c r="K16" s="19"/>
      <c r="L16" s="11"/>
      <c r="M16" s="11" t="s">
        <v>53</v>
      </c>
      <c r="N16" s="1" t="s">
        <v>24</v>
      </c>
      <c r="O16" s="4">
        <v>5</v>
      </c>
      <c r="P16" s="19" t="str">
        <f>IFERROR(LOG(E16),"")</f>
        <v/>
      </c>
      <c r="Q16" s="19" t="str">
        <f>IFERROR(LOG(F16),"")</f>
        <v/>
      </c>
      <c r="R16" s="19" t="str">
        <f>IFERROR(LOG(G16),"")</f>
        <v/>
      </c>
      <c r="S16" s="19" t="str">
        <f>IFERROR(LOG(H16),"")</f>
        <v/>
      </c>
      <c r="T16" s="19" t="str">
        <f>IFERROR(LOG(I16),"")</f>
        <v/>
      </c>
      <c r="U16" s="19" t="str">
        <f>IFERROR(LOG(J16),"")</f>
        <v/>
      </c>
      <c r="V16" s="19" t="str">
        <f>IFERROR(LOG(K16),"")</f>
        <v/>
      </c>
      <c r="X16" s="11" t="s">
        <v>62</v>
      </c>
      <c r="Y16" s="4">
        <v>14</v>
      </c>
      <c r="Z16" s="1" t="s">
        <v>8</v>
      </c>
      <c r="AA16" s="19">
        <f>AVERAGE(R42:R44)</f>
        <v>1.245331449893978</v>
      </c>
      <c r="AB16" s="19">
        <f>AVERAGE(S42:S44)</f>
        <v>-0.28190458415821978</v>
      </c>
      <c r="AC16" s="19">
        <f>AVERAGE(T42:T44)</f>
        <v>-0.54998146240429346</v>
      </c>
      <c r="AD16" s="19">
        <f>AVERAGE(U42:U44)</f>
        <v>-1.4135001362298638</v>
      </c>
      <c r="AE16" s="19">
        <f>AVERAGE(V42:V44)</f>
        <v>-0.61986064282605369</v>
      </c>
      <c r="AF16" s="1"/>
      <c r="AG16" s="6"/>
      <c r="AH16" s="1"/>
      <c r="AI16" s="1"/>
      <c r="AJ16" s="1"/>
      <c r="AK16" s="6"/>
      <c r="AL16" s="1"/>
      <c r="AM16" s="1"/>
      <c r="AN16" s="1"/>
      <c r="AO16" s="1"/>
      <c r="AP16" s="1"/>
      <c r="AQ16" s="1"/>
      <c r="AR16" s="1"/>
      <c r="AS16" s="19"/>
      <c r="AT16" s="19"/>
      <c r="AU16" s="1"/>
      <c r="AV16" s="1"/>
      <c r="AW16" s="1"/>
      <c r="AX16" s="1"/>
      <c r="AY16" s="1"/>
      <c r="AZ16" s="1"/>
      <c r="BA16" s="1"/>
    </row>
    <row r="17" spans="1:53" x14ac:dyDescent="0.3">
      <c r="A17" s="22"/>
      <c r="B17" s="22" t="s">
        <v>53</v>
      </c>
      <c r="C17" s="19" t="s">
        <v>24</v>
      </c>
      <c r="D17" s="20">
        <v>5</v>
      </c>
      <c r="E17" s="19"/>
      <c r="F17" s="19"/>
      <c r="G17" s="19"/>
      <c r="H17" s="19"/>
      <c r="I17" s="19"/>
      <c r="J17" s="19"/>
      <c r="K17" s="19"/>
      <c r="L17" s="11"/>
      <c r="M17" s="11" t="s">
        <v>53</v>
      </c>
      <c r="N17" s="1" t="s">
        <v>24</v>
      </c>
      <c r="O17" s="4">
        <v>5</v>
      </c>
      <c r="P17" s="19" t="str">
        <f>IFERROR(LOG(E17),"")</f>
        <v/>
      </c>
      <c r="Q17" s="19" t="str">
        <f>IFERROR(LOG(F17),"")</f>
        <v/>
      </c>
      <c r="R17" s="19" t="str">
        <f>IFERROR(LOG(G17),"")</f>
        <v/>
      </c>
      <c r="S17" s="19" t="str">
        <f>IFERROR(LOG(H17),"")</f>
        <v/>
      </c>
      <c r="T17" s="19" t="str">
        <f>IFERROR(LOG(I17),"")</f>
        <v/>
      </c>
      <c r="U17" s="19" t="str">
        <f>IFERROR(LOG(J17),"")</f>
        <v/>
      </c>
      <c r="V17" s="19" t="str">
        <f>IFERROR(LOG(K17),"")</f>
        <v/>
      </c>
      <c r="X17" s="11" t="s">
        <v>63</v>
      </c>
      <c r="Y17" s="4">
        <v>15</v>
      </c>
      <c r="Z17" s="1" t="s">
        <v>8</v>
      </c>
      <c r="AA17" s="19">
        <f>AVERAGE(R45:R47)</f>
        <v>2.8446381301283439</v>
      </c>
      <c r="AB17" s="19">
        <f>AVERAGE(S45:S47)</f>
        <v>-0.2031857281832288</v>
      </c>
      <c r="AC17" s="19">
        <f>AVERAGE(T45:T47)</f>
        <v>0.26032215575637757</v>
      </c>
      <c r="AD17" s="19">
        <f>AVERAGE(U45:U47)</f>
        <v>-0.89868671638038833</v>
      </c>
      <c r="AE17" s="19">
        <f>AVERAGE(V45:V47)</f>
        <v>0.16029056932187458</v>
      </c>
      <c r="AF17" s="1"/>
      <c r="AG17" s="6"/>
      <c r="AH17" s="1"/>
      <c r="AI17" s="1"/>
      <c r="AJ17" s="1"/>
      <c r="AK17" s="6"/>
      <c r="AL17" s="1"/>
      <c r="AM17" s="1"/>
      <c r="AN17" s="1"/>
      <c r="AO17" s="1"/>
      <c r="AP17" s="1"/>
      <c r="AQ17" s="1"/>
      <c r="AR17" s="1"/>
      <c r="AS17" s="19"/>
      <c r="AT17" s="19"/>
      <c r="AU17" s="1"/>
      <c r="AV17" s="16"/>
      <c r="AW17" s="1"/>
      <c r="AX17" s="1"/>
      <c r="AY17" s="1"/>
      <c r="AZ17" s="1"/>
      <c r="BA17" s="1"/>
    </row>
    <row r="18" spans="1:53" x14ac:dyDescent="0.3">
      <c r="A18" s="22"/>
      <c r="B18" s="22" t="s">
        <v>54</v>
      </c>
      <c r="C18" s="19" t="s">
        <v>15</v>
      </c>
      <c r="D18" s="20">
        <v>6</v>
      </c>
      <c r="E18" s="19">
        <v>1.3090091628780396</v>
      </c>
      <c r="F18" s="19">
        <v>1.2346754543283123</v>
      </c>
      <c r="G18" s="19">
        <v>1016.7080208562292</v>
      </c>
      <c r="H18" s="19">
        <v>0.60566764949689489</v>
      </c>
      <c r="I18" s="19">
        <v>2.4321083498302083</v>
      </c>
      <c r="J18" s="19">
        <v>6.4832031959194791E-2</v>
      </c>
      <c r="K18" s="19">
        <v>3.6520238203383375</v>
      </c>
      <c r="L18" s="11"/>
      <c r="M18" s="11" t="s">
        <v>54</v>
      </c>
      <c r="N18" s="1" t="s">
        <v>15</v>
      </c>
      <c r="O18" s="4">
        <v>6</v>
      </c>
      <c r="P18" s="19">
        <f>IFERROR(LOG(E18),"")</f>
        <v>0.11694268656102573</v>
      </c>
      <c r="Q18" s="19">
        <f>IFERROR(LOG(F18),"")</f>
        <v>9.1552814342647865E-2</v>
      </c>
      <c r="R18" s="19">
        <f>IFERROR(LOG(G18),"")</f>
        <v>3.0071962497396512</v>
      </c>
      <c r="S18" s="19">
        <f>IFERROR(LOG(H18),"")</f>
        <v>-0.21776562267183983</v>
      </c>
      <c r="T18" s="19">
        <f>IFERROR(LOG(I18),"")</f>
        <v>0.3859829187442822</v>
      </c>
      <c r="U18" s="19">
        <f>IFERROR(LOG(J18),"")</f>
        <v>-1.1882103665686761</v>
      </c>
      <c r="V18" s="19">
        <f>IFERROR(LOG(K18),"")</f>
        <v>0.56253360155879994</v>
      </c>
      <c r="X18" s="11" t="s">
        <v>64</v>
      </c>
      <c r="Y18" s="4">
        <v>16</v>
      </c>
      <c r="Z18" s="1" t="s">
        <v>8</v>
      </c>
      <c r="AA18" s="19">
        <f>AVERAGE(R48:R50)</f>
        <v>1.5647836476587595</v>
      </c>
      <c r="AB18" s="19">
        <f>AVERAGE(S48:S50)</f>
        <v>-9.7836723540863271E-2</v>
      </c>
      <c r="AC18" s="19">
        <f>AVERAGE(T48:T50)</f>
        <v>0.20886884888310187</v>
      </c>
      <c r="AD18" s="19">
        <f>AVERAGE(U48:U50)</f>
        <v>-1.3016158477197541</v>
      </c>
      <c r="AE18" s="19">
        <f>AVERAGE(V48:V50)</f>
        <v>0.25393506192375637</v>
      </c>
      <c r="AF18" s="1"/>
      <c r="AG18" s="6"/>
      <c r="AH18" s="1"/>
      <c r="AI18" s="1"/>
      <c r="AJ18" s="1"/>
      <c r="AK18" s="6"/>
      <c r="AL18" s="1"/>
      <c r="AM18" s="1"/>
      <c r="AN18" s="1"/>
      <c r="AO18" s="1"/>
      <c r="AP18" s="1"/>
      <c r="AQ18" s="1"/>
      <c r="AR18" s="1"/>
      <c r="AS18" s="1"/>
      <c r="AT18" s="19"/>
      <c r="AU18" s="1"/>
      <c r="AV18" s="1"/>
      <c r="AW18" s="1"/>
      <c r="AX18" s="1"/>
      <c r="AY18" s="1"/>
      <c r="AZ18" s="1"/>
    </row>
    <row r="19" spans="1:53" x14ac:dyDescent="0.3">
      <c r="A19" s="22"/>
      <c r="B19" s="22" t="s">
        <v>54</v>
      </c>
      <c r="C19" s="19" t="s">
        <v>15</v>
      </c>
      <c r="D19" s="20">
        <v>6</v>
      </c>
      <c r="E19" s="19">
        <v>0.84747162600327453</v>
      </c>
      <c r="F19" s="19">
        <v>1.2346754543283123</v>
      </c>
      <c r="G19" s="19">
        <v>1153.1572970704531</v>
      </c>
      <c r="H19" s="19"/>
      <c r="I19" s="19">
        <v>1.773415096649547</v>
      </c>
      <c r="J19" s="19">
        <v>6.093513648835687E-2</v>
      </c>
      <c r="K19" s="19">
        <v>3.6146797566320092</v>
      </c>
      <c r="L19" s="11"/>
      <c r="M19" s="11" t="s">
        <v>54</v>
      </c>
      <c r="N19" s="1" t="s">
        <v>15</v>
      </c>
      <c r="O19" s="4">
        <v>6</v>
      </c>
      <c r="P19" s="19">
        <f>IFERROR(LOG(E19),"")</f>
        <v>-7.1874833392126622E-2</v>
      </c>
      <c r="Q19" s="19">
        <f>IFERROR(LOG(F19),"")</f>
        <v>9.1552814342647865E-2</v>
      </c>
      <c r="R19" s="19">
        <f>IFERROR(LOG(G19),"")</f>
        <v>3.0618885515187682</v>
      </c>
      <c r="S19" s="19" t="str">
        <f>IFERROR(LOG(H19),"")</f>
        <v/>
      </c>
      <c r="T19" s="19">
        <f>IFERROR(LOG(I19),"")</f>
        <v>0.24881040118730013</v>
      </c>
      <c r="U19" s="19">
        <f>IFERROR(LOG(J19),"")</f>
        <v>-1.2151322117569137</v>
      </c>
      <c r="V19" s="19">
        <f>IFERROR(LOG(K19),"")</f>
        <v>0.55806982691732376</v>
      </c>
      <c r="X19" s="11" t="s">
        <v>65</v>
      </c>
      <c r="Y19" s="4">
        <v>17</v>
      </c>
      <c r="Z19" s="1" t="s">
        <v>8</v>
      </c>
      <c r="AA19" s="19">
        <f>AVERAGE(R51:R53)</f>
        <v>2.8032942773903193</v>
      </c>
      <c r="AB19" s="19">
        <f>AVERAGE(S51:S53)</f>
        <v>-0.39452114134601085</v>
      </c>
      <c r="AC19" s="19">
        <f>AVERAGE(T51:T53)</f>
        <v>0.23945483257544797</v>
      </c>
      <c r="AD19" s="19">
        <f>AVERAGE(U51:U53)</f>
        <v>-1.0055165792699687</v>
      </c>
      <c r="AE19" s="19">
        <f>AVERAGE(V51:V53)</f>
        <v>-5.4466543656950623E-3</v>
      </c>
      <c r="AF19" s="1"/>
      <c r="AG19" s="6"/>
      <c r="AH19" s="1"/>
      <c r="AI19" s="1"/>
      <c r="AJ19" s="1"/>
      <c r="AK19" s="6"/>
      <c r="AL19" s="1"/>
      <c r="AM19" s="1"/>
      <c r="AN19" s="1"/>
      <c r="AO19" s="1"/>
      <c r="AP19" s="1"/>
      <c r="AQ19" s="1"/>
      <c r="AR19" s="1"/>
      <c r="AS19" s="1"/>
      <c r="AT19" s="19"/>
      <c r="AU19" s="1"/>
      <c r="AV19" s="1"/>
      <c r="AW19" s="1"/>
      <c r="AX19" s="1"/>
      <c r="AY19" s="1"/>
      <c r="AZ19" s="1"/>
    </row>
    <row r="20" spans="1:53" x14ac:dyDescent="0.3">
      <c r="A20" s="22"/>
      <c r="B20" s="22" t="s">
        <v>54</v>
      </c>
      <c r="C20" s="19" t="s">
        <v>15</v>
      </c>
      <c r="D20" s="20">
        <v>6</v>
      </c>
      <c r="E20" s="19">
        <v>1.5475455741036228</v>
      </c>
      <c r="F20" s="19">
        <v>1.2346754543283123</v>
      </c>
      <c r="G20" s="19">
        <v>1245.0459915606671</v>
      </c>
      <c r="H20" s="19">
        <v>0.28261563480181162</v>
      </c>
      <c r="I20" s="19">
        <v>2.3603447896795062</v>
      </c>
      <c r="J20" s="19">
        <v>2.2315137586762429E-2</v>
      </c>
      <c r="K20" s="19">
        <v>3.3837823874118489</v>
      </c>
      <c r="L20" s="11"/>
      <c r="M20" s="11" t="s">
        <v>54</v>
      </c>
      <c r="N20" s="1" t="s">
        <v>15</v>
      </c>
      <c r="O20" s="4">
        <v>6</v>
      </c>
      <c r="P20" s="19">
        <f>IFERROR(LOG(E20),"")</f>
        <v>0.1896434475404784</v>
      </c>
      <c r="Q20" s="19">
        <f>IFERROR(LOG(F20),"")</f>
        <v>9.1552814342647865E-2</v>
      </c>
      <c r="R20" s="19">
        <f>IFERROR(LOG(G20),"")</f>
        <v>3.0951853944133561</v>
      </c>
      <c r="S20" s="19">
        <f>IFERROR(LOG(H20),"")</f>
        <v>-0.54880381587624816</v>
      </c>
      <c r="T20" s="19">
        <f>IFERROR(LOG(I20),"")</f>
        <v>0.37297544759636375</v>
      </c>
      <c r="U20" s="19">
        <f>IFERROR(LOG(J20),"")</f>
        <v>-1.6514004311184327</v>
      </c>
      <c r="V20" s="19">
        <f>IFERROR(LOG(K20),"")</f>
        <v>0.52940242558888717</v>
      </c>
      <c r="X20" s="11" t="s">
        <v>66</v>
      </c>
      <c r="Y20" s="4">
        <v>18</v>
      </c>
      <c r="Z20" s="1" t="s">
        <v>2</v>
      </c>
      <c r="AA20" s="19">
        <f>AVERAGE(R54:R56)</f>
        <v>2.7632653008916801</v>
      </c>
      <c r="AB20" s="19"/>
      <c r="AC20" s="19">
        <f>AVERAGE(T54:T56)</f>
        <v>0.49968241058018936</v>
      </c>
      <c r="AD20" s="19">
        <f>AVERAGE(U54:U56)</f>
        <v>0.13989295458419473</v>
      </c>
      <c r="AE20" s="19">
        <f>AVERAGE(V54:V56)</f>
        <v>0.37909575612167307</v>
      </c>
      <c r="AF20" s="1"/>
      <c r="AG20" s="6"/>
      <c r="AH20" s="1"/>
      <c r="AI20" s="1"/>
      <c r="AJ20" s="1"/>
      <c r="AK20" s="6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</row>
    <row r="21" spans="1:53" x14ac:dyDescent="0.3">
      <c r="A21" s="22"/>
      <c r="B21" s="22" t="s">
        <v>55</v>
      </c>
      <c r="C21" s="19" t="s">
        <v>15</v>
      </c>
      <c r="D21" s="20">
        <v>7</v>
      </c>
      <c r="E21" s="19">
        <v>8.9239852375037305</v>
      </c>
      <c r="F21" s="19">
        <v>11.221197708033896</v>
      </c>
      <c r="G21" s="19">
        <v>16.757632599941974</v>
      </c>
      <c r="H21" s="19">
        <v>0.34947239492284315</v>
      </c>
      <c r="I21" s="19">
        <v>1.2102224689813412</v>
      </c>
      <c r="J21" s="19">
        <v>9.3006035273868221E-2</v>
      </c>
      <c r="K21" s="19">
        <v>1.5822567964866683</v>
      </c>
      <c r="L21" s="11"/>
      <c r="M21" s="11" t="s">
        <v>55</v>
      </c>
      <c r="N21" s="1" t="s">
        <v>15</v>
      </c>
      <c r="O21" s="4">
        <v>7</v>
      </c>
      <c r="P21" s="19">
        <f>IFERROR(LOG(E21),"")</f>
        <v>0.95055884318105477</v>
      </c>
      <c r="Q21" s="19">
        <f>IFERROR(LOG(F21),"")</f>
        <v>1.0500392143380768</v>
      </c>
      <c r="R21" s="19">
        <f>IFERROR(LOG(G21),"")</f>
        <v>1.2242126645685394</v>
      </c>
      <c r="S21" s="19">
        <f>IFERROR(LOG(H21),"")</f>
        <v>-0.45658712379861049</v>
      </c>
      <c r="T21" s="19">
        <f>IFERROR(LOG(I21),"")</f>
        <v>8.2865211779374698E-2</v>
      </c>
      <c r="U21" s="19">
        <f>IFERROR(LOG(J21),"")</f>
        <v>-1.0314888686386112</v>
      </c>
      <c r="V21" s="19">
        <f>IFERROR(LOG(K21),"")</f>
        <v>0.19927696983580331</v>
      </c>
      <c r="X21" s="11" t="s">
        <v>67</v>
      </c>
      <c r="Y21" s="4">
        <v>19</v>
      </c>
      <c r="Z21" s="1" t="s">
        <v>2</v>
      </c>
      <c r="AA21" s="19">
        <f>AVERAGE(R57:R59)</f>
        <v>2.0159670375832648</v>
      </c>
      <c r="AB21" s="19">
        <f>AVERAGE(S57:S59)</f>
        <v>-0.35636555038206236</v>
      </c>
      <c r="AC21" s="19">
        <f>AVERAGE(T57:T59)</f>
        <v>-2.7013503353137246E-2</v>
      </c>
      <c r="AD21" s="19">
        <f>AVERAGE(U57:U59)</f>
        <v>-1.173070662953414</v>
      </c>
      <c r="AE21" s="19">
        <f>AVERAGE(V57:V59)</f>
        <v>-0.15120762206862057</v>
      </c>
      <c r="AF21" s="1"/>
      <c r="AG21" s="6"/>
      <c r="AH21" s="1"/>
      <c r="AI21" s="1"/>
      <c r="AJ21" s="1"/>
      <c r="AK21" s="6"/>
      <c r="AL21" s="1"/>
      <c r="AM21" s="6"/>
      <c r="AN21" s="1"/>
      <c r="AO21" s="6"/>
      <c r="AP21" s="1"/>
      <c r="AQ21" s="6"/>
      <c r="AR21" s="1"/>
      <c r="AS21" s="1"/>
      <c r="AT21" s="1"/>
      <c r="AU21" s="1"/>
      <c r="AV21" s="1"/>
      <c r="AW21" s="1"/>
      <c r="AX21" s="1"/>
      <c r="AY21" s="1"/>
    </row>
    <row r="22" spans="1:53" x14ac:dyDescent="0.3">
      <c r="A22" s="22"/>
      <c r="B22" s="22" t="s">
        <v>55</v>
      </c>
      <c r="C22" s="19" t="s">
        <v>15</v>
      </c>
      <c r="D22" s="20">
        <v>7</v>
      </c>
      <c r="E22" s="19">
        <v>13.766931530850753</v>
      </c>
      <c r="F22" s="19">
        <v>11.221197708033896</v>
      </c>
      <c r="G22" s="19">
        <v>13.014625036384709</v>
      </c>
      <c r="H22" s="19">
        <v>0.21458279456023838</v>
      </c>
      <c r="I22" s="19">
        <v>0.8363443492321555</v>
      </c>
      <c r="J22" s="19">
        <v>5.7550341705524248E-2</v>
      </c>
      <c r="K22" s="19">
        <v>1.7586995139916664</v>
      </c>
      <c r="L22" s="11"/>
      <c r="M22" s="11" t="s">
        <v>55</v>
      </c>
      <c r="N22" s="1" t="s">
        <v>15</v>
      </c>
      <c r="O22" s="4">
        <v>7</v>
      </c>
      <c r="P22" s="19">
        <f>IFERROR(LOG(E22),"")</f>
        <v>1.1388371524776875</v>
      </c>
      <c r="Q22" s="19">
        <f>IFERROR(LOG(F22),"")</f>
        <v>1.0500392143380768</v>
      </c>
      <c r="R22" s="19">
        <f>IFERROR(LOG(G22),"")</f>
        <v>1.1144316601920954</v>
      </c>
      <c r="S22" s="19">
        <f>IFERROR(LOG(H22),"")</f>
        <v>-0.66840510309282686</v>
      </c>
      <c r="T22" s="19">
        <f>IFERROR(LOG(I22),"")</f>
        <v>-7.7614873063205289E-2</v>
      </c>
      <c r="U22" s="19">
        <f>IFERROR(LOG(J22),"")</f>
        <v>-1.2399520934002528</v>
      </c>
      <c r="V22" s="19">
        <f>IFERROR(LOG(K22),"")</f>
        <v>0.24519164357170878</v>
      </c>
      <c r="X22" s="11" t="s">
        <v>68</v>
      </c>
      <c r="Y22" s="4">
        <v>20</v>
      </c>
      <c r="Z22" s="1" t="s">
        <v>2</v>
      </c>
      <c r="AA22" s="19">
        <f>AVERAGE(R60:R62)</f>
        <v>0.49228296746971756</v>
      </c>
      <c r="AB22" s="19">
        <f>AVERAGE(S60:S62)</f>
        <v>-0.6920915986534405</v>
      </c>
      <c r="AC22" s="19">
        <f>AVERAGE(T60:T62)</f>
        <v>-0.75711239699971866</v>
      </c>
      <c r="AD22" s="19">
        <f>AVERAGE(U60:U62)</f>
        <v>-2.155456515239401</v>
      </c>
      <c r="AE22" s="19">
        <f>AVERAGE(V60:V62)</f>
        <v>-4.5148562103633848E-2</v>
      </c>
      <c r="AF22" s="1"/>
      <c r="AG22" s="6"/>
      <c r="AH22" s="1"/>
      <c r="AI22" s="1"/>
      <c r="AJ22" s="1"/>
      <c r="AK22" s="6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</row>
    <row r="23" spans="1:53" x14ac:dyDescent="0.3">
      <c r="A23" s="22"/>
      <c r="B23" s="22" t="s">
        <v>55</v>
      </c>
      <c r="C23" s="19" t="s">
        <v>15</v>
      </c>
      <c r="D23" s="20">
        <v>7</v>
      </c>
      <c r="E23" s="19">
        <v>10.972676355747206</v>
      </c>
      <c r="F23" s="19">
        <v>11.221197708033896</v>
      </c>
      <c r="G23" s="19">
        <v>16.661463159827839</v>
      </c>
      <c r="H23" s="19">
        <v>0.29775234037359027</v>
      </c>
      <c r="I23" s="19">
        <v>9.6023690221213126E-2</v>
      </c>
      <c r="J23" s="19">
        <v>7.2241360457131448E-2</v>
      </c>
      <c r="K23" s="19">
        <v>2.296766470062479</v>
      </c>
      <c r="L23" s="11"/>
      <c r="M23" s="11" t="s">
        <v>55</v>
      </c>
      <c r="N23" s="1" t="s">
        <v>15</v>
      </c>
      <c r="O23" s="4">
        <v>7</v>
      </c>
      <c r="P23" s="19">
        <f>IFERROR(LOG(E23),"")</f>
        <v>1.0403125696685143</v>
      </c>
      <c r="Q23" s="19">
        <f>IFERROR(LOG(F23),"")</f>
        <v>1.0500392143380768</v>
      </c>
      <c r="R23" s="19">
        <f>IFERROR(LOG(G23),"")</f>
        <v>1.2217131371870495</v>
      </c>
      <c r="S23" s="19">
        <f>IFERROR(LOG(H23),"")</f>
        <v>-0.52614481621851394</v>
      </c>
      <c r="T23" s="19">
        <f>IFERROR(LOG(I23),"")</f>
        <v>-1.0176216079699105</v>
      </c>
      <c r="U23" s="19">
        <f>IFERROR(LOG(J23),"")</f>
        <v>-1.1412140839367759</v>
      </c>
      <c r="V23" s="19">
        <f>IFERROR(LOG(K23),"")</f>
        <v>0.36111683937475403</v>
      </c>
      <c r="X23" s="11" t="s">
        <v>69</v>
      </c>
      <c r="Y23" s="4">
        <v>21</v>
      </c>
      <c r="Z23" s="1" t="s">
        <v>2</v>
      </c>
      <c r="AA23" s="19">
        <f>AVERAGE(R63:R65)</f>
        <v>2.9117037723700658</v>
      </c>
      <c r="AB23" s="19">
        <f>AVERAGE(S63:S65)</f>
        <v>-0.61772262060586325</v>
      </c>
      <c r="AC23" s="19">
        <f>AVERAGE(T63:T65)</f>
        <v>0.13758009922336764</v>
      </c>
      <c r="AD23" s="19">
        <f>AVERAGE(U63:U65)</f>
        <v>-1.6531740124210561</v>
      </c>
      <c r="AE23" s="19">
        <f>AVERAGE(V63:V65)</f>
        <v>6.0620503988584241E-2</v>
      </c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</row>
    <row r="24" spans="1:53" x14ac:dyDescent="0.3">
      <c r="A24" s="22"/>
      <c r="B24" s="22" t="s">
        <v>56</v>
      </c>
      <c r="C24" s="19" t="s">
        <v>15</v>
      </c>
      <c r="D24" s="20">
        <v>8</v>
      </c>
      <c r="E24" s="19">
        <v>3.3065851095885819</v>
      </c>
      <c r="F24" s="19">
        <v>3.1945276317361184</v>
      </c>
      <c r="G24" s="19">
        <v>69.983501492647108</v>
      </c>
      <c r="H24" s="19">
        <v>0.36619276088533803</v>
      </c>
      <c r="I24" s="19">
        <v>1.1402926441726151</v>
      </c>
      <c r="J24" s="19">
        <v>7.0278215978505171E-2</v>
      </c>
      <c r="K24" s="19"/>
      <c r="L24" s="11"/>
      <c r="M24" s="11" t="s">
        <v>56</v>
      </c>
      <c r="N24" s="1" t="s">
        <v>15</v>
      </c>
      <c r="O24" s="4">
        <v>8</v>
      </c>
      <c r="P24" s="19">
        <f>IFERROR(LOG(E24),"")</f>
        <v>0.51937970567268632</v>
      </c>
      <c r="Q24" s="19">
        <f>IFERROR(LOG(F24),"")</f>
        <v>0.50440664900552667</v>
      </c>
      <c r="R24" s="19">
        <f>IFERROR(LOG(G24),"")</f>
        <v>1.8449956677966772</v>
      </c>
      <c r="S24" s="19">
        <f>IFERROR(LOG(H24),"")</f>
        <v>-0.43629024533914662</v>
      </c>
      <c r="T24" s="19">
        <f>IFERROR(LOG(I24),"")</f>
        <v>5.7016322774448271E-2</v>
      </c>
      <c r="U24" s="19">
        <f>IFERROR(LOG(J24),"")</f>
        <v>-1.1531792716577443</v>
      </c>
      <c r="V24" s="19" t="str">
        <f>IFERROR(LOG(K24),"")</f>
        <v/>
      </c>
      <c r="X24" s="11" t="s">
        <v>70</v>
      </c>
      <c r="Y24" s="4">
        <v>22</v>
      </c>
      <c r="Z24" s="1" t="s">
        <v>2</v>
      </c>
      <c r="AA24" s="19">
        <f>AVERAGE(R66:R68)</f>
        <v>2.9151822004268784</v>
      </c>
      <c r="AB24" s="19">
        <f>AVERAGE(S66:S68)</f>
        <v>-0.22992985349015829</v>
      </c>
      <c r="AC24" s="19">
        <f>AVERAGE(T66:T68)</f>
        <v>0.36112573065123565</v>
      </c>
      <c r="AD24" s="19">
        <f>AVERAGE(U66:U68)</f>
        <v>-0.97002142011627213</v>
      </c>
      <c r="AE24" s="19">
        <f>AVERAGE(V66:V68)</f>
        <v>0.53110420556444482</v>
      </c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</row>
    <row r="25" spans="1:53" x14ac:dyDescent="0.3">
      <c r="A25" s="22"/>
      <c r="B25" s="22" t="s">
        <v>56</v>
      </c>
      <c r="C25" s="19" t="s">
        <v>15</v>
      </c>
      <c r="D25" s="20">
        <v>8</v>
      </c>
      <c r="E25" s="19">
        <v>3.2874342586824081</v>
      </c>
      <c r="F25" s="19">
        <v>3.1945276317361184</v>
      </c>
      <c r="G25" s="19">
        <v>87.525538091817936</v>
      </c>
      <c r="H25" s="19">
        <v>0.85842595631379148</v>
      </c>
      <c r="I25" s="19">
        <v>0.97603609619661091</v>
      </c>
      <c r="J25" s="19">
        <v>7.7575560365520158E-2</v>
      </c>
      <c r="K25" s="19">
        <v>1.2585701087811978</v>
      </c>
      <c r="L25" s="11"/>
      <c r="M25" s="11" t="s">
        <v>56</v>
      </c>
      <c r="N25" s="1" t="s">
        <v>15</v>
      </c>
      <c r="O25" s="4">
        <v>8</v>
      </c>
      <c r="P25" s="19">
        <f>IFERROR(LOG(E25),"")</f>
        <v>0.51685707666832681</v>
      </c>
      <c r="Q25" s="19">
        <f>IFERROR(LOG(F25),"")</f>
        <v>0.50440664900552667</v>
      </c>
      <c r="R25" s="19">
        <f>IFERROR(LOG(G25),"")</f>
        <v>1.9421347894123795</v>
      </c>
      <c r="S25" s="19">
        <f>IFERROR(LOG(H25),"")</f>
        <v>-6.6297159036721107E-2</v>
      </c>
      <c r="T25" s="19">
        <f>IFERROR(LOG(I25),"")</f>
        <v>-1.0534120766579839E-2</v>
      </c>
      <c r="U25" s="19">
        <f>IFERROR(LOG(J25),"")</f>
        <v>-1.1102750786148983</v>
      </c>
      <c r="V25" s="19">
        <f>IFERROR(LOG(K25),"")</f>
        <v>9.9877412978335328E-2</v>
      </c>
      <c r="X25" s="11" t="s">
        <v>71</v>
      </c>
      <c r="Y25" s="4">
        <v>23</v>
      </c>
      <c r="Z25" s="1" t="s">
        <v>2</v>
      </c>
      <c r="AA25" s="19">
        <f>AVERAGE(R69:R71)</f>
        <v>1.893761826409823</v>
      </c>
      <c r="AB25" s="19">
        <f>AVERAGE(S69:S71)</f>
        <v>-0.22042288632556406</v>
      </c>
      <c r="AC25" s="19">
        <f>AVERAGE(T69:T71)</f>
        <v>0.18628951275565461</v>
      </c>
      <c r="AD25" s="19">
        <f>AVERAGE(U69:U71)</f>
        <v>-1.2027896406338219</v>
      </c>
      <c r="AE25" s="19">
        <f>AVERAGE(V69:V71)</f>
        <v>-2.1046625232122907E-2</v>
      </c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</row>
    <row r="26" spans="1:53" x14ac:dyDescent="0.3">
      <c r="A26" s="22"/>
      <c r="B26" s="22" t="s">
        <v>56</v>
      </c>
      <c r="C26" s="19" t="s">
        <v>15</v>
      </c>
      <c r="D26" s="20">
        <v>8</v>
      </c>
      <c r="E26" s="19">
        <v>2.9895635269373662</v>
      </c>
      <c r="F26" s="19">
        <v>3.1945276317361184</v>
      </c>
      <c r="G26" s="19">
        <v>202.65481403712266</v>
      </c>
      <c r="H26" s="19">
        <v>0.54083634747172926</v>
      </c>
      <c r="I26" s="19">
        <v>1.4348324780249275</v>
      </c>
      <c r="J26" s="19">
        <v>5.674731114391178E-2</v>
      </c>
      <c r="K26" s="19">
        <v>1.8172952353426934</v>
      </c>
      <c r="L26" s="11"/>
      <c r="M26" s="11" t="s">
        <v>56</v>
      </c>
      <c r="N26" s="1" t="s">
        <v>15</v>
      </c>
      <c r="O26" s="4">
        <v>8</v>
      </c>
      <c r="P26" s="19">
        <f>IFERROR(LOG(E26),"")</f>
        <v>0.47560778642491508</v>
      </c>
      <c r="Q26" s="19">
        <f>IFERROR(LOG(F26),"")</f>
        <v>0.50440664900552667</v>
      </c>
      <c r="R26" s="19">
        <f>IFERROR(LOG(G26),"")</f>
        <v>2.3067569248056938</v>
      </c>
      <c r="S26" s="19">
        <f>IFERROR(LOG(H26),"")</f>
        <v>-0.26693412887124568</v>
      </c>
      <c r="T26" s="19">
        <f>IFERROR(LOG(I26),"")</f>
        <v>0.15680119854990848</v>
      </c>
      <c r="U26" s="19">
        <f>IFERROR(LOG(J26),"")</f>
        <v>-1.2460547118093273</v>
      </c>
      <c r="V26" s="19">
        <f>IFERROR(LOG(K26),"")</f>
        <v>0.25942548793790815</v>
      </c>
      <c r="X26" s="11"/>
      <c r="Y26" s="4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</row>
    <row r="27" spans="1:53" x14ac:dyDescent="0.3">
      <c r="A27" s="22"/>
      <c r="B27" s="22" t="s">
        <v>57</v>
      </c>
      <c r="C27" s="19" t="s">
        <v>15</v>
      </c>
      <c r="D27" s="20">
        <v>9</v>
      </c>
      <c r="E27" s="19">
        <v>4.5972502234951484</v>
      </c>
      <c r="F27" s="19">
        <v>5.4182965340173341</v>
      </c>
      <c r="G27" s="19">
        <v>25.157610136306332</v>
      </c>
      <c r="H27" s="19">
        <v>0.39151123902054275</v>
      </c>
      <c r="I27" s="19">
        <v>0.94696182352468494</v>
      </c>
      <c r="J27" s="19">
        <v>8.6778192745019592E-2</v>
      </c>
      <c r="K27" s="19">
        <v>1.0303381444769488</v>
      </c>
      <c r="L27" s="11"/>
      <c r="M27" s="11" t="s">
        <v>57</v>
      </c>
      <c r="N27" s="1" t="s">
        <v>15</v>
      </c>
      <c r="O27" s="4">
        <v>9</v>
      </c>
      <c r="P27" s="19">
        <f>IFERROR(LOG(E27),"")</f>
        <v>0.66249814258557527</v>
      </c>
      <c r="Q27" s="19">
        <f>IFERROR(LOG(F27),"")</f>
        <v>0.73386276953497198</v>
      </c>
      <c r="R27" s="19">
        <f>IFERROR(LOG(G27),"")</f>
        <v>1.4006693826432108</v>
      </c>
      <c r="S27" s="19">
        <f>IFERROR(LOG(H27),"")</f>
        <v>-0.40725576623811049</v>
      </c>
      <c r="T27" s="19">
        <f>IFERROR(LOG(I27),"")</f>
        <v>-2.366752909257535E-2</v>
      </c>
      <c r="U27" s="19">
        <f>IFERROR(LOG(J27),"")</f>
        <v>-1.0615893987912544</v>
      </c>
      <c r="V27" s="19">
        <f>IFERROR(LOG(K27),"")</f>
        <v>1.2979778277882725E-2</v>
      </c>
      <c r="X27" s="12"/>
      <c r="Y27" s="4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</row>
    <row r="28" spans="1:53" x14ac:dyDescent="0.3">
      <c r="A28" s="22"/>
      <c r="B28" s="22" t="s">
        <v>57</v>
      </c>
      <c r="C28" s="19" t="s">
        <v>15</v>
      </c>
      <c r="D28" s="20">
        <v>9</v>
      </c>
      <c r="E28" s="19">
        <v>6.001120022921409</v>
      </c>
      <c r="F28" s="19">
        <v>5.4182965340173341</v>
      </c>
      <c r="G28" s="19">
        <v>57.693675609733006</v>
      </c>
      <c r="H28" s="19">
        <v>0.3881436578379413</v>
      </c>
      <c r="I28" s="19">
        <v>0.86521455687804771</v>
      </c>
      <c r="J28" s="19">
        <v>8.829563830771732E-2</v>
      </c>
      <c r="K28" s="19">
        <v>1.9561488949162462</v>
      </c>
      <c r="L28" s="11"/>
      <c r="M28" s="11" t="s">
        <v>57</v>
      </c>
      <c r="N28" s="1" t="s">
        <v>15</v>
      </c>
      <c r="O28" s="4">
        <v>9</v>
      </c>
      <c r="P28" s="19">
        <f>IFERROR(LOG(E28),"")</f>
        <v>0.77823231278029603</v>
      </c>
      <c r="Q28" s="19">
        <f>IFERROR(LOG(F28),"")</f>
        <v>0.73386276953497198</v>
      </c>
      <c r="R28" s="19">
        <f>IFERROR(LOG(G28),"")</f>
        <v>1.7611282083319386</v>
      </c>
      <c r="S28" s="19">
        <f>IFERROR(LOG(H28),"")</f>
        <v>-0.41100750569659189</v>
      </c>
      <c r="T28" s="19">
        <f>IFERROR(LOG(I28),"")</f>
        <v>-6.2876182345952061E-2</v>
      </c>
      <c r="U28" s="19">
        <f>IFERROR(LOG(J28),"")</f>
        <v>-1.0540607494878487</v>
      </c>
      <c r="V28" s="19">
        <f>IFERROR(LOG(K28),"")</f>
        <v>0.29140190862103238</v>
      </c>
      <c r="X28" s="2"/>
      <c r="Y28" s="4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</row>
    <row r="29" spans="1:53" x14ac:dyDescent="0.3">
      <c r="A29" s="22"/>
      <c r="B29" s="22" t="s">
        <v>57</v>
      </c>
      <c r="C29" s="19" t="s">
        <v>15</v>
      </c>
      <c r="D29" s="20">
        <v>9</v>
      </c>
      <c r="E29" s="19">
        <v>5.6565193556354467</v>
      </c>
      <c r="F29" s="19">
        <v>5.4182965340173341</v>
      </c>
      <c r="G29" s="19">
        <v>68.698811581479674</v>
      </c>
      <c r="H29" s="19">
        <v>0.72709801955660236</v>
      </c>
      <c r="I29" s="19">
        <v>0.87613097105445337</v>
      </c>
      <c r="J29" s="19">
        <v>7.3806264858034945E-2</v>
      </c>
      <c r="K29" s="19">
        <v>0.56906003406654715</v>
      </c>
      <c r="L29" s="11"/>
      <c r="M29" s="11" t="s">
        <v>57</v>
      </c>
      <c r="N29" s="1" t="s">
        <v>15</v>
      </c>
      <c r="O29" s="4">
        <v>9</v>
      </c>
      <c r="P29" s="19">
        <f>IFERROR(LOG(E29),"")</f>
        <v>0.75254927754479584</v>
      </c>
      <c r="Q29" s="19">
        <f>IFERROR(LOG(F29),"")</f>
        <v>0.73386276953497198</v>
      </c>
      <c r="R29" s="19">
        <f>IFERROR(LOG(G29),"")</f>
        <v>1.8369492242783314</v>
      </c>
      <c r="S29" s="19">
        <f>IFERROR(LOG(H29),"")</f>
        <v>-0.13840703827019146</v>
      </c>
      <c r="T29" s="19">
        <f>IFERROR(LOG(I29),"")</f>
        <v>-5.7430967171431264E-2</v>
      </c>
      <c r="U29" s="19">
        <f>IFERROR(LOG(J29),"")</f>
        <v>-1.1319067726241483</v>
      </c>
      <c r="V29" s="19">
        <f>IFERROR(LOG(K29),"")</f>
        <v>-0.24484191446872972</v>
      </c>
      <c r="X29" s="2"/>
      <c r="Y29" s="4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</row>
    <row r="30" spans="1:53" x14ac:dyDescent="0.3">
      <c r="A30" s="22"/>
      <c r="B30" s="22" t="s">
        <v>58</v>
      </c>
      <c r="C30" s="19" t="s">
        <v>15</v>
      </c>
      <c r="D30" s="20">
        <v>10</v>
      </c>
      <c r="E30" s="19">
        <v>7.1431329579321714</v>
      </c>
      <c r="F30" s="19">
        <v>6.1164824699227198</v>
      </c>
      <c r="G30" s="19">
        <v>693.81849454140217</v>
      </c>
      <c r="H30" s="19">
        <v>2.3288659077832974</v>
      </c>
      <c r="I30" s="19">
        <v>2.4134824935368515</v>
      </c>
      <c r="J30" s="19">
        <v>0.13396023578455146</v>
      </c>
      <c r="K30" s="19"/>
      <c r="L30" s="11"/>
      <c r="M30" s="11" t="s">
        <v>58</v>
      </c>
      <c r="N30" s="1" t="s">
        <v>15</v>
      </c>
      <c r="O30" s="4">
        <v>10</v>
      </c>
      <c r="P30" s="19">
        <f>IFERROR(LOG(E30),"")</f>
        <v>0.85388873389310849</v>
      </c>
      <c r="Q30" s="19">
        <f>IFERROR(LOG(F30),"")</f>
        <v>0.7865017353669751</v>
      </c>
      <c r="R30" s="19">
        <f>IFERROR(LOG(G30),"")</f>
        <v>2.8412458722864145</v>
      </c>
      <c r="S30" s="19">
        <f>IFERROR(LOG(H30),"")</f>
        <v>0.36714448330226346</v>
      </c>
      <c r="T30" s="19">
        <f>IFERROR(LOG(I30),"")</f>
        <v>0.38264415296290744</v>
      </c>
      <c r="U30" s="19">
        <f>IFERROR(LOG(J30),"")</f>
        <v>-0.87302409672608317</v>
      </c>
      <c r="V30" s="19" t="str">
        <f>IFERROR(LOG(K30),"")</f>
        <v/>
      </c>
      <c r="X30" s="2"/>
      <c r="Y30" s="4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</row>
    <row r="31" spans="1:53" x14ac:dyDescent="0.3">
      <c r="A31" s="22"/>
      <c r="B31" s="22" t="s">
        <v>58</v>
      </c>
      <c r="C31" s="19" t="s">
        <v>15</v>
      </c>
      <c r="D31" s="20">
        <v>10</v>
      </c>
      <c r="E31" s="19">
        <v>6.0659869164271703</v>
      </c>
      <c r="F31" s="19">
        <v>6.1164824699227198</v>
      </c>
      <c r="G31" s="19">
        <v>784.73761788640638</v>
      </c>
      <c r="H31" s="19">
        <v>1.0361721746065706</v>
      </c>
      <c r="I31" s="19">
        <v>2.3444023821844677</v>
      </c>
      <c r="J31" s="19">
        <v>0.14704052657062922</v>
      </c>
      <c r="K31" s="19">
        <v>4.2966877548476576</v>
      </c>
      <c r="L31" s="11"/>
      <c r="M31" s="11" t="s">
        <v>58</v>
      </c>
      <c r="N31" s="1" t="s">
        <v>15</v>
      </c>
      <c r="O31" s="4">
        <v>10</v>
      </c>
      <c r="P31" s="19">
        <f>IFERROR(LOG(E31),"")</f>
        <v>0.7829014692569376</v>
      </c>
      <c r="Q31" s="19">
        <f>IFERROR(LOG(F31),"")</f>
        <v>0.7865017353669751</v>
      </c>
      <c r="R31" s="19">
        <f>IFERROR(LOG(G31),"")</f>
        <v>2.8947244718381104</v>
      </c>
      <c r="S31" s="19">
        <f>IFERROR(LOG(H31),"")</f>
        <v>1.5431925552840203E-2</v>
      </c>
      <c r="T31" s="19">
        <f>IFERROR(LOG(I31),"")</f>
        <v>0.37003215400332101</v>
      </c>
      <c r="U31" s="19">
        <f>IFERROR(LOG(J31),"")</f>
        <v>-0.83256295069198782</v>
      </c>
      <c r="V31" s="19">
        <f>IFERROR(LOG(K31),"")</f>
        <v>0.63313379416007798</v>
      </c>
      <c r="X31" s="2"/>
      <c r="Y31" s="4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</row>
    <row r="32" spans="1:53" x14ac:dyDescent="0.3">
      <c r="A32" s="22"/>
      <c r="B32" s="22" t="s">
        <v>58</v>
      </c>
      <c r="C32" s="19" t="s">
        <v>15</v>
      </c>
      <c r="D32" s="20">
        <v>10</v>
      </c>
      <c r="E32" s="19">
        <v>5.1403275354088196</v>
      </c>
      <c r="F32" s="19">
        <v>6.1164824699227198</v>
      </c>
      <c r="G32" s="19">
        <v>717.22755946984785</v>
      </c>
      <c r="H32" s="19">
        <v>1.1577698558273424</v>
      </c>
      <c r="I32" s="19">
        <v>1.931354993134816</v>
      </c>
      <c r="J32" s="19">
        <v>0.13462332334583563</v>
      </c>
      <c r="K32" s="19">
        <v>2.6651874064524819</v>
      </c>
      <c r="L32" s="11"/>
      <c r="M32" s="11" t="s">
        <v>58</v>
      </c>
      <c r="N32" s="1" t="s">
        <v>15</v>
      </c>
      <c r="O32" s="4">
        <v>10</v>
      </c>
      <c r="P32" s="19">
        <f>IFERROR(LOG(E32),"")</f>
        <v>0.71099079259229614</v>
      </c>
      <c r="Q32" s="19">
        <f>IFERROR(LOG(F32),"")</f>
        <v>0.7865017353669751</v>
      </c>
      <c r="R32" s="19">
        <f>IFERROR(LOG(G32),"")</f>
        <v>2.8556569689767644</v>
      </c>
      <c r="S32" s="19">
        <f>IFERROR(LOG(H32),"")</f>
        <v>6.3622237908041196E-2</v>
      </c>
      <c r="T32" s="19">
        <f>IFERROR(LOG(I32),"")</f>
        <v>0.28586210671048068</v>
      </c>
      <c r="U32" s="19">
        <f>IFERROR(LOG(J32),"")</f>
        <v>-0.87087969254214059</v>
      </c>
      <c r="V32" s="19">
        <f>IFERROR(LOG(K32),"")</f>
        <v>0.42572775247201183</v>
      </c>
      <c r="X32" s="2"/>
      <c r="Y32" s="4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 x14ac:dyDescent="0.3">
      <c r="A33" s="22"/>
      <c r="B33" s="22" t="s">
        <v>59</v>
      </c>
      <c r="C33" s="19" t="s">
        <v>15</v>
      </c>
      <c r="D33" s="20">
        <v>11</v>
      </c>
      <c r="E33" s="19">
        <v>3.3635734858160773</v>
      </c>
      <c r="F33" s="19">
        <v>4.4972782363392136</v>
      </c>
      <c r="G33" s="19">
        <v>373.69601197991642</v>
      </c>
      <c r="H33" s="19">
        <v>0.34145648702987696</v>
      </c>
      <c r="I33" s="19">
        <v>1.3769493415697649</v>
      </c>
      <c r="J33" s="19">
        <v>8.9553744118363546E-2</v>
      </c>
      <c r="K33" s="19">
        <v>2.1486169794277172</v>
      </c>
      <c r="L33" s="11"/>
      <c r="M33" s="11" t="s">
        <v>59</v>
      </c>
      <c r="N33" s="1" t="s">
        <v>15</v>
      </c>
      <c r="O33" s="4">
        <v>11</v>
      </c>
      <c r="P33" s="19">
        <f>IFERROR(LOG(E33),"")</f>
        <v>0.52680092038980109</v>
      </c>
      <c r="Q33" s="19">
        <f>IFERROR(LOG(F33),"")</f>
        <v>0.65294975720742798</v>
      </c>
      <c r="R33" s="19">
        <f>IFERROR(LOG(G33),"")</f>
        <v>2.5725184631577518</v>
      </c>
      <c r="S33" s="19">
        <f>IFERROR(LOG(H33),"")</f>
        <v>-0.46666463209034748</v>
      </c>
      <c r="T33" s="19">
        <f>IFERROR(LOG(I33),"")</f>
        <v>0.13891796271050816</v>
      </c>
      <c r="U33" s="19">
        <f>IFERROR(LOG(J33),"")</f>
        <v>-1.0479162521828675</v>
      </c>
      <c r="V33" s="19">
        <f>IFERROR(LOG(K33),"")</f>
        <v>0.33215900341761984</v>
      </c>
      <c r="X33" s="2"/>
      <c r="Y33" s="4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 x14ac:dyDescent="0.3">
      <c r="A34" s="22"/>
      <c r="B34" s="22" t="s">
        <v>59</v>
      </c>
      <c r="C34" s="19" t="s">
        <v>15</v>
      </c>
      <c r="D34" s="20">
        <v>11</v>
      </c>
      <c r="E34" s="19">
        <v>4.7590741413875524</v>
      </c>
      <c r="F34" s="19">
        <v>4.4972782363392136</v>
      </c>
      <c r="G34" s="19">
        <v>46.076583548325829</v>
      </c>
      <c r="H34" s="19">
        <v>0.40536970894800883</v>
      </c>
      <c r="I34" s="19">
        <v>1.3052276667586791</v>
      </c>
      <c r="J34" s="19">
        <v>8.1140521813935773E-2</v>
      </c>
      <c r="K34" s="19">
        <v>1.669606271670619</v>
      </c>
      <c r="L34" s="11"/>
      <c r="M34" s="11" t="s">
        <v>59</v>
      </c>
      <c r="N34" s="1" t="s">
        <v>15</v>
      </c>
      <c r="O34" s="4">
        <v>11</v>
      </c>
      <c r="P34" s="19">
        <f>IFERROR(LOG(E34),"")</f>
        <v>0.67752247070434235</v>
      </c>
      <c r="Q34" s="19">
        <f>IFERROR(LOG(F34),"")</f>
        <v>0.65294975720742798</v>
      </c>
      <c r="R34" s="19">
        <f>IFERROR(LOG(G34),"")</f>
        <v>1.6634802698700979</v>
      </c>
      <c r="S34" s="19">
        <f>IFERROR(LOG(H34),"")</f>
        <v>-0.39214870687198855</v>
      </c>
      <c r="T34" s="19">
        <f>IFERROR(LOG(I34),"")</f>
        <v>0.11568627090290425</v>
      </c>
      <c r="U34" s="19">
        <f>IFERROR(LOG(J34),"")</f>
        <v>-1.0907622036789666</v>
      </c>
      <c r="V34" s="19">
        <f>IFERROR(LOG(K34),"")</f>
        <v>0.22261406743427017</v>
      </c>
      <c r="X34" s="2"/>
      <c r="Y34" s="4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 x14ac:dyDescent="0.3">
      <c r="A35" s="22"/>
      <c r="B35" s="22" t="s">
        <v>59</v>
      </c>
      <c r="C35" s="19" t="s">
        <v>15</v>
      </c>
      <c r="D35" s="20">
        <v>11</v>
      </c>
      <c r="E35" s="19">
        <v>5.3691870818140126</v>
      </c>
      <c r="F35" s="19">
        <v>4.4972782363392136</v>
      </c>
      <c r="G35" s="19">
        <v>509.66437834065795</v>
      </c>
      <c r="H35" s="19">
        <v>0.46910492569163104</v>
      </c>
      <c r="I35" s="19">
        <v>1.4321035631036587</v>
      </c>
      <c r="J35" s="19">
        <v>8.7006044178440489E-2</v>
      </c>
      <c r="K35" s="19">
        <v>1.8552636862811269</v>
      </c>
      <c r="L35" s="11"/>
      <c r="M35" s="11" t="s">
        <v>59</v>
      </c>
      <c r="N35" s="1" t="s">
        <v>15</v>
      </c>
      <c r="O35" s="4">
        <v>11</v>
      </c>
      <c r="P35" s="19">
        <f>IFERROR(LOG(E35),"")</f>
        <v>0.7299085366106538</v>
      </c>
      <c r="Q35" s="19">
        <f>IFERROR(LOG(F35),"")</f>
        <v>0.65294975720742798</v>
      </c>
      <c r="R35" s="19">
        <f>IFERROR(LOG(G35),"")</f>
        <v>2.7072842807719462</v>
      </c>
      <c r="S35" s="19">
        <f>IFERROR(LOG(H35),"")</f>
        <v>-0.32873000685360082</v>
      </c>
      <c r="T35" s="19">
        <f>IFERROR(LOG(I35),"")</f>
        <v>0.15597442527501307</v>
      </c>
      <c r="U35" s="19">
        <f>IFERROR(LOG(J35),"")</f>
        <v>-1.0604505765518819</v>
      </c>
      <c r="V35" s="19">
        <f>IFERROR(LOG(K35),"")</f>
        <v>0.26840564406338163</v>
      </c>
      <c r="X35" s="2"/>
      <c r="Y35" s="4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 x14ac:dyDescent="0.3">
      <c r="A36" s="22"/>
      <c r="B36" s="22" t="s">
        <v>60</v>
      </c>
      <c r="C36" s="19" t="s">
        <v>8</v>
      </c>
      <c r="D36" s="20">
        <v>12</v>
      </c>
      <c r="E36" s="19">
        <v>5.8008626609038418E-2</v>
      </c>
      <c r="F36" s="19">
        <v>6.6071167387550478E-2</v>
      </c>
      <c r="G36" s="19">
        <v>106.00965739037872</v>
      </c>
      <c r="H36" s="19">
        <v>6.5659674665061479E-2</v>
      </c>
      <c r="I36" s="19">
        <v>6.534671324056919E-2</v>
      </c>
      <c r="J36" s="19">
        <v>6.9683240131269784E-3</v>
      </c>
      <c r="K36" s="19">
        <v>1.7212067011872578</v>
      </c>
      <c r="L36" s="11"/>
      <c r="M36" s="11" t="s">
        <v>60</v>
      </c>
      <c r="N36" s="1" t="s">
        <v>8</v>
      </c>
      <c r="O36" s="4">
        <v>12</v>
      </c>
      <c r="P36" s="19">
        <f>IFERROR(LOG(E36),"")</f>
        <v>-1.2365074166075072</v>
      </c>
      <c r="Q36" s="19">
        <f>IFERROR(LOG(F36),"")</f>
        <v>-1.1799880197318293</v>
      </c>
      <c r="R36" s="19">
        <f>IFERROR(LOG(G36),"")</f>
        <v>2.0253454309280103</v>
      </c>
      <c r="S36" s="19">
        <f>IFERROR(LOG(H36),"")</f>
        <v>-1.1827012734726337</v>
      </c>
      <c r="T36" s="19">
        <f>IFERROR(LOG(I36),"")</f>
        <v>-1.1847762513486431</v>
      </c>
      <c r="U36" s="19">
        <f>IFERROR(LOG(J36),"")</f>
        <v>-2.156871663706259</v>
      </c>
      <c r="V36" s="19">
        <f>IFERROR(LOG(K36),"")</f>
        <v>0.23583302825584845</v>
      </c>
      <c r="X36" s="11"/>
      <c r="Y36" s="4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x14ac:dyDescent="0.3">
      <c r="A37" s="22"/>
      <c r="B37" s="22" t="s">
        <v>60</v>
      </c>
      <c r="C37" s="19" t="s">
        <v>8</v>
      </c>
      <c r="D37" s="20">
        <v>12</v>
      </c>
      <c r="E37" s="19">
        <v>8.9429780836584372E-2</v>
      </c>
      <c r="F37" s="19">
        <v>6.6071167387550478E-2</v>
      </c>
      <c r="G37" s="19">
        <v>109.76328875798333</v>
      </c>
      <c r="H37" s="19">
        <v>1.9264692522040217</v>
      </c>
      <c r="I37" s="19">
        <v>0.22496809469246529</v>
      </c>
      <c r="J37" s="19">
        <v>3.9978795915348711E-2</v>
      </c>
      <c r="K37" s="19">
        <v>2.2881117604440155</v>
      </c>
      <c r="L37" s="11"/>
      <c r="M37" s="11" t="s">
        <v>60</v>
      </c>
      <c r="N37" s="1" t="s">
        <v>8</v>
      </c>
      <c r="O37" s="4">
        <v>12</v>
      </c>
      <c r="P37" s="19">
        <f>IFERROR(LOG(E37),"")</f>
        <v>-1.0485178335614569</v>
      </c>
      <c r="Q37" s="19">
        <f>IFERROR(LOG(F37),"")</f>
        <v>-1.1799880197318293</v>
      </c>
      <c r="R37" s="19">
        <f>IFERROR(LOG(G37),"")</f>
        <v>2.0404571110088758</v>
      </c>
      <c r="S37" s="19">
        <f>IFERROR(LOG(H37),"")</f>
        <v>0.28476208176080797</v>
      </c>
      <c r="T37" s="19">
        <f>IFERROR(LOG(I37),"")</f>
        <v>-0.64787906980650289</v>
      </c>
      <c r="U37" s="19">
        <f>IFERROR(LOG(J37),"")</f>
        <v>-1.3981702901377244</v>
      </c>
      <c r="V37" s="19">
        <f>IFERROR(LOG(K37),"")</f>
        <v>0.35947723330225556</v>
      </c>
      <c r="X37" s="2"/>
      <c r="Y37" s="4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x14ac:dyDescent="0.3">
      <c r="A38" s="22"/>
      <c r="B38" s="22" t="s">
        <v>60</v>
      </c>
      <c r="C38" s="19" t="s">
        <v>8</v>
      </c>
      <c r="D38" s="20">
        <v>12</v>
      </c>
      <c r="E38" s="19">
        <v>5.0775094717028652E-2</v>
      </c>
      <c r="F38" s="19">
        <v>6.6071167387550478E-2</v>
      </c>
      <c r="G38" s="19">
        <v>108.54779881037123</v>
      </c>
      <c r="H38" s="19">
        <v>0.32098365035108239</v>
      </c>
      <c r="I38" s="19">
        <v>0.85764497607745227</v>
      </c>
      <c r="J38" s="19">
        <v>8.7648567480257573E-3</v>
      </c>
      <c r="K38" s="19">
        <v>0.49774102345838278</v>
      </c>
      <c r="L38" s="11"/>
      <c r="M38" s="11" t="s">
        <v>60</v>
      </c>
      <c r="N38" s="1" t="s">
        <v>8</v>
      </c>
      <c r="O38" s="4">
        <v>12</v>
      </c>
      <c r="P38" s="19">
        <f>IFERROR(LOG(E38),"")</f>
        <v>-1.2943492577794919</v>
      </c>
      <c r="Q38" s="19">
        <f>IFERROR(LOG(F38),"")</f>
        <v>-1.1799880197318293</v>
      </c>
      <c r="R38" s="19">
        <f>IFERROR(LOG(G38),"")</f>
        <v>2.0356210210267163</v>
      </c>
      <c r="S38" s="19">
        <f>IFERROR(LOG(H38),"")</f>
        <v>-0.49351708829026908</v>
      </c>
      <c r="T38" s="19">
        <f>IFERROR(LOG(I38),"")</f>
        <v>-6.6692452056527685E-2</v>
      </c>
      <c r="U38" s="19">
        <f>IFERROR(LOG(J38),"")</f>
        <v>-2.0572551775793522</v>
      </c>
      <c r="V38" s="19">
        <f>IFERROR(LOG(K38),"")</f>
        <v>-0.30299656354092303</v>
      </c>
      <c r="X38" s="2"/>
      <c r="Y38" s="4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x14ac:dyDescent="0.3">
      <c r="A39" s="22"/>
      <c r="B39" s="22" t="s">
        <v>61</v>
      </c>
      <c r="C39" s="19" t="s">
        <v>8</v>
      </c>
      <c r="D39" s="20">
        <v>13</v>
      </c>
      <c r="E39" s="19">
        <v>5.6126595609852989</v>
      </c>
      <c r="F39" s="19">
        <v>5.9327926070415877</v>
      </c>
      <c r="G39" s="19">
        <v>320.07469239786002</v>
      </c>
      <c r="H39" s="19">
        <v>0.34932357386351087</v>
      </c>
      <c r="I39" s="19">
        <v>0.67297422464759005</v>
      </c>
      <c r="J39" s="19">
        <v>4.3623671878965653E-2</v>
      </c>
      <c r="K39" s="19">
        <v>0.95514242654207782</v>
      </c>
      <c r="L39" s="11"/>
      <c r="M39" s="11" t="s">
        <v>61</v>
      </c>
      <c r="N39" s="1" t="s">
        <v>8</v>
      </c>
      <c r="O39" s="4">
        <v>13</v>
      </c>
      <c r="P39" s="19">
        <f>IFERROR(LOG(E39),"")</f>
        <v>0.7491687006430815</v>
      </c>
      <c r="Q39" s="19">
        <f>IFERROR(LOG(F39),"")</f>
        <v>0.77325916694664143</v>
      </c>
      <c r="R39" s="19">
        <f>IFERROR(LOG(G39),"")</f>
        <v>2.505251336791857</v>
      </c>
      <c r="S39" s="19">
        <f>IFERROR(LOG(H39),"")</f>
        <v>-0.45677210530601214</v>
      </c>
      <c r="T39" s="19">
        <f>IFERROR(LOG(I39),"")</f>
        <v>-0.17200156921983975</v>
      </c>
      <c r="U39" s="19">
        <f>IFERROR(LOG(J39),"")</f>
        <v>-1.3602777819105101</v>
      </c>
      <c r="V39" s="19">
        <f>IFERROR(LOG(K39),"")</f>
        <v>-1.9931863547879351E-2</v>
      </c>
      <c r="X39" s="2"/>
      <c r="Y39" s="4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x14ac:dyDescent="0.3">
      <c r="A40" s="22"/>
      <c r="B40" s="22" t="s">
        <v>61</v>
      </c>
      <c r="C40" s="19" t="s">
        <v>8</v>
      </c>
      <c r="D40" s="20">
        <v>13</v>
      </c>
      <c r="E40" s="19">
        <v>5.3582185483513118</v>
      </c>
      <c r="F40" s="19">
        <v>5.9327926070415877</v>
      </c>
      <c r="G40" s="19">
        <v>543.33851568289913</v>
      </c>
      <c r="H40" s="19">
        <v>0.2992565677950057</v>
      </c>
      <c r="I40" s="19">
        <v>1.0485088931354904</v>
      </c>
      <c r="J40" s="19">
        <v>3.2684263339958206E-2</v>
      </c>
      <c r="K40" s="19">
        <v>0.65672086051018919</v>
      </c>
      <c r="L40" s="11"/>
      <c r="M40" s="11" t="s">
        <v>61</v>
      </c>
      <c r="N40" s="1" t="s">
        <v>8</v>
      </c>
      <c r="O40" s="4">
        <v>13</v>
      </c>
      <c r="P40" s="19">
        <f>IFERROR(LOG(E40),"")</f>
        <v>0.72902042342062567</v>
      </c>
      <c r="Q40" s="19">
        <f>IFERROR(LOG(F40),"")</f>
        <v>0.77325916694664143</v>
      </c>
      <c r="R40" s="19">
        <f>IFERROR(LOG(G40),"")</f>
        <v>2.7350704919942701</v>
      </c>
      <c r="S40" s="19">
        <f>IFERROR(LOG(H40),"")</f>
        <v>-0.52395630933983539</v>
      </c>
      <c r="T40" s="19">
        <f>IFERROR(LOG(I40),"")</f>
        <v>2.0572118371501993E-2</v>
      </c>
      <c r="U40" s="19">
        <f>IFERROR(LOG(J40),"")</f>
        <v>-1.4856612990106388</v>
      </c>
      <c r="V40" s="19">
        <f>IFERROR(LOG(K40),"")</f>
        <v>-0.18261918827982521</v>
      </c>
      <c r="X40" s="11"/>
      <c r="Y40" s="4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 x14ac:dyDescent="0.3">
      <c r="A41" s="22"/>
      <c r="B41" s="22" t="s">
        <v>61</v>
      </c>
      <c r="C41" s="19" t="s">
        <v>8</v>
      </c>
      <c r="D41" s="20">
        <v>13</v>
      </c>
      <c r="E41" s="19">
        <v>6.8274997117881533</v>
      </c>
      <c r="F41" s="19">
        <v>5.9327926070415877</v>
      </c>
      <c r="G41" s="19"/>
      <c r="H41" s="19"/>
      <c r="I41" s="19">
        <v>0.83159596868567931</v>
      </c>
      <c r="J41" s="19">
        <v>2.9945897306029649E-2</v>
      </c>
      <c r="K41" s="19">
        <v>0.8001638891234033</v>
      </c>
      <c r="L41" s="11"/>
      <c r="M41" s="11" t="s">
        <v>61</v>
      </c>
      <c r="N41" s="1" t="s">
        <v>8</v>
      </c>
      <c r="O41" s="4">
        <v>13</v>
      </c>
      <c r="P41" s="19">
        <f>IFERROR(LOG(E41),"")</f>
        <v>0.83426169047873289</v>
      </c>
      <c r="Q41" s="19">
        <f>IFERROR(LOG(F41),"")</f>
        <v>0.77325916694664143</v>
      </c>
      <c r="R41" s="19" t="str">
        <f>IFERROR(LOG(G41),"")</f>
        <v/>
      </c>
      <c r="S41" s="19" t="str">
        <f>IFERROR(LOG(H41),"")</f>
        <v/>
      </c>
      <c r="T41" s="19">
        <f>IFERROR(LOG(I41),"")</f>
        <v>-8.0087624657797743E-2</v>
      </c>
      <c r="U41" s="19">
        <f>IFERROR(LOG(J41),"")</f>
        <v>-1.5236626690810668</v>
      </c>
      <c r="V41" s="19">
        <f>IFERROR(LOG(K41),"")</f>
        <v>-9.6821051942667186E-2</v>
      </c>
      <c r="X41" s="11"/>
      <c r="Y41" s="4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 x14ac:dyDescent="0.3">
      <c r="A42" s="22"/>
      <c r="B42" s="22" t="s">
        <v>62</v>
      </c>
      <c r="C42" s="19" t="s">
        <v>8</v>
      </c>
      <c r="D42" s="20">
        <v>14</v>
      </c>
      <c r="E42" s="19">
        <v>0.11293510676926077</v>
      </c>
      <c r="F42" s="19">
        <v>9.1501359452304698E-2</v>
      </c>
      <c r="G42" s="19">
        <v>107.42714624633599</v>
      </c>
      <c r="H42" s="19">
        <v>0.82794838459127662</v>
      </c>
      <c r="I42" s="19">
        <v>0.31522914314440564</v>
      </c>
      <c r="J42" s="19">
        <v>2.2492053273826217E-2</v>
      </c>
      <c r="K42" s="19">
        <v>0.54576794141079565</v>
      </c>
      <c r="L42" s="11"/>
      <c r="M42" s="11" t="s">
        <v>62</v>
      </c>
      <c r="N42" s="1" t="s">
        <v>8</v>
      </c>
      <c r="O42" s="4">
        <v>14</v>
      </c>
      <c r="P42" s="19">
        <f>IFERROR(LOG(E42),"")</f>
        <v>-0.94717103321987706</v>
      </c>
      <c r="Q42" s="19">
        <f>IFERROR(LOG(F42),"")</f>
        <v>-1.0385724534936778</v>
      </c>
      <c r="R42" s="19">
        <f>IFERROR(LOG(G42),"")</f>
        <v>2.0311140390478597</v>
      </c>
      <c r="S42" s="19">
        <f>IFERROR(LOG(H42),"")</f>
        <v>-8.1996736869595549E-2</v>
      </c>
      <c r="T42" s="19">
        <f>IFERROR(LOG(I42),"")</f>
        <v>-0.50137363851204397</v>
      </c>
      <c r="U42" s="19">
        <f>IFERROR(LOG(J42),"")</f>
        <v>-1.6479708965079416</v>
      </c>
      <c r="V42" s="19">
        <f>IFERROR(LOG(K42),"")</f>
        <v>-0.26299197851826223</v>
      </c>
      <c r="X42" s="11"/>
      <c r="Y42" s="4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 x14ac:dyDescent="0.3">
      <c r="A43" s="22"/>
      <c r="B43" s="22" t="s">
        <v>62</v>
      </c>
      <c r="C43" s="19" t="s">
        <v>8</v>
      </c>
      <c r="D43" s="20">
        <v>14</v>
      </c>
      <c r="E43" s="19">
        <v>7.8221107050704439E-2</v>
      </c>
      <c r="F43" s="19">
        <v>9.1501359452304698E-2</v>
      </c>
      <c r="G43" s="19">
        <v>3.5944327529366222</v>
      </c>
      <c r="H43" s="19">
        <v>0.30745648451003399</v>
      </c>
      <c r="I43" s="19">
        <v>0.12209223524549719</v>
      </c>
      <c r="J43" s="19">
        <v>4.0506339356120705E-2</v>
      </c>
      <c r="K43" s="19">
        <v>0.10766647499046715</v>
      </c>
      <c r="L43" s="11"/>
      <c r="M43" s="11" t="s">
        <v>62</v>
      </c>
      <c r="N43" s="1" t="s">
        <v>8</v>
      </c>
      <c r="O43" s="4">
        <v>14</v>
      </c>
      <c r="P43" s="19">
        <f>IFERROR(LOG(E43),"")</f>
        <v>-1.1066760418406785</v>
      </c>
      <c r="Q43" s="19">
        <f>IFERROR(LOG(F43),"")</f>
        <v>-1.0385724534936778</v>
      </c>
      <c r="R43" s="19">
        <f>IFERROR(LOG(G43),"")</f>
        <v>0.55563036295054702</v>
      </c>
      <c r="S43" s="19">
        <f>IFERROR(LOG(H43),"")</f>
        <v>-0.51221634289506046</v>
      </c>
      <c r="T43" s="19">
        <f>IFERROR(LOG(I43),"")</f>
        <v>-0.91331195519732045</v>
      </c>
      <c r="U43" s="19">
        <f>IFERROR(LOG(J43),"")</f>
        <v>-1.3924770031573526</v>
      </c>
      <c r="V43" s="19">
        <f>IFERROR(LOG(K43),"")</f>
        <v>-0.96791950555255202</v>
      </c>
      <c r="X43" s="2"/>
      <c r="Y43" s="4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 x14ac:dyDescent="0.3">
      <c r="A44" s="22"/>
      <c r="B44" s="22" t="s">
        <v>62</v>
      </c>
      <c r="C44" s="19" t="s">
        <v>8</v>
      </c>
      <c r="D44" s="20">
        <v>14</v>
      </c>
      <c r="E44" s="19">
        <v>8.3347864536948868E-2</v>
      </c>
      <c r="F44" s="19">
        <v>9.1501359452304698E-2</v>
      </c>
      <c r="G44" s="19">
        <v>14.10100113943394</v>
      </c>
      <c r="H44" s="19">
        <v>0.56040154931718933</v>
      </c>
      <c r="I44" s="19">
        <v>0.58175644924805214</v>
      </c>
      <c r="J44" s="19">
        <v>6.308810622497725E-2</v>
      </c>
      <c r="K44" s="19">
        <v>0.23514164688970268</v>
      </c>
      <c r="L44" s="11"/>
      <c r="M44" s="11" t="s">
        <v>62</v>
      </c>
      <c r="N44" s="1" t="s">
        <v>8</v>
      </c>
      <c r="O44" s="4">
        <v>14</v>
      </c>
      <c r="P44" s="19">
        <f>IFERROR(LOG(E44),"")</f>
        <v>-1.0791055227909856</v>
      </c>
      <c r="Q44" s="19">
        <f>IFERROR(LOG(F44),"")</f>
        <v>-1.0385724534936778</v>
      </c>
      <c r="R44" s="19">
        <f>IFERROR(LOG(G44),"")</f>
        <v>1.1492499476835272</v>
      </c>
      <c r="S44" s="19">
        <f>IFERROR(LOG(H44),"")</f>
        <v>-0.25150067271000331</v>
      </c>
      <c r="T44" s="19">
        <f>IFERROR(LOG(I44),"")</f>
        <v>-0.23525879350351619</v>
      </c>
      <c r="U44" s="19">
        <f>IFERROR(LOG(J44),"")</f>
        <v>-1.2000525090242977</v>
      </c>
      <c r="V44" s="19">
        <f>IFERROR(LOG(K44),"")</f>
        <v>-0.62867044440734676</v>
      </c>
      <c r="X44" s="2"/>
      <c r="Y44" s="4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 x14ac:dyDescent="0.3">
      <c r="A45" s="22"/>
      <c r="B45" s="22" t="s">
        <v>63</v>
      </c>
      <c r="C45" s="19" t="s">
        <v>8</v>
      </c>
      <c r="D45" s="20">
        <v>15</v>
      </c>
      <c r="E45" s="19">
        <v>6.4192329744908507</v>
      </c>
      <c r="F45" s="19">
        <v>7.1580391484419303</v>
      </c>
      <c r="G45" s="19">
        <v>662.00844903613324</v>
      </c>
      <c r="H45" s="19">
        <v>0.63315491219321363</v>
      </c>
      <c r="I45" s="19">
        <v>1.8498086526969773</v>
      </c>
      <c r="J45" s="19">
        <v>0.11472241282094967</v>
      </c>
      <c r="K45" s="19">
        <v>1.3514329282986761</v>
      </c>
      <c r="L45" s="11"/>
      <c r="M45" s="11" t="s">
        <v>63</v>
      </c>
      <c r="N45" s="1" t="s">
        <v>8</v>
      </c>
      <c r="O45" s="4">
        <v>15</v>
      </c>
      <c r="P45" s="19">
        <f>IFERROR(LOG(E45),"")</f>
        <v>0.8074831379057632</v>
      </c>
      <c r="Q45" s="19">
        <f>IFERROR(LOG(F45),"")</f>
        <v>0.85479406928530877</v>
      </c>
      <c r="R45" s="19">
        <f>IFERROR(LOG(G45),"")</f>
        <v>2.8208635322589664</v>
      </c>
      <c r="S45" s="19">
        <f>IFERROR(LOG(H45),"")</f>
        <v>-0.19849001939856389</v>
      </c>
      <c r="T45" s="19">
        <f>IFERROR(LOG(I45),"")</f>
        <v>0.26712680657829002</v>
      </c>
      <c r="U45" s="19">
        <f>IFERROR(LOG(J45),"")</f>
        <v>-0.94035172757755803</v>
      </c>
      <c r="V45" s="19">
        <f>IFERROR(LOG(K45),"")</f>
        <v>0.13079449650710923</v>
      </c>
      <c r="X45" s="2"/>
      <c r="Y45" s="4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 x14ac:dyDescent="0.3">
      <c r="A46" s="22"/>
      <c r="B46" s="22" t="s">
        <v>63</v>
      </c>
      <c r="C46" s="19" t="s">
        <v>8</v>
      </c>
      <c r="D46" s="20">
        <v>15</v>
      </c>
      <c r="E46" s="19">
        <v>7.6438418639039636</v>
      </c>
      <c r="F46" s="19">
        <v>7.1580391484419303</v>
      </c>
      <c r="G46" s="19">
        <v>730.69604766634905</v>
      </c>
      <c r="H46" s="19">
        <v>0.64700046076206774</v>
      </c>
      <c r="I46" s="19">
        <v>2.0337649090862526</v>
      </c>
      <c r="J46" s="19">
        <v>0.1341881151958583</v>
      </c>
      <c r="K46" s="19">
        <v>1.8977146503290214</v>
      </c>
      <c r="L46" s="11"/>
      <c r="M46" s="11" t="s">
        <v>63</v>
      </c>
      <c r="N46" s="1" t="s">
        <v>8</v>
      </c>
      <c r="O46" s="4">
        <v>15</v>
      </c>
      <c r="P46" s="19">
        <f>IFERROR(LOG(E46),"")</f>
        <v>0.88331169377487795</v>
      </c>
      <c r="Q46" s="19">
        <f>IFERROR(LOG(F46),"")</f>
        <v>0.85479406928530877</v>
      </c>
      <c r="R46" s="19">
        <f>IFERROR(LOG(G46),"")</f>
        <v>2.8637367582534732</v>
      </c>
      <c r="S46" s="19">
        <f>IFERROR(LOG(H46),"")</f>
        <v>-0.18909541004791131</v>
      </c>
      <c r="T46" s="19">
        <f>IFERROR(LOG(I46),"")</f>
        <v>0.30830074967455579</v>
      </c>
      <c r="U46" s="19">
        <f>IFERROR(LOG(J46),"")</f>
        <v>-0.87228594715825758</v>
      </c>
      <c r="V46" s="19">
        <f>IFERROR(LOG(K46),"")</f>
        <v>0.27823091035465836</v>
      </c>
      <c r="X46" s="2"/>
      <c r="Y46" s="4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x14ac:dyDescent="0.3">
      <c r="A47" s="22"/>
      <c r="B47" s="22" t="s">
        <v>63</v>
      </c>
      <c r="C47" s="19" t="s">
        <v>8</v>
      </c>
      <c r="D47" s="20">
        <v>15</v>
      </c>
      <c r="E47" s="19">
        <v>7.4110426069309758</v>
      </c>
      <c r="F47" s="19">
        <v>7.1580391484419303</v>
      </c>
      <c r="G47" s="19">
        <v>706.82857733490755</v>
      </c>
      <c r="H47" s="19">
        <v>0.59983008570336693</v>
      </c>
      <c r="I47" s="19">
        <v>1.6052360742667346</v>
      </c>
      <c r="J47" s="19">
        <v>0.13079089919734221</v>
      </c>
      <c r="K47" s="19">
        <v>1.179902988436528</v>
      </c>
      <c r="L47" s="11"/>
      <c r="M47" s="11" t="s">
        <v>63</v>
      </c>
      <c r="N47" s="1" t="s">
        <v>8</v>
      </c>
      <c r="O47" s="4">
        <v>15</v>
      </c>
      <c r="P47" s="19">
        <f>IFERROR(LOG(E47),"")</f>
        <v>0.86987931008255703</v>
      </c>
      <c r="Q47" s="19">
        <f>IFERROR(LOG(F47),"")</f>
        <v>0.85479406928530877</v>
      </c>
      <c r="R47" s="19">
        <f>IFERROR(LOG(G47),"")</f>
        <v>2.8493140998725934</v>
      </c>
      <c r="S47" s="19">
        <f>IFERROR(LOG(H47),"")</f>
        <v>-0.22197175510321121</v>
      </c>
      <c r="T47" s="19">
        <f>IFERROR(LOG(I47),"")</f>
        <v>0.20553891101628693</v>
      </c>
      <c r="U47" s="19">
        <f>IFERROR(LOG(J47),"")</f>
        <v>-0.88342247440534927</v>
      </c>
      <c r="V47" s="19">
        <f>IFERROR(LOG(K47),"")</f>
        <v>7.1846301103856147E-2</v>
      </c>
      <c r="X47" s="2"/>
      <c r="Y47" s="4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 x14ac:dyDescent="0.3">
      <c r="A48" s="22"/>
      <c r="B48" s="22" t="s">
        <v>64</v>
      </c>
      <c r="C48" s="19" t="s">
        <v>8</v>
      </c>
      <c r="D48" s="20">
        <v>16</v>
      </c>
      <c r="E48" s="19">
        <v>1.0483661444888885</v>
      </c>
      <c r="F48" s="19">
        <v>1.0911155193871762</v>
      </c>
      <c r="G48" s="19">
        <v>48.410883958872986</v>
      </c>
      <c r="H48" s="19">
        <v>0.69039251038795146</v>
      </c>
      <c r="I48" s="19">
        <v>1.7986788232774187</v>
      </c>
      <c r="J48" s="19">
        <v>4.639900609025549E-2</v>
      </c>
      <c r="K48" s="19">
        <v>2.3011311702813244</v>
      </c>
      <c r="L48" s="11"/>
      <c r="M48" s="11" t="s">
        <v>64</v>
      </c>
      <c r="N48" s="1" t="s">
        <v>8</v>
      </c>
      <c r="O48" s="4">
        <v>16</v>
      </c>
      <c r="P48" s="19">
        <f>IFERROR(LOG(E48),"")</f>
        <v>2.051298757114264E-2</v>
      </c>
      <c r="Q48" s="19">
        <f>IFERROR(LOG(F48),"")</f>
        <v>3.787073296828887E-2</v>
      </c>
      <c r="R48" s="19">
        <f>IFERROR(LOG(G48),"")</f>
        <v>1.684943012716408</v>
      </c>
      <c r="S48" s="19">
        <f>IFERROR(LOG(H48),"")</f>
        <v>-0.16090392864109043</v>
      </c>
      <c r="T48" s="19">
        <f>IFERROR(LOG(I48),"")</f>
        <v>0.2549536215273096</v>
      </c>
      <c r="U48" s="19">
        <f>IFERROR(LOG(J48),"")</f>
        <v>-1.3334913223360823</v>
      </c>
      <c r="V48" s="19">
        <f>IFERROR(LOG(K48),"")</f>
        <v>0.36194137525522319</v>
      </c>
      <c r="X48" s="2"/>
      <c r="Y48" s="4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 x14ac:dyDescent="0.3">
      <c r="A49" s="22"/>
      <c r="B49" s="22" t="s">
        <v>64</v>
      </c>
      <c r="C49" s="19" t="s">
        <v>8</v>
      </c>
      <c r="D49" s="20">
        <v>16</v>
      </c>
      <c r="E49" s="19">
        <v>1.1110167253260315</v>
      </c>
      <c r="F49" s="19">
        <v>1.0911155193871762</v>
      </c>
      <c r="G49" s="19">
        <v>44.993524616391142</v>
      </c>
      <c r="H49" s="19">
        <v>1.1478052165035542</v>
      </c>
      <c r="I49" s="19">
        <v>1.3162235394706825</v>
      </c>
      <c r="J49" s="19">
        <v>5.0893086363640871E-2</v>
      </c>
      <c r="K49" s="19">
        <v>1.7070092271219544</v>
      </c>
      <c r="L49" s="11"/>
      <c r="M49" s="11" t="s">
        <v>64</v>
      </c>
      <c r="N49" s="1" t="s">
        <v>8</v>
      </c>
      <c r="O49" s="4">
        <v>16</v>
      </c>
      <c r="P49" s="19">
        <f>IFERROR(LOG(E49),"")</f>
        <v>4.5720596890578655E-2</v>
      </c>
      <c r="Q49" s="19">
        <f>IFERROR(LOG(F49),"")</f>
        <v>3.787073296828887E-2</v>
      </c>
      <c r="R49" s="19">
        <f>IFERROR(LOG(G49),"")</f>
        <v>1.653150015425904</v>
      </c>
      <c r="S49" s="19">
        <f>IFERROR(LOG(H49),"")</f>
        <v>5.9868194181248183E-2</v>
      </c>
      <c r="T49" s="19">
        <f>IFERROR(LOG(I49),"")</f>
        <v>0.11932965349847693</v>
      </c>
      <c r="U49" s="19">
        <f>IFERROR(LOG(J49),"")</f>
        <v>-1.2933412109452516</v>
      </c>
      <c r="V49" s="19">
        <f>IFERROR(LOG(K49),"")</f>
        <v>0.2322358686702802</v>
      </c>
      <c r="X49" s="2"/>
      <c r="Y49" s="4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x14ac:dyDescent="0.3">
      <c r="A50" s="22"/>
      <c r="B50" s="22" t="s">
        <v>64</v>
      </c>
      <c r="C50" s="19" t="s">
        <v>8</v>
      </c>
      <c r="D50" s="20">
        <v>16</v>
      </c>
      <c r="E50" s="19">
        <v>1.1139636883466089</v>
      </c>
      <c r="F50" s="19">
        <v>1.0911155193871762</v>
      </c>
      <c r="G50" s="19">
        <v>22.712132588073821</v>
      </c>
      <c r="H50" s="19">
        <v>0.6419860095609401</v>
      </c>
      <c r="I50" s="19">
        <v>1.7878178605405053</v>
      </c>
      <c r="J50" s="19">
        <v>5.272116398716916E-2</v>
      </c>
      <c r="K50" s="19">
        <v>1.4710517189803456</v>
      </c>
      <c r="L50" s="11"/>
      <c r="M50" s="11" t="s">
        <v>64</v>
      </c>
      <c r="N50" s="1" t="s">
        <v>8</v>
      </c>
      <c r="O50" s="4">
        <v>16</v>
      </c>
      <c r="P50" s="19">
        <f>IFERROR(LOG(E50),"")</f>
        <v>4.6871034457352162E-2</v>
      </c>
      <c r="Q50" s="19">
        <f>IFERROR(LOG(F50),"")</f>
        <v>3.787073296828887E-2</v>
      </c>
      <c r="R50" s="19">
        <f>IFERROR(LOG(G50),"")</f>
        <v>1.3562579148339662</v>
      </c>
      <c r="S50" s="19">
        <f>IFERROR(LOG(H50),"")</f>
        <v>-0.19247443616274756</v>
      </c>
      <c r="T50" s="19">
        <f>IFERROR(LOG(I50),"")</f>
        <v>0.25232327162351914</v>
      </c>
      <c r="U50" s="19">
        <f>IFERROR(LOG(J50),"")</f>
        <v>-1.2780150098779288</v>
      </c>
      <c r="V50" s="19">
        <f>IFERROR(LOG(K50),"")</f>
        <v>0.16762794184576563</v>
      </c>
      <c r="X50" s="2"/>
      <c r="Y50" s="4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x14ac:dyDescent="0.3">
      <c r="A51" s="22"/>
      <c r="B51" s="22" t="s">
        <v>65</v>
      </c>
      <c r="C51" s="19" t="s">
        <v>8</v>
      </c>
      <c r="D51" s="20">
        <v>17</v>
      </c>
      <c r="E51" s="19">
        <v>1.1683948316754398</v>
      </c>
      <c r="F51" s="19">
        <v>1.185339813539964</v>
      </c>
      <c r="G51" s="19">
        <v>678.95000730132142</v>
      </c>
      <c r="H51" s="19">
        <v>0.51176445265365356</v>
      </c>
      <c r="I51" s="19">
        <v>1.6314898456872358</v>
      </c>
      <c r="J51" s="19">
        <v>0.10889765909861918</v>
      </c>
      <c r="K51" s="19">
        <v>0.81237403552312937</v>
      </c>
      <c r="L51" s="11"/>
      <c r="M51" s="11" t="s">
        <v>65</v>
      </c>
      <c r="N51" s="1" t="s">
        <v>8</v>
      </c>
      <c r="O51" s="4">
        <v>17</v>
      </c>
      <c r="P51" s="19">
        <f>IFERROR(LOG(E51),"")</f>
        <v>6.7589627230131136E-2</v>
      </c>
      <c r="Q51" s="19">
        <f>IFERROR(LOG(F51),"")</f>
        <v>7.3842871856034789E-2</v>
      </c>
      <c r="R51" s="19">
        <f>IFERROR(LOG(G51),"")</f>
        <v>2.8318377973254374</v>
      </c>
      <c r="S51" s="19">
        <f>IFERROR(LOG(H51),"")</f>
        <v>-0.29092988365500233</v>
      </c>
      <c r="T51" s="19">
        <f>IFERROR(LOG(I51),"")</f>
        <v>0.21258437510475509</v>
      </c>
      <c r="U51" s="19">
        <f>IFERROR(LOG(J51),"")</f>
        <v>-0.96298145588682671</v>
      </c>
      <c r="V51" s="19">
        <f>IFERROR(LOG(K51),"")</f>
        <v>-9.0243965633096931E-2</v>
      </c>
      <c r="X51" s="2"/>
      <c r="Y51" s="4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x14ac:dyDescent="0.3">
      <c r="A52" s="22"/>
      <c r="B52" s="22" t="s">
        <v>65</v>
      </c>
      <c r="C52" s="19" t="s">
        <v>8</v>
      </c>
      <c r="D52" s="20">
        <v>17</v>
      </c>
      <c r="E52" s="19">
        <v>1.238610716334871</v>
      </c>
      <c r="F52" s="19">
        <v>1.185339813539964</v>
      </c>
      <c r="G52" s="19">
        <v>557.03878787060842</v>
      </c>
      <c r="H52" s="19">
        <v>0.57984996708018322</v>
      </c>
      <c r="I52" s="19">
        <v>1.6563328067376737</v>
      </c>
      <c r="J52" s="19">
        <v>0.10010702115517216</v>
      </c>
      <c r="K52" s="19">
        <v>0.95998172550344474</v>
      </c>
      <c r="L52" s="11"/>
      <c r="M52" s="11" t="s">
        <v>65</v>
      </c>
      <c r="N52" s="1" t="s">
        <v>8</v>
      </c>
      <c r="O52" s="4">
        <v>17</v>
      </c>
      <c r="P52" s="19">
        <f>IFERROR(LOG(E52),"")</f>
        <v>9.2934833161819427E-2</v>
      </c>
      <c r="Q52" s="19">
        <f>IFERROR(LOG(F52),"")</f>
        <v>7.3842871856034789E-2</v>
      </c>
      <c r="R52" s="19">
        <f>IFERROR(LOG(G52),"")</f>
        <v>2.7458854371336323</v>
      </c>
      <c r="S52" s="19">
        <f>IFERROR(LOG(H52),"")</f>
        <v>-0.23668436315800606</v>
      </c>
      <c r="T52" s="19">
        <f>IFERROR(LOG(I52),"")</f>
        <v>0.21914760395123228</v>
      </c>
      <c r="U52" s="19">
        <f>IFERROR(LOG(J52),"")</f>
        <v>-0.99953546156150508</v>
      </c>
      <c r="V52" s="19">
        <f>IFERROR(LOG(K52),"")</f>
        <v>-1.7737034240175271E-2</v>
      </c>
      <c r="X52" s="2"/>
      <c r="Y52" s="8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x14ac:dyDescent="0.3">
      <c r="A53" s="22"/>
      <c r="B53" s="22" t="s">
        <v>65</v>
      </c>
      <c r="C53" s="19" t="s">
        <v>8</v>
      </c>
      <c r="D53" s="20">
        <v>17</v>
      </c>
      <c r="E53" s="19">
        <v>1.149013892609581</v>
      </c>
      <c r="F53" s="19">
        <v>1.185339813539964</v>
      </c>
      <c r="G53" s="19">
        <v>679.45327720241687</v>
      </c>
      <c r="H53" s="19">
        <v>0.22082631371632028</v>
      </c>
      <c r="I53" s="19">
        <v>1.9347841399115699</v>
      </c>
      <c r="J53" s="19">
        <v>8.8301316711266301E-2</v>
      </c>
      <c r="K53" s="19">
        <v>1.2349262913573402</v>
      </c>
      <c r="L53" s="11"/>
      <c r="M53" s="11" t="s">
        <v>65</v>
      </c>
      <c r="N53" s="1" t="s">
        <v>8</v>
      </c>
      <c r="O53" s="4">
        <v>17</v>
      </c>
      <c r="P53" s="19">
        <f>IFERROR(LOG(E53),"")</f>
        <v>6.0325279730239045E-2</v>
      </c>
      <c r="Q53" s="19">
        <f>IFERROR(LOG(F53),"")</f>
        <v>7.3842871856034789E-2</v>
      </c>
      <c r="R53" s="19">
        <f>IFERROR(LOG(G53),"")</f>
        <v>2.8321595977118874</v>
      </c>
      <c r="S53" s="19">
        <f>IFERROR(LOG(H53),"")</f>
        <v>-0.6559491772250241</v>
      </c>
      <c r="T53" s="19">
        <f>IFERROR(LOG(I53),"")</f>
        <v>0.2866325186703565</v>
      </c>
      <c r="U53" s="19">
        <f>IFERROR(LOG(J53),"")</f>
        <v>-1.0540328203615743</v>
      </c>
      <c r="V53" s="19">
        <f>IFERROR(LOG(K53),"")</f>
        <v>9.1641036776187013E-2</v>
      </c>
      <c r="X53" s="2"/>
      <c r="Y53" s="4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x14ac:dyDescent="0.3">
      <c r="A54" s="22"/>
      <c r="B54" s="22" t="s">
        <v>66</v>
      </c>
      <c r="C54" s="19" t="s">
        <v>2</v>
      </c>
      <c r="D54" s="20">
        <v>18</v>
      </c>
      <c r="E54" s="19">
        <v>0.57117700907495228</v>
      </c>
      <c r="F54" s="19">
        <v>0.51736230111855386</v>
      </c>
      <c r="G54" s="19">
        <v>479.61428495113086</v>
      </c>
      <c r="H54" s="19"/>
      <c r="I54" s="19">
        <v>2.9910521120690721</v>
      </c>
      <c r="J54" s="19">
        <v>1.0683896416410874</v>
      </c>
      <c r="K54" s="19">
        <v>2.6579246253086892</v>
      </c>
      <c r="L54" s="11"/>
      <c r="M54" s="11" t="s">
        <v>66</v>
      </c>
      <c r="N54" s="1" t="s">
        <v>2</v>
      </c>
      <c r="O54" s="4">
        <v>18</v>
      </c>
      <c r="P54" s="19">
        <f>IFERROR(LOG(E54),"")</f>
        <v>-0.24322928203166022</v>
      </c>
      <c r="Q54" s="19">
        <f>IFERROR(LOG(F54),"")</f>
        <v>-0.28620522040625496</v>
      </c>
      <c r="R54" s="19">
        <f>IFERROR(LOG(G54),"")</f>
        <v>2.6808921097542937</v>
      </c>
      <c r="S54" s="19" t="str">
        <f>IFERROR(LOG(H54),"")</f>
        <v/>
      </c>
      <c r="T54" s="19">
        <f>IFERROR(LOG(I54),"")</f>
        <v>0.47582397966016565</v>
      </c>
      <c r="U54" s="19">
        <f>IFERROR(LOG(J54),"")</f>
        <v>2.8729668754122972E-2</v>
      </c>
      <c r="V54" s="19">
        <f>IFERROR(LOG(K54),"")</f>
        <v>0.42454266085176146</v>
      </c>
      <c r="X54" s="2"/>
      <c r="Y54" s="4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x14ac:dyDescent="0.3">
      <c r="A55" s="22"/>
      <c r="B55" s="22" t="s">
        <v>66</v>
      </c>
      <c r="C55" s="19" t="s">
        <v>2</v>
      </c>
      <c r="D55" s="20">
        <v>18</v>
      </c>
      <c r="E55" s="19">
        <v>0.54363785257073804</v>
      </c>
      <c r="F55" s="19">
        <v>0.51736230111855386</v>
      </c>
      <c r="G55" s="19"/>
      <c r="H55" s="19"/>
      <c r="I55" s="19">
        <v>2.5927023739398214</v>
      </c>
      <c r="J55" s="19">
        <v>1.6140623990242851</v>
      </c>
      <c r="K55" s="19">
        <v>2.3689293306037817</v>
      </c>
      <c r="L55" s="11"/>
      <c r="M55" s="11" t="s">
        <v>66</v>
      </c>
      <c r="N55" s="1" t="s">
        <v>2</v>
      </c>
      <c r="O55" s="4">
        <v>18</v>
      </c>
      <c r="P55" s="19">
        <f>IFERROR(LOG(E55),"")</f>
        <v>-0.26469031170726082</v>
      </c>
      <c r="Q55" s="19">
        <f>IFERROR(LOG(F55),"")</f>
        <v>-0.28620522040625496</v>
      </c>
      <c r="R55" s="19" t="str">
        <f>IFERROR(LOG(G55),"")</f>
        <v/>
      </c>
      <c r="S55" s="19" t="str">
        <f>IFERROR(LOG(H55),"")</f>
        <v/>
      </c>
      <c r="T55" s="19">
        <f>IFERROR(LOG(I55),"")</f>
        <v>0.41375266533306482</v>
      </c>
      <c r="U55" s="19">
        <f>IFERROR(LOG(J55),"")</f>
        <v>0.20792032036627919</v>
      </c>
      <c r="V55" s="19">
        <f>IFERROR(LOG(K55),"")</f>
        <v>0.37455210513534376</v>
      </c>
      <c r="X55" s="2"/>
      <c r="Y55" s="4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x14ac:dyDescent="0.3">
      <c r="A56" s="22"/>
      <c r="B56" s="22" t="s">
        <v>66</v>
      </c>
      <c r="C56" s="19" t="s">
        <v>2</v>
      </c>
      <c r="D56" s="20">
        <v>18</v>
      </c>
      <c r="E56" s="19">
        <v>0.43727204170997136</v>
      </c>
      <c r="F56" s="19">
        <v>0.51736230111855386</v>
      </c>
      <c r="G56" s="19">
        <v>700.87164796984143</v>
      </c>
      <c r="H56" s="19"/>
      <c r="I56" s="19">
        <v>4.0688397604144324</v>
      </c>
      <c r="J56" s="19">
        <v>1.5241540857908384</v>
      </c>
      <c r="K56" s="19">
        <v>2.1786752629357191</v>
      </c>
      <c r="L56" s="11"/>
      <c r="M56" s="11" t="s">
        <v>66</v>
      </c>
      <c r="N56" s="1" t="s">
        <v>2</v>
      </c>
      <c r="O56" s="4">
        <v>18</v>
      </c>
      <c r="P56" s="19">
        <f>IFERROR(LOG(E56),"")</f>
        <v>-0.3592482896783451</v>
      </c>
      <c r="Q56" s="19">
        <f>IFERROR(LOG(F56),"")</f>
        <v>-0.28620522040625496</v>
      </c>
      <c r="R56" s="19">
        <f>IFERROR(LOG(G56),"")</f>
        <v>2.845638492029066</v>
      </c>
      <c r="S56" s="19" t="str">
        <f>IFERROR(LOG(H56),"")</f>
        <v/>
      </c>
      <c r="T56" s="19">
        <f>IFERROR(LOG(I56),"")</f>
        <v>0.60947058674733767</v>
      </c>
      <c r="U56" s="19">
        <f>IFERROR(LOG(J56),"")</f>
        <v>0.18302887463218209</v>
      </c>
      <c r="V56" s="19">
        <f>IFERROR(LOG(K56),"")</f>
        <v>0.33819250237791387</v>
      </c>
      <c r="X56" s="2"/>
      <c r="Y56" s="8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x14ac:dyDescent="0.3">
      <c r="A57" s="22"/>
      <c r="B57" s="22" t="s">
        <v>67</v>
      </c>
      <c r="C57" s="19" t="s">
        <v>2</v>
      </c>
      <c r="D57" s="20">
        <v>19</v>
      </c>
      <c r="E57" s="19">
        <v>3.881475247149333</v>
      </c>
      <c r="F57" s="19">
        <v>3.9498119498760063</v>
      </c>
      <c r="G57" s="19">
        <v>150.15824804488489</v>
      </c>
      <c r="H57" s="19">
        <v>0.43865364729307132</v>
      </c>
      <c r="I57" s="19">
        <v>0.97912711331006808</v>
      </c>
      <c r="J57" s="19">
        <v>5.2124337692995536E-2</v>
      </c>
      <c r="K57" s="19">
        <v>0.62382708861697933</v>
      </c>
      <c r="L57" s="11"/>
      <c r="M57" s="11" t="s">
        <v>67</v>
      </c>
      <c r="N57" s="1" t="s">
        <v>2</v>
      </c>
      <c r="O57" s="4">
        <v>19</v>
      </c>
      <c r="P57" s="19">
        <f>IFERROR(LOG(E57),"")</f>
        <v>0.58899682093593364</v>
      </c>
      <c r="Q57" s="19">
        <f>IFERROR(LOG(F57),"")</f>
        <v>0.59657641940487283</v>
      </c>
      <c r="R57" s="19">
        <f>IFERROR(LOG(G57),"")</f>
        <v>2.1765491925589635</v>
      </c>
      <c r="S57" s="19">
        <f>IFERROR(LOG(H57),"")</f>
        <v>-0.35787825524268158</v>
      </c>
      <c r="T57" s="19">
        <f>IFERROR(LOG(I57),"")</f>
        <v>-9.1609230839230574E-3</v>
      </c>
      <c r="U57" s="19">
        <f>IFERROR(LOG(J57),"")</f>
        <v>-1.2829594502552077</v>
      </c>
      <c r="V57" s="19">
        <f>IFERROR(LOG(K57),"")</f>
        <v>-0.204935770679472</v>
      </c>
      <c r="X57" s="2"/>
      <c r="Y57" s="4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x14ac:dyDescent="0.3">
      <c r="A58" s="22"/>
      <c r="B58" s="22" t="s">
        <v>67</v>
      </c>
      <c r="C58" s="19" t="s">
        <v>2</v>
      </c>
      <c r="D58" s="20">
        <v>19</v>
      </c>
      <c r="E58" s="19">
        <v>4.5888532022553346</v>
      </c>
      <c r="F58" s="19">
        <v>3.9498119498760063</v>
      </c>
      <c r="G58" s="19">
        <v>83.863251369248232</v>
      </c>
      <c r="H58" s="19">
        <v>0.35423525128228711</v>
      </c>
      <c r="I58" s="19">
        <v>0.92142438704084906</v>
      </c>
      <c r="J58" s="19">
        <v>7.4120483043558422E-2</v>
      </c>
      <c r="K58" s="19">
        <v>0.76089967599882757</v>
      </c>
      <c r="L58" s="11"/>
      <c r="M58" s="11" t="s">
        <v>67</v>
      </c>
      <c r="N58" s="1" t="s">
        <v>2</v>
      </c>
      <c r="O58" s="4">
        <v>19</v>
      </c>
      <c r="P58" s="19">
        <f>IFERROR(LOG(E58),"")</f>
        <v>0.66170416480509908</v>
      </c>
      <c r="Q58" s="19">
        <f>IFERROR(LOG(F58),"")</f>
        <v>0.59657641940487283</v>
      </c>
      <c r="R58" s="19">
        <f>IFERROR(LOG(G58),"")</f>
        <v>1.9235716959443707</v>
      </c>
      <c r="S58" s="19">
        <f>IFERROR(LOG(H58),"")</f>
        <v>-0.4507082227179311</v>
      </c>
      <c r="T58" s="19">
        <f>IFERROR(LOG(I58),"")</f>
        <v>-3.5540297599821573E-2</v>
      </c>
      <c r="U58" s="19">
        <f>IFERROR(LOG(J58),"")</f>
        <v>-1.1300617590446085</v>
      </c>
      <c r="V58" s="19">
        <f>IFERROR(LOG(K58),"")</f>
        <v>-0.11867260082775888</v>
      </c>
      <c r="X58" s="2"/>
      <c r="Y58" s="4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x14ac:dyDescent="0.3">
      <c r="A59" s="22"/>
      <c r="B59" s="22" t="s">
        <v>67</v>
      </c>
      <c r="C59" s="19" t="s">
        <v>2</v>
      </c>
      <c r="D59" s="20">
        <v>19</v>
      </c>
      <c r="E59" s="19">
        <v>3.3791074002233517</v>
      </c>
      <c r="F59" s="19">
        <v>3.9498119498760063</v>
      </c>
      <c r="G59" s="19">
        <v>88.670717820833843</v>
      </c>
      <c r="H59" s="19">
        <v>0.54889569778031777</v>
      </c>
      <c r="I59" s="19">
        <v>0.91973075810311067</v>
      </c>
      <c r="J59" s="19">
        <v>7.8308556853655925E-2</v>
      </c>
      <c r="K59" s="19">
        <v>0.74128550027914653</v>
      </c>
      <c r="L59" s="11"/>
      <c r="M59" s="11" t="s">
        <v>67</v>
      </c>
      <c r="N59" s="1" t="s">
        <v>2</v>
      </c>
      <c r="O59" s="4">
        <v>19</v>
      </c>
      <c r="P59" s="19">
        <f>IFERROR(LOG(E59),"")</f>
        <v>0.52880199543962036</v>
      </c>
      <c r="Q59" s="19">
        <f>IFERROR(LOG(F59),"")</f>
        <v>0.59657641940487283</v>
      </c>
      <c r="R59" s="19">
        <f>IFERROR(LOG(G59),"")</f>
        <v>1.9477802242464601</v>
      </c>
      <c r="S59" s="19">
        <f>IFERROR(LOG(H59),"")</f>
        <v>-0.2605101731855744</v>
      </c>
      <c r="T59" s="19">
        <f>IFERROR(LOG(I59),"")</f>
        <v>-3.6339289375667098E-2</v>
      </c>
      <c r="U59" s="19">
        <f>IFERROR(LOG(J59),"")</f>
        <v>-1.1061907795604256</v>
      </c>
      <c r="V59" s="19">
        <f>IFERROR(LOG(K59),"")</f>
        <v>-0.13001449469863086</v>
      </c>
      <c r="X59" s="2"/>
      <c r="Y59" s="4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x14ac:dyDescent="0.3">
      <c r="A60" s="22"/>
      <c r="B60" s="22" t="s">
        <v>68</v>
      </c>
      <c r="C60" s="19" t="s">
        <v>2</v>
      </c>
      <c r="D60" s="20">
        <v>20</v>
      </c>
      <c r="E60" s="19">
        <v>1.026466337144805E-2</v>
      </c>
      <c r="F60" s="19">
        <v>1.7600993691134766E-2</v>
      </c>
      <c r="G60" s="19">
        <v>4.059691252247779</v>
      </c>
      <c r="H60" s="19">
        <v>0.33409047417765886</v>
      </c>
      <c r="I60" s="19">
        <v>0.15785445926392169</v>
      </c>
      <c r="J60" s="19">
        <v>3.3351344390889315E-3</v>
      </c>
      <c r="K60" s="19">
        <v>0.4941745138138503</v>
      </c>
      <c r="L60" s="11"/>
      <c r="M60" s="11" t="s">
        <v>68</v>
      </c>
      <c r="N60" s="1" t="s">
        <v>2</v>
      </c>
      <c r="O60" s="4">
        <v>20</v>
      </c>
      <c r="P60" s="19">
        <f>IFERROR(LOG(E60),"")</f>
        <v>-1.9886552887015507</v>
      </c>
      <c r="Q60" s="19">
        <f>IFERROR(LOG(F60),"")</f>
        <v>-1.75446281273163</v>
      </c>
      <c r="R60" s="19">
        <f>IFERROR(LOG(G60),"")</f>
        <v>0.60849300585705335</v>
      </c>
      <c r="S60" s="19">
        <f>IFERROR(LOG(H60),"")</f>
        <v>-0.47613590709475251</v>
      </c>
      <c r="T60" s="19">
        <f>IFERROR(LOG(I60),"")</f>
        <v>-0.80174314512203249</v>
      </c>
      <c r="U60" s="19">
        <f>IFERROR(LOG(J60),"")</f>
        <v>-2.4768866550074957</v>
      </c>
      <c r="V60" s="19">
        <f>IFERROR(LOG(K60),"")</f>
        <v>-0.30611965633463584</v>
      </c>
      <c r="X60" s="2"/>
      <c r="Y60" s="8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x14ac:dyDescent="0.3">
      <c r="A61" s="22"/>
      <c r="B61" s="22" t="s">
        <v>68</v>
      </c>
      <c r="C61" s="19" t="s">
        <v>2</v>
      </c>
      <c r="D61" s="20">
        <v>20</v>
      </c>
      <c r="E61" s="19">
        <v>2.859194290311871E-2</v>
      </c>
      <c r="F61" s="19">
        <v>1.7600993691134766E-2</v>
      </c>
      <c r="G61" s="19">
        <v>3.2714256546600335</v>
      </c>
      <c r="H61" s="19">
        <v>0.26975802869602677</v>
      </c>
      <c r="I61" s="19">
        <v>6.640812880667335E-2</v>
      </c>
      <c r="J61" s="19">
        <v>1.6710840526335452E-2</v>
      </c>
      <c r="K61" s="19">
        <v>1.5256145852807517</v>
      </c>
      <c r="L61" s="11"/>
      <c r="M61" s="11" t="s">
        <v>68</v>
      </c>
      <c r="N61" s="1" t="s">
        <v>2</v>
      </c>
      <c r="O61" s="4">
        <v>20</v>
      </c>
      <c r="P61" s="19">
        <f>IFERROR(LOG(E61),"")</f>
        <v>-1.5437563321049823</v>
      </c>
      <c r="Q61" s="19">
        <f>IFERROR(LOG(F61),"")</f>
        <v>-1.75446281273163</v>
      </c>
      <c r="R61" s="19">
        <f>IFERROR(LOG(G61),"")</f>
        <v>0.51473705511343382</v>
      </c>
      <c r="S61" s="19">
        <f>IFERROR(LOG(H61),"")</f>
        <v>-0.56902562072663676</v>
      </c>
      <c r="T61" s="19">
        <f>IFERROR(LOG(I61),"")</f>
        <v>-1.177778756779456</v>
      </c>
      <c r="U61" s="19">
        <f>IFERROR(LOG(J61),"")</f>
        <v>-1.7770017052969804</v>
      </c>
      <c r="V61" s="19">
        <f>IFERROR(LOG(K61),"")</f>
        <v>0.18344483202842413</v>
      </c>
      <c r="X61" s="2"/>
      <c r="Y61" s="4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x14ac:dyDescent="0.3">
      <c r="A62" s="22"/>
      <c r="B62" s="22" t="s">
        <v>68</v>
      </c>
      <c r="C62" s="19" t="s">
        <v>2</v>
      </c>
      <c r="D62" s="20">
        <v>20</v>
      </c>
      <c r="E62" s="19">
        <v>1.3946374798837544E-2</v>
      </c>
      <c r="F62" s="19">
        <v>1.7600993691134766E-2</v>
      </c>
      <c r="G62" s="19">
        <v>2.2574536463016805</v>
      </c>
      <c r="H62" s="19">
        <v>9.3086506532708641E-2</v>
      </c>
      <c r="I62" s="19">
        <v>0.51072217034842937</v>
      </c>
      <c r="J62" s="19">
        <v>6.1308235164210844E-3</v>
      </c>
      <c r="K62" s="19">
        <v>0.97102215285461857</v>
      </c>
      <c r="L62" s="11"/>
      <c r="M62" s="11" t="s">
        <v>68</v>
      </c>
      <c r="N62" s="1" t="s">
        <v>2</v>
      </c>
      <c r="O62" s="4">
        <v>20</v>
      </c>
      <c r="P62" s="19">
        <f>IFERROR(LOG(E62),"")</f>
        <v>-1.8555386676210084</v>
      </c>
      <c r="Q62" s="19">
        <f>IFERROR(LOG(F62),"")</f>
        <v>-1.75446281273163</v>
      </c>
      <c r="R62" s="19">
        <f>IFERROR(LOG(G62),"")</f>
        <v>0.35361884143866529</v>
      </c>
      <c r="S62" s="19">
        <f>IFERROR(LOG(H62),"")</f>
        <v>-1.0311132681389321</v>
      </c>
      <c r="T62" s="19">
        <f>IFERROR(LOG(I62),"")</f>
        <v>-0.29181528909766741</v>
      </c>
      <c r="U62" s="19">
        <f>IFERROR(LOG(J62),"")</f>
        <v>-2.212481185413727</v>
      </c>
      <c r="V62" s="19">
        <f>IFERROR(LOG(K62),"")</f>
        <v>-1.2770862004689824E-2</v>
      </c>
      <c r="X62" s="2"/>
      <c r="Y62" s="4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x14ac:dyDescent="0.3">
      <c r="A63" s="22"/>
      <c r="B63" s="22" t="s">
        <v>69</v>
      </c>
      <c r="C63" s="19" t="s">
        <v>2</v>
      </c>
      <c r="D63" s="20">
        <v>21</v>
      </c>
      <c r="E63" s="19">
        <v>2.6478096486635728E-2</v>
      </c>
      <c r="F63" s="19">
        <v>2.6373564879860718E-2</v>
      </c>
      <c r="G63" s="19">
        <v>1041.5256487942459</v>
      </c>
      <c r="H63" s="19">
        <v>0.15594320134920583</v>
      </c>
      <c r="I63" s="19">
        <v>1.1134579078368394</v>
      </c>
      <c r="J63" s="19">
        <v>2.1313857609735989E-2</v>
      </c>
      <c r="K63" s="19">
        <v>1.8976986707062573</v>
      </c>
      <c r="L63" s="11"/>
      <c r="M63" s="11" t="s">
        <v>69</v>
      </c>
      <c r="N63" s="1" t="s">
        <v>2</v>
      </c>
      <c r="O63" s="4">
        <v>21</v>
      </c>
      <c r="P63" s="19">
        <f>IFERROR(LOG(E63),"")</f>
        <v>-1.5771132395897725</v>
      </c>
      <c r="Q63" s="19">
        <f>IFERROR(LOG(F63),"")</f>
        <v>-1.5788311632284522</v>
      </c>
      <c r="R63" s="19">
        <f>IFERROR(LOG(G63),"")</f>
        <v>3.0176699694279319</v>
      </c>
      <c r="S63" s="19">
        <f>IFERROR(LOG(H63),"")</f>
        <v>-0.80703355441684654</v>
      </c>
      <c r="T63" s="19">
        <f>IFERROR(LOG(I63),"")</f>
        <v>4.6673804001655134E-2</v>
      </c>
      <c r="U63" s="19">
        <f>IFERROR(LOG(J63),"")</f>
        <v>-1.6713379399149775</v>
      </c>
      <c r="V63" s="19">
        <f>IFERROR(LOG(K63),"")</f>
        <v>0.2782272533816742</v>
      </c>
      <c r="X63" s="2"/>
      <c r="Y63" s="4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x14ac:dyDescent="0.3">
      <c r="A64" s="22"/>
      <c r="B64" s="22" t="s">
        <v>69</v>
      </c>
      <c r="C64" s="19" t="s">
        <v>2</v>
      </c>
      <c r="D64" s="20">
        <v>21</v>
      </c>
      <c r="E64" s="19">
        <v>1.6664587680474841E-2</v>
      </c>
      <c r="F64" s="19">
        <v>2.6373564879860718E-2</v>
      </c>
      <c r="G64" s="19">
        <v>899.10144676861773</v>
      </c>
      <c r="H64" s="19">
        <v>0.38209386598888062</v>
      </c>
      <c r="I64" s="19"/>
      <c r="J64" s="19">
        <v>3.2832311045746188E-2</v>
      </c>
      <c r="K64" s="19">
        <v>0.70068184156166435</v>
      </c>
      <c r="L64" s="11"/>
      <c r="M64" s="11" t="s">
        <v>69</v>
      </c>
      <c r="N64" s="1" t="s">
        <v>2</v>
      </c>
      <c r="O64" s="4">
        <v>21</v>
      </c>
      <c r="P64" s="19">
        <f>IFERROR(LOG(E64),"")</f>
        <v>-1.7782054272965693</v>
      </c>
      <c r="Q64" s="19">
        <f>IFERROR(LOG(F64),"")</f>
        <v>-1.5788311632284522</v>
      </c>
      <c r="R64" s="19">
        <f>IFERROR(LOG(G64),"")</f>
        <v>2.9538086965009449</v>
      </c>
      <c r="S64" s="19">
        <f>IFERROR(LOG(H64),"")</f>
        <v>-0.41782993427852183</v>
      </c>
      <c r="T64" s="19" t="str">
        <f>IFERROR(LOG(I64),"")</f>
        <v/>
      </c>
      <c r="U64" s="19">
        <f>IFERROR(LOG(J64),"")</f>
        <v>-1.4836985464790011</v>
      </c>
      <c r="V64" s="19">
        <f>IFERROR(LOG(K64),"")</f>
        <v>-0.154479137268454</v>
      </c>
      <c r="X64" s="2"/>
      <c r="Y64" s="8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x14ac:dyDescent="0.3">
      <c r="A65" s="22"/>
      <c r="B65" s="22" t="s">
        <v>69</v>
      </c>
      <c r="C65" s="19" t="s">
        <v>2</v>
      </c>
      <c r="D65" s="20">
        <v>21</v>
      </c>
      <c r="E65" s="19">
        <v>3.5978010472471594E-2</v>
      </c>
      <c r="F65" s="19">
        <v>2.6373564879860718E-2</v>
      </c>
      <c r="G65" s="19">
        <v>580.27338452714775</v>
      </c>
      <c r="H65" s="19">
        <v>0.23533993375936749</v>
      </c>
      <c r="I65" s="19">
        <v>1.6923352262160818</v>
      </c>
      <c r="J65" s="19">
        <v>1.5686080849571776E-2</v>
      </c>
      <c r="K65" s="19">
        <v>1.1431767833982533</v>
      </c>
      <c r="L65" s="11"/>
      <c r="M65" s="11" t="s">
        <v>69</v>
      </c>
      <c r="N65" s="1" t="s">
        <v>2</v>
      </c>
      <c r="O65" s="4">
        <v>21</v>
      </c>
      <c r="P65" s="19">
        <f>IFERROR(LOG(E65),"")</f>
        <v>-1.4439628561299003</v>
      </c>
      <c r="Q65" s="19">
        <f>IFERROR(LOG(F65),"")</f>
        <v>-1.5788311632284522</v>
      </c>
      <c r="R65" s="19">
        <f>IFERROR(LOG(G65),"")</f>
        <v>2.7636326511813203</v>
      </c>
      <c r="S65" s="19">
        <f>IFERROR(LOG(H65),"")</f>
        <v>-0.62830437312222143</v>
      </c>
      <c r="T65" s="19">
        <f>IFERROR(LOG(I65),"")</f>
        <v>0.22848639444508015</v>
      </c>
      <c r="U65" s="19">
        <f>IFERROR(LOG(J65),"")</f>
        <v>-1.8044855508691899</v>
      </c>
      <c r="V65" s="19">
        <f>IFERROR(LOG(K65),"")</f>
        <v>5.8113395852532543E-2</v>
      </c>
      <c r="X65" s="2"/>
      <c r="Y65" s="4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x14ac:dyDescent="0.3">
      <c r="A66" s="22"/>
      <c r="B66" s="22" t="s">
        <v>70</v>
      </c>
      <c r="C66" s="19" t="s">
        <v>2</v>
      </c>
      <c r="D66" s="20">
        <v>22</v>
      </c>
      <c r="E66" s="19">
        <v>1.9572956918521538</v>
      </c>
      <c r="F66" s="19">
        <v>2.0249453761313205</v>
      </c>
      <c r="G66" s="19">
        <v>319.4694152644218</v>
      </c>
      <c r="H66" s="19">
        <v>0.7437540636949439</v>
      </c>
      <c r="I66" s="19">
        <v>2.3617472912718616</v>
      </c>
      <c r="J66" s="19">
        <v>0.11735535308694894</v>
      </c>
      <c r="K66" s="19">
        <v>4.2512611589085436</v>
      </c>
      <c r="L66" s="11"/>
      <c r="M66" s="11" t="s">
        <v>70</v>
      </c>
      <c r="N66" s="1" t="s">
        <v>2</v>
      </c>
      <c r="O66" s="4">
        <v>22</v>
      </c>
      <c r="P66" s="19">
        <f>IFERROR(LOG(E66),"")</f>
        <v>0.29165644019000792</v>
      </c>
      <c r="Q66" s="19">
        <f>IFERROR(LOG(F66),"")</f>
        <v>0.30641331240761954</v>
      </c>
      <c r="R66" s="19">
        <f>IFERROR(LOG(G66),"")</f>
        <v>2.5044292868521896</v>
      </c>
      <c r="S66" s="19">
        <f>IFERROR(LOG(H66),"")</f>
        <v>-0.12857064837536858</v>
      </c>
      <c r="T66" s="19">
        <f>IFERROR(LOG(I66),"")</f>
        <v>0.37323342592880154</v>
      </c>
      <c r="U66" s="19">
        <f>IFERROR(LOG(J66),"")</f>
        <v>-0.93049709555750804</v>
      </c>
      <c r="V66" s="19">
        <f>IFERROR(LOG(K66),"")</f>
        <v>0.62851778489868371</v>
      </c>
      <c r="X66" s="2"/>
      <c r="Y66" s="4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 x14ac:dyDescent="0.3">
      <c r="A67" s="22"/>
      <c r="B67" s="22" t="s">
        <v>70</v>
      </c>
      <c r="C67" s="19" t="s">
        <v>2</v>
      </c>
      <c r="D67" s="20">
        <v>22</v>
      </c>
      <c r="E67" s="19">
        <v>1.9858382490531596</v>
      </c>
      <c r="F67" s="19">
        <v>2.0249453761313205</v>
      </c>
      <c r="G67" s="19">
        <v>912.54821094768602</v>
      </c>
      <c r="H67" s="19">
        <v>0.66384861257361139</v>
      </c>
      <c r="I67" s="19">
        <v>2.224263801507294</v>
      </c>
      <c r="J67" s="19">
        <v>0.11880052913001093</v>
      </c>
      <c r="K67" s="19">
        <v>2.7145048767815823</v>
      </c>
      <c r="L67" s="11"/>
      <c r="M67" s="11" t="s">
        <v>70</v>
      </c>
      <c r="N67" s="1" t="s">
        <v>2</v>
      </c>
      <c r="O67" s="4">
        <v>22</v>
      </c>
      <c r="P67" s="19">
        <f>IFERROR(LOG(E67),"")</f>
        <v>0.29794387134743533</v>
      </c>
      <c r="Q67" s="19">
        <f>IFERROR(LOG(F67),"")</f>
        <v>0.30641331240761954</v>
      </c>
      <c r="R67" s="19">
        <f>IFERROR(LOG(G67),"")</f>
        <v>2.9602558180002441</v>
      </c>
      <c r="S67" s="19">
        <f>IFERROR(LOG(H67),"")</f>
        <v>-0.17793094807166562</v>
      </c>
      <c r="T67" s="19">
        <f>IFERROR(LOG(I67),"")</f>
        <v>0.34718629403623996</v>
      </c>
      <c r="U67" s="19">
        <f>IFERROR(LOG(J67),"")</f>
        <v>-0.92518162503048007</v>
      </c>
      <c r="V67" s="19">
        <f>IFERROR(LOG(K67),"")</f>
        <v>0.43369062623020593</v>
      </c>
      <c r="X67" s="2"/>
      <c r="Y67" s="4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x14ac:dyDescent="0.3">
      <c r="A68" s="22"/>
      <c r="B68" s="22" t="s">
        <v>70</v>
      </c>
      <c r="C68" s="19" t="s">
        <v>2</v>
      </c>
      <c r="D68" s="20">
        <v>22</v>
      </c>
      <c r="E68" s="19">
        <v>2.1317021874886484</v>
      </c>
      <c r="F68" s="19">
        <v>2.0249453761313205</v>
      </c>
      <c r="G68" s="19">
        <v>1909.2442724212983</v>
      </c>
      <c r="H68" s="19">
        <v>0.41372525849244784</v>
      </c>
      <c r="I68" s="19">
        <v>2.3065213130260989</v>
      </c>
      <c r="J68" s="19">
        <v>8.8229630460567587E-2</v>
      </c>
      <c r="K68" s="19"/>
      <c r="L68" s="11"/>
      <c r="M68" s="11" t="s">
        <v>70</v>
      </c>
      <c r="N68" s="1" t="s">
        <v>2</v>
      </c>
      <c r="O68" s="4">
        <v>22</v>
      </c>
      <c r="P68" s="19">
        <f t="shared" ref="P68:P71" si="6">IFERROR(LOG(E68),"")</f>
        <v>0.32872653085894388</v>
      </c>
      <c r="Q68" s="19">
        <f t="shared" ref="Q68:Q71" si="7">IFERROR(LOG(F68),"")</f>
        <v>0.30641331240761954</v>
      </c>
      <c r="R68" s="19">
        <f t="shared" ref="R68:R71" si="8">IFERROR(LOG(G68),"")</f>
        <v>3.2808614964282015</v>
      </c>
      <c r="S68" s="19">
        <f t="shared" ref="S68:S71" si="9">IFERROR(LOG(H68),"")</f>
        <v>-0.38328796402344062</v>
      </c>
      <c r="T68" s="19">
        <f t="shared" ref="T68:T71" si="10">IFERROR(LOG(I68),"")</f>
        <v>0.36295747198866546</v>
      </c>
      <c r="U68" s="19">
        <f t="shared" ref="U68:U71" si="11">IFERROR(LOG(J68),"")</f>
        <v>-1.0543855397608284</v>
      </c>
      <c r="V68" s="19" t="str">
        <f t="shared" ref="V68:V71" si="12">IFERROR(LOG(K68),"")</f>
        <v/>
      </c>
      <c r="X68" s="2"/>
      <c r="Y68" s="8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 x14ac:dyDescent="0.3">
      <c r="A69" s="22"/>
      <c r="B69" s="22" t="s">
        <v>71</v>
      </c>
      <c r="C69" s="19" t="s">
        <v>2</v>
      </c>
      <c r="D69" s="20">
        <v>23</v>
      </c>
      <c r="E69" s="19">
        <v>0.7604353332351097</v>
      </c>
      <c r="F69" s="19">
        <v>0.58442787297074139</v>
      </c>
      <c r="G69" s="19">
        <v>75.901865464496879</v>
      </c>
      <c r="H69" s="19">
        <v>0.61533096458673442</v>
      </c>
      <c r="I69" s="19">
        <v>1.5089609966769144</v>
      </c>
      <c r="J69" s="19">
        <v>5.7371686982046248E-2</v>
      </c>
      <c r="K69" s="19">
        <v>1.6235424695262795</v>
      </c>
      <c r="L69" s="11"/>
      <c r="M69" s="11" t="s">
        <v>71</v>
      </c>
      <c r="N69" s="1" t="s">
        <v>2</v>
      </c>
      <c r="O69" s="4">
        <v>23</v>
      </c>
      <c r="P69" s="19">
        <f t="shared" si="6"/>
        <v>-0.11893771206891564</v>
      </c>
      <c r="Q69" s="19">
        <f t="shared" si="7"/>
        <v>-0.23326907954691187</v>
      </c>
      <c r="R69" s="19">
        <f t="shared" si="8"/>
        <v>1.8802524498214528</v>
      </c>
      <c r="S69" s="19">
        <f t="shared" si="9"/>
        <v>-0.2108912298643689</v>
      </c>
      <c r="T69" s="19">
        <f t="shared" si="10"/>
        <v>0.1786780143634579</v>
      </c>
      <c r="U69" s="19">
        <f t="shared" si="11"/>
        <v>-1.2413023797458993</v>
      </c>
      <c r="V69" s="19">
        <f t="shared" si="12"/>
        <v>0.21046365362704783</v>
      </c>
      <c r="X69" s="2"/>
      <c r="Y69" s="4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 x14ac:dyDescent="0.3">
      <c r="A70" s="22"/>
      <c r="B70" s="22" t="s">
        <v>71</v>
      </c>
      <c r="C70" s="19" t="s">
        <v>2</v>
      </c>
      <c r="D70" s="20">
        <v>23</v>
      </c>
      <c r="E70" s="19">
        <v>0.47858420354305276</v>
      </c>
      <c r="F70" s="19">
        <v>0.58442787297074139</v>
      </c>
      <c r="G70" s="19">
        <v>82.522870550942656</v>
      </c>
      <c r="H70" s="19">
        <v>0.547048091179695</v>
      </c>
      <c r="I70" s="19">
        <v>1.5541787625545764</v>
      </c>
      <c r="J70" s="19">
        <v>5.9636915993636137E-2</v>
      </c>
      <c r="K70" s="19">
        <v>0.86530225183187548</v>
      </c>
      <c r="L70" s="11"/>
      <c r="M70" s="11" t="s">
        <v>71</v>
      </c>
      <c r="N70" s="1" t="s">
        <v>2</v>
      </c>
      <c r="O70" s="4">
        <v>23</v>
      </c>
      <c r="P70" s="19">
        <f t="shared" si="6"/>
        <v>-0.3200416400880276</v>
      </c>
      <c r="Q70" s="19">
        <f t="shared" si="7"/>
        <v>-0.23326907954691187</v>
      </c>
      <c r="R70" s="19">
        <f t="shared" si="8"/>
        <v>1.9165743264600039</v>
      </c>
      <c r="S70" s="19">
        <f t="shared" si="9"/>
        <v>-0.26197449301591669</v>
      </c>
      <c r="T70" s="19">
        <f t="shared" si="10"/>
        <v>0.1915009701444364</v>
      </c>
      <c r="U70" s="19">
        <f t="shared" si="11"/>
        <v>-1.2244848233273051</v>
      </c>
      <c r="V70" s="19">
        <f t="shared" si="12"/>
        <v>-6.2832166090947689E-2</v>
      </c>
      <c r="X70" s="2"/>
      <c r="Y70" s="4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x14ac:dyDescent="0.3">
      <c r="A71" s="22"/>
      <c r="B71" s="22" t="s">
        <v>71</v>
      </c>
      <c r="C71" s="19" t="s">
        <v>2</v>
      </c>
      <c r="D71" s="20">
        <v>23</v>
      </c>
      <c r="E71" s="19">
        <v>0.51426408213406161</v>
      </c>
      <c r="F71" s="19">
        <v>0.58442787297074139</v>
      </c>
      <c r="G71" s="19">
        <v>76.640565920155879</v>
      </c>
      <c r="H71" s="19">
        <v>0.64803291307851119</v>
      </c>
      <c r="I71" s="19">
        <v>1.5441502417312365</v>
      </c>
      <c r="J71" s="19">
        <v>7.2014223324548723E-2</v>
      </c>
      <c r="K71" s="19">
        <v>0.61550082129205752</v>
      </c>
      <c r="L71" s="11"/>
      <c r="M71" s="11" t="s">
        <v>71</v>
      </c>
      <c r="N71" s="1" t="s">
        <v>2</v>
      </c>
      <c r="O71" s="4">
        <v>23</v>
      </c>
      <c r="P71" s="19">
        <f t="shared" si="6"/>
        <v>-0.2888138071502418</v>
      </c>
      <c r="Q71" s="19">
        <f t="shared" si="7"/>
        <v>-0.23326907954691187</v>
      </c>
      <c r="R71" s="19">
        <f t="shared" si="8"/>
        <v>1.8844587029480124</v>
      </c>
      <c r="S71" s="19">
        <f t="shared" si="9"/>
        <v>-0.1884029360964066</v>
      </c>
      <c r="T71" s="19">
        <f t="shared" si="10"/>
        <v>0.18868955375906943</v>
      </c>
      <c r="U71" s="19">
        <f t="shared" si="11"/>
        <v>-1.1425817188282619</v>
      </c>
      <c r="V71" s="19">
        <f t="shared" si="12"/>
        <v>-0.21077136323246887</v>
      </c>
      <c r="X71" s="2"/>
      <c r="Y71" s="4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 x14ac:dyDescent="0.3">
      <c r="A72" s="22"/>
      <c r="B72" s="22"/>
      <c r="C72" s="19"/>
      <c r="D72" s="20"/>
      <c r="E72" s="19"/>
      <c r="F72" s="19"/>
      <c r="G72" s="19"/>
      <c r="H72" s="19"/>
      <c r="I72" s="19"/>
      <c r="J72" s="19"/>
      <c r="K72" s="19"/>
      <c r="L72" s="11"/>
      <c r="M72" s="11"/>
      <c r="N72" s="1"/>
      <c r="O72" s="4"/>
      <c r="P72" s="19"/>
      <c r="Q72" s="19"/>
      <c r="R72" s="1"/>
      <c r="S72" s="1"/>
      <c r="T72" s="1"/>
      <c r="U72" s="1"/>
      <c r="V72" s="1"/>
      <c r="X72" s="2"/>
      <c r="Y72" s="8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x14ac:dyDescent="0.3">
      <c r="A73" s="22"/>
      <c r="B73" s="22"/>
      <c r="C73" s="19"/>
      <c r="D73" s="20"/>
      <c r="E73" s="19"/>
      <c r="F73" s="19"/>
      <c r="G73" s="19"/>
      <c r="H73" s="19"/>
      <c r="I73" s="19"/>
      <c r="J73" s="19"/>
      <c r="K73" s="19"/>
      <c r="L73" s="11"/>
      <c r="M73" s="11"/>
      <c r="N73" s="1"/>
      <c r="O73" s="4"/>
      <c r="P73" s="19"/>
      <c r="Q73" s="19"/>
      <c r="R73" s="1"/>
      <c r="S73" s="1"/>
      <c r="T73" s="1"/>
      <c r="U73" s="1"/>
      <c r="V73" s="1"/>
      <c r="X73" s="2"/>
      <c r="Y73" s="4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x14ac:dyDescent="0.3">
      <c r="A74" s="22"/>
      <c r="B74" s="22"/>
      <c r="C74" s="19"/>
      <c r="D74" s="20"/>
      <c r="E74" s="19"/>
      <c r="F74" s="19"/>
      <c r="G74" s="19"/>
      <c r="H74" s="19"/>
      <c r="I74" s="19"/>
      <c r="J74" s="19"/>
      <c r="K74" s="19"/>
      <c r="L74" s="11"/>
      <c r="M74" s="11"/>
      <c r="N74" s="1"/>
      <c r="O74" s="4"/>
      <c r="P74" s="19"/>
      <c r="Q74" s="19"/>
      <c r="R74" s="1"/>
      <c r="S74" s="1"/>
      <c r="T74" s="1"/>
      <c r="U74" s="1"/>
      <c r="V74" s="1"/>
      <c r="X74" s="2"/>
      <c r="Y74" s="4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 x14ac:dyDescent="0.3">
      <c r="A75" s="22"/>
      <c r="B75" s="22"/>
      <c r="C75" s="19"/>
      <c r="D75" s="20"/>
      <c r="E75" s="19"/>
      <c r="F75" s="19"/>
      <c r="G75" s="19"/>
      <c r="H75" s="19"/>
      <c r="I75" s="19"/>
      <c r="J75" s="19"/>
      <c r="K75" s="19"/>
      <c r="L75" s="11"/>
      <c r="M75" s="11"/>
      <c r="N75" s="1"/>
      <c r="O75" s="4"/>
      <c r="P75" s="19"/>
      <c r="Q75" s="19"/>
      <c r="R75" s="1"/>
      <c r="S75" s="1"/>
      <c r="T75" s="1"/>
      <c r="U75" s="1"/>
      <c r="V75" s="1"/>
      <c r="X75" s="2"/>
      <c r="Y75" s="4"/>
      <c r="Z75" s="1"/>
      <c r="AA75" s="1"/>
      <c r="AB75" s="1"/>
      <c r="AC75" s="1"/>
      <c r="AD75" s="1"/>
      <c r="AE75" s="1"/>
      <c r="AF75" s="1"/>
      <c r="AG75" s="6"/>
      <c r="AH75" s="1"/>
      <c r="AI75" s="1"/>
      <c r="AJ75" s="1"/>
      <c r="AK75" s="6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 x14ac:dyDescent="0.3">
      <c r="A76" s="22"/>
      <c r="B76" s="22"/>
      <c r="C76" s="19"/>
      <c r="D76" s="20"/>
      <c r="E76" s="19"/>
      <c r="F76" s="19"/>
      <c r="G76" s="19"/>
      <c r="H76" s="19"/>
      <c r="I76" s="19"/>
      <c r="J76" s="19"/>
      <c r="K76" s="19"/>
      <c r="L76" s="11"/>
      <c r="M76" s="11"/>
      <c r="N76" s="1"/>
      <c r="O76" s="4"/>
      <c r="P76" s="19"/>
      <c r="Q76" s="19"/>
      <c r="R76" s="1"/>
      <c r="S76" s="1"/>
      <c r="T76" s="1"/>
      <c r="U76" s="1"/>
      <c r="V76" s="1"/>
      <c r="X76" s="2"/>
      <c r="Y76" s="8"/>
      <c r="Z76" s="1"/>
      <c r="AA76" s="1"/>
      <c r="AB76" s="1"/>
      <c r="AC76" s="1"/>
      <c r="AD76" s="1"/>
      <c r="AE76" s="1"/>
      <c r="AF76" s="1"/>
      <c r="AG76" s="6"/>
      <c r="AH76" s="1"/>
      <c r="AI76" s="1"/>
      <c r="AJ76" s="1"/>
      <c r="AK76" s="6"/>
      <c r="AL76" s="1"/>
      <c r="AM76" s="6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 x14ac:dyDescent="0.3">
      <c r="A77" s="18"/>
      <c r="B77" s="18"/>
      <c r="C77" s="19"/>
      <c r="D77" s="20"/>
      <c r="E77" s="19"/>
      <c r="F77" s="19"/>
      <c r="G77" s="19"/>
      <c r="H77" s="19"/>
      <c r="I77" s="19"/>
      <c r="J77" s="19"/>
      <c r="K77" s="19"/>
      <c r="L77" s="12"/>
      <c r="M77" s="12"/>
      <c r="N77" s="1"/>
      <c r="O77" s="4"/>
      <c r="P77" s="19"/>
      <c r="Q77" s="19"/>
      <c r="R77" s="1"/>
      <c r="S77" s="1"/>
      <c r="T77" s="1"/>
      <c r="U77" s="1"/>
      <c r="V77" s="1"/>
      <c r="X77" s="2"/>
      <c r="Z77" s="1"/>
      <c r="AA77" s="1"/>
      <c r="AB77" s="1"/>
      <c r="AC77" s="1"/>
      <c r="AD77" s="1"/>
      <c r="AE77" s="1"/>
      <c r="AF77" s="1"/>
      <c r="AG77" s="6"/>
      <c r="AH77" s="1"/>
      <c r="AI77" s="1"/>
      <c r="AJ77" s="1"/>
      <c r="AK77" s="6"/>
      <c r="AL77" s="1"/>
      <c r="AM77" s="6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x14ac:dyDescent="0.3">
      <c r="E78" s="19"/>
      <c r="F78" s="19"/>
      <c r="P78" s="19"/>
      <c r="Q78" s="1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DE698-E022-4C02-AA94-778107534C1D}">
  <dimension ref="A1:AV159"/>
  <sheetViews>
    <sheetView topLeftCell="D1" workbookViewId="0">
      <selection activeCell="F1" activeCellId="1" sqref="R1:S1048576 E1:F1048576"/>
    </sheetView>
  </sheetViews>
  <sheetFormatPr defaultColWidth="9.109375" defaultRowHeight="14.4" x14ac:dyDescent="0.3"/>
  <cols>
    <col min="1" max="2" width="9.109375" style="16"/>
    <col min="3" max="3" width="10.33203125" style="19" bestFit="1" customWidth="1"/>
    <col min="4" max="4" width="10.33203125" style="20" customWidth="1"/>
    <col min="5" max="5" width="9.109375" style="20"/>
    <col min="6" max="6" width="10.77734375" style="30" bestFit="1" customWidth="1"/>
    <col min="7" max="7" width="9.109375" style="19"/>
    <col min="8" max="8" width="9.109375" style="16"/>
    <col min="9" max="11" width="9.109375" style="19"/>
    <col min="12" max="13" width="9.109375" style="16"/>
    <col min="14" max="14" width="10.33203125" style="19" bestFit="1" customWidth="1"/>
    <col min="15" max="15" width="10.33203125" style="20" customWidth="1"/>
    <col min="16" max="16" width="9.109375" style="20"/>
    <col min="17" max="17" width="10.77734375" style="30" bestFit="1" customWidth="1"/>
    <col min="18" max="18" width="9.109375" style="19"/>
    <col min="19" max="19" width="9.109375" style="16"/>
    <col min="20" max="22" width="9.109375" style="19"/>
    <col min="23" max="23" width="9.109375" style="14"/>
    <col min="24" max="25" width="9.109375" style="16"/>
    <col min="26" max="26" width="10.33203125" style="19" bestFit="1" customWidth="1"/>
    <col min="27" max="16384" width="9.109375" style="19"/>
  </cols>
  <sheetData>
    <row r="1" spans="1:48" s="16" customFormat="1" ht="13.2" customHeight="1" x14ac:dyDescent="0.25">
      <c r="C1" s="13"/>
      <c r="D1" s="16" t="s">
        <v>96</v>
      </c>
      <c r="E1" s="20"/>
      <c r="F1" s="30"/>
      <c r="G1" s="19"/>
      <c r="I1" s="19"/>
      <c r="J1" s="19"/>
      <c r="K1" s="19"/>
      <c r="N1" s="13"/>
      <c r="O1" s="16" t="s">
        <v>96</v>
      </c>
      <c r="P1" s="20"/>
      <c r="Q1" s="30"/>
      <c r="R1" s="19"/>
      <c r="T1" s="19"/>
      <c r="U1" s="19"/>
      <c r="V1" s="19"/>
      <c r="Z1" s="16" t="s">
        <v>43</v>
      </c>
    </row>
    <row r="2" spans="1:48" s="16" customFormat="1" ht="13.2" customHeight="1" x14ac:dyDescent="0.25">
      <c r="B2" s="16" t="s">
        <v>46</v>
      </c>
      <c r="C2" s="16" t="s">
        <v>41</v>
      </c>
      <c r="D2" s="15" t="s">
        <v>45</v>
      </c>
      <c r="E2" s="27" t="s">
        <v>150</v>
      </c>
      <c r="F2" s="27" t="s">
        <v>146</v>
      </c>
      <c r="G2" s="16" t="s">
        <v>40</v>
      </c>
      <c r="H2" s="16" t="s">
        <v>39</v>
      </c>
      <c r="I2" s="16" t="s">
        <v>38</v>
      </c>
      <c r="J2" s="16" t="s">
        <v>44</v>
      </c>
      <c r="K2" s="16" t="s">
        <v>36</v>
      </c>
      <c r="M2" s="16" t="s">
        <v>46</v>
      </c>
      <c r="N2" s="16" t="s">
        <v>41</v>
      </c>
      <c r="O2" s="15" t="s">
        <v>45</v>
      </c>
      <c r="P2" s="27" t="s">
        <v>150</v>
      </c>
      <c r="Q2" s="27" t="s">
        <v>146</v>
      </c>
      <c r="R2" s="16" t="s">
        <v>40</v>
      </c>
      <c r="S2" s="16" t="s">
        <v>39</v>
      </c>
      <c r="T2" s="16" t="s">
        <v>38</v>
      </c>
      <c r="U2" s="16" t="s">
        <v>44</v>
      </c>
      <c r="V2" s="16" t="s">
        <v>36</v>
      </c>
      <c r="X2" s="16" t="s">
        <v>46</v>
      </c>
      <c r="Y2" s="15" t="s">
        <v>45</v>
      </c>
      <c r="Z2" s="16" t="s">
        <v>41</v>
      </c>
      <c r="AA2" s="16" t="s">
        <v>40</v>
      </c>
      <c r="AB2" s="16" t="s">
        <v>39</v>
      </c>
      <c r="AC2" s="16" t="s">
        <v>38</v>
      </c>
      <c r="AD2" s="16" t="s">
        <v>44</v>
      </c>
      <c r="AE2" s="16" t="s">
        <v>36</v>
      </c>
      <c r="AI2" s="16" t="s">
        <v>43</v>
      </c>
      <c r="AT2" s="16" t="s">
        <v>97</v>
      </c>
    </row>
    <row r="3" spans="1:48" x14ac:dyDescent="0.3">
      <c r="B3" s="16" t="s">
        <v>98</v>
      </c>
      <c r="C3" s="19" t="s">
        <v>24</v>
      </c>
      <c r="D3" s="20">
        <v>1</v>
      </c>
      <c r="E3" s="31">
        <v>1.663310241401145E-4</v>
      </c>
      <c r="F3" s="32">
        <v>2.2064729796820762E-4</v>
      </c>
      <c r="H3" s="19">
        <v>2.3822402645971401E-2</v>
      </c>
      <c r="M3" s="16" t="s">
        <v>98</v>
      </c>
      <c r="N3" s="19" t="s">
        <v>24</v>
      </c>
      <c r="O3" s="20">
        <v>1</v>
      </c>
      <c r="P3" s="19">
        <f>IFERROR(LOG(E3),"")</f>
        <v>-3.779026738415916</v>
      </c>
      <c r="Q3" s="19">
        <f>IFERROR(LOG(F3),"")</f>
        <v>-3.6563013865248895</v>
      </c>
      <c r="R3" s="19" t="str">
        <f>IFERROR(LOG(G3),"")</f>
        <v/>
      </c>
      <c r="S3" s="19">
        <f>IFERROR(LOG(H3),"")</f>
        <v>-1.6230144391896861</v>
      </c>
      <c r="T3" s="19" t="str">
        <f>IFERROR(LOG(I3),"")</f>
        <v/>
      </c>
      <c r="U3" s="19" t="str">
        <f>IFERROR(LOG(J3),"")</f>
        <v/>
      </c>
      <c r="V3" s="19" t="str">
        <f>IFERROR(LOG(K3),"")</f>
        <v/>
      </c>
      <c r="X3" s="16" t="s">
        <v>98</v>
      </c>
      <c r="Y3" s="20">
        <v>1</v>
      </c>
      <c r="Z3" s="19" t="s">
        <v>24</v>
      </c>
      <c r="AB3" s="19">
        <f>AVERAGE(S3:S5)</f>
        <v>-1.6230144391896861</v>
      </c>
      <c r="AG3" s="24"/>
      <c r="AH3" s="16" t="s">
        <v>41</v>
      </c>
      <c r="AI3" s="16" t="s">
        <v>40</v>
      </c>
      <c r="AJ3" s="16" t="s">
        <v>39</v>
      </c>
      <c r="AK3" s="16" t="s">
        <v>38</v>
      </c>
      <c r="AL3" s="16" t="s">
        <v>37</v>
      </c>
      <c r="AM3" s="16" t="s">
        <v>36</v>
      </c>
      <c r="AP3" s="16" t="s">
        <v>41</v>
      </c>
      <c r="AQ3" s="16" t="s">
        <v>40</v>
      </c>
      <c r="AR3" s="16" t="s">
        <v>39</v>
      </c>
      <c r="AS3" s="16" t="s">
        <v>38</v>
      </c>
      <c r="AT3" s="16" t="s">
        <v>37</v>
      </c>
      <c r="AU3" s="16" t="s">
        <v>36</v>
      </c>
    </row>
    <row r="4" spans="1:48" x14ac:dyDescent="0.3">
      <c r="A4" s="18"/>
      <c r="B4" s="16" t="s">
        <v>98</v>
      </c>
      <c r="C4" s="19" t="s">
        <v>24</v>
      </c>
      <c r="D4" s="20">
        <v>1</v>
      </c>
      <c r="E4" s="20">
        <v>3.0020280287044597E-4</v>
      </c>
      <c r="F4" s="32">
        <v>2.2064729796820762E-4</v>
      </c>
      <c r="G4" s="19">
        <v>1.9917136585892095</v>
      </c>
      <c r="H4" s="19"/>
      <c r="L4" s="18"/>
      <c r="M4" s="16" t="s">
        <v>98</v>
      </c>
      <c r="N4" s="19" t="s">
        <v>24</v>
      </c>
      <c r="O4" s="20">
        <v>1</v>
      </c>
      <c r="P4" s="19">
        <f>IFERROR(LOG(E4),"")</f>
        <v>-3.5225852572443621</v>
      </c>
      <c r="Q4" s="19">
        <f>IFERROR(LOG(F4),"")</f>
        <v>-3.6563013865248895</v>
      </c>
      <c r="R4" s="19">
        <f>IFERROR(LOG(G4),"")</f>
        <v>0.2992269016412149</v>
      </c>
      <c r="S4" s="19" t="str">
        <f>IFERROR(LOG(H4),"")</f>
        <v/>
      </c>
      <c r="T4" s="19" t="str">
        <f>IFERROR(LOG(I4),"")</f>
        <v/>
      </c>
      <c r="U4" s="19" t="str">
        <f>IFERROR(LOG(J4),"")</f>
        <v/>
      </c>
      <c r="V4" s="19" t="str">
        <f>IFERROR(LOG(K4),"")</f>
        <v/>
      </c>
      <c r="X4" s="16" t="s">
        <v>99</v>
      </c>
      <c r="Y4" s="20">
        <v>2</v>
      </c>
      <c r="Z4" s="19" t="s">
        <v>24</v>
      </c>
      <c r="AA4" s="19">
        <f>AVERAGE(R6:R8)</f>
        <v>-0.77832213092080049</v>
      </c>
      <c r="AB4" s="19">
        <f>AVERAGE(S6:S8)</f>
        <v>-1.5121253121955203</v>
      </c>
      <c r="AC4" s="19">
        <f>AVERAGE(T6:T8)</f>
        <v>-0.88306920080269879</v>
      </c>
      <c r="AD4" s="19">
        <f>AVERAGE(U6:U8)</f>
        <v>-1.4142390504442488</v>
      </c>
      <c r="AE4" s="19">
        <f>AVERAGE(V6:V8)</f>
        <v>-0.4342684715930803</v>
      </c>
      <c r="AG4" s="24"/>
      <c r="AH4" s="19" t="s">
        <v>24</v>
      </c>
      <c r="AI4" s="19">
        <f>AVERAGE(AA3:AA17)</f>
        <v>-1.3544456457691858</v>
      </c>
      <c r="AJ4" s="19">
        <f>AVERAGE(AB3:AB17)</f>
        <v>-0.84242197716039713</v>
      </c>
      <c r="AK4" s="19">
        <f>AVERAGE(AC3:AC17)</f>
        <v>-0.41227292436534752</v>
      </c>
      <c r="AL4" s="19">
        <f>AVERAGE(AD3:AD17)</f>
        <v>-1.5275722482611491</v>
      </c>
      <c r="AM4" s="19">
        <f>AVERAGE(AE3:AE17)</f>
        <v>0.2116227999403385</v>
      </c>
      <c r="AP4" s="19" t="s">
        <v>24</v>
      </c>
      <c r="AQ4" s="19">
        <f>STDEV(AA3:AA17)/SQRT(AR11)</f>
        <v>0.23971789932589779</v>
      </c>
      <c r="AR4" s="19">
        <f>STDEV(AB3:AB17)/SQRT(AS11)</f>
        <v>0.11066459881093778</v>
      </c>
      <c r="AS4" s="19">
        <f>STDEV(AC3:AC17)/SQRT(AT11)</f>
        <v>6.8564593720852066E-2</v>
      </c>
      <c r="AT4" s="19">
        <f>STDEV(AD3:AD17)/SQRT(AU11)</f>
        <v>8.0436236393639449E-2</v>
      </c>
      <c r="AU4" s="19">
        <f>STDEV(AE3:AE17)/SQRT(AV11)</f>
        <v>8.7772593897808421E-2</v>
      </c>
    </row>
    <row r="5" spans="1:48" x14ac:dyDescent="0.3">
      <c r="A5" s="18"/>
      <c r="B5" s="16" t="s">
        <v>98</v>
      </c>
      <c r="C5" s="19" t="s">
        <v>24</v>
      </c>
      <c r="D5" s="20">
        <v>1</v>
      </c>
      <c r="E5" s="20">
        <v>1.9540806689406231E-4</v>
      </c>
      <c r="F5" s="32">
        <v>2.2064729796820762E-4</v>
      </c>
      <c r="G5" s="19">
        <v>1.2594342956823561</v>
      </c>
      <c r="H5" s="19"/>
      <c r="L5" s="18"/>
      <c r="M5" s="16" t="s">
        <v>98</v>
      </c>
      <c r="N5" s="19" t="s">
        <v>24</v>
      </c>
      <c r="O5" s="20">
        <v>1</v>
      </c>
      <c r="P5" s="19">
        <f>IFERROR(LOG(E5),"")</f>
        <v>-3.7090575115729161</v>
      </c>
      <c r="Q5" s="19">
        <f>IFERROR(LOG(F5),"")</f>
        <v>-3.6563013865248895</v>
      </c>
      <c r="R5" s="19">
        <f>IFERROR(LOG(G5),"")</f>
        <v>0.10017551540943244</v>
      </c>
      <c r="S5" s="19" t="str">
        <f>IFERROR(LOG(H5),"")</f>
        <v/>
      </c>
      <c r="T5" s="19" t="str">
        <f>IFERROR(LOG(I5),"")</f>
        <v/>
      </c>
      <c r="U5" s="19" t="str">
        <f>IFERROR(LOG(J5),"")</f>
        <v/>
      </c>
      <c r="V5" s="19" t="str">
        <f>IFERROR(LOG(K5),"")</f>
        <v/>
      </c>
      <c r="X5" s="16" t="s">
        <v>100</v>
      </c>
      <c r="Y5" s="20">
        <v>3</v>
      </c>
      <c r="Z5" s="19" t="s">
        <v>24</v>
      </c>
      <c r="AA5" s="19">
        <f>AVERAGE(R9:R11)</f>
        <v>0.12967785461185397</v>
      </c>
      <c r="AB5" s="19">
        <f>AVERAGE(S9:S11)</f>
        <v>-0.19012090598114151</v>
      </c>
      <c r="AD5" s="19">
        <f>AVERAGE(U9:U11)</f>
        <v>-1.4584303322620593</v>
      </c>
      <c r="AE5" s="19">
        <f>AVERAGE(V9:V11)</f>
        <v>0.31375908791480628</v>
      </c>
      <c r="AG5" s="24"/>
      <c r="AH5" s="19" t="s">
        <v>15</v>
      </c>
      <c r="AI5" s="19">
        <f t="shared" ref="AI5:AL5" si="0">AVERAGE(AA18:AA26)</f>
        <v>-1.6364599458271287</v>
      </c>
      <c r="AJ5" s="19">
        <f t="shared" si="0"/>
        <v>-0.95570814121086989</v>
      </c>
      <c r="AK5" s="19">
        <f t="shared" si="0"/>
        <v>-0.47579166213063689</v>
      </c>
      <c r="AL5" s="19">
        <f t="shared" si="0"/>
        <v>-1.3874773098685991</v>
      </c>
      <c r="AM5" s="19">
        <f>AVERAGE(AE18:AE26)</f>
        <v>-0.13874529345085526</v>
      </c>
      <c r="AP5" s="19" t="s">
        <v>15</v>
      </c>
      <c r="AQ5" s="19">
        <f>STDEV(AA18:AA26)/SQRT(AR12)</f>
        <v>0.30888892290071113</v>
      </c>
      <c r="AR5" s="19">
        <f>STDEV(AB18:AB26)/SQRT(AS12)</f>
        <v>4.9082056298250611E-2</v>
      </c>
      <c r="AS5" s="19">
        <f>STDEV(AC18:AC26)/SQRT(AT12)</f>
        <v>0.15978381597860378</v>
      </c>
      <c r="AT5" s="19">
        <f>STDEV(AD18:AD26)/SQRT(AU12)</f>
        <v>8.4203593354455222E-2</v>
      </c>
      <c r="AU5" s="19">
        <f>STDEV(AE18:AE26)/SQRT(AV12)</f>
        <v>9.4170062574719549E-2</v>
      </c>
    </row>
    <row r="6" spans="1:48" x14ac:dyDescent="0.3">
      <c r="A6" s="18"/>
      <c r="B6" s="16" t="s">
        <v>99</v>
      </c>
      <c r="C6" s="19" t="s">
        <v>24</v>
      </c>
      <c r="D6" s="20">
        <v>2</v>
      </c>
      <c r="E6" s="20">
        <v>4.8189283246594803</v>
      </c>
      <c r="F6" s="32">
        <v>5.132558227566288</v>
      </c>
      <c r="G6" s="19">
        <v>0.12144208464945634</v>
      </c>
      <c r="H6" s="19">
        <v>9.3493716633185189E-2</v>
      </c>
      <c r="I6" s="19">
        <v>0.13667699382594509</v>
      </c>
      <c r="J6" s="19">
        <v>5.30659504171671E-2</v>
      </c>
      <c r="K6" s="19">
        <v>0.4516615973127367</v>
      </c>
      <c r="L6" s="18"/>
      <c r="M6" s="16" t="s">
        <v>99</v>
      </c>
      <c r="N6" s="19" t="s">
        <v>24</v>
      </c>
      <c r="O6" s="20">
        <v>2</v>
      </c>
      <c r="P6" s="19">
        <f>IFERROR(LOG(E6),"")</f>
        <v>0.68295046677923898</v>
      </c>
      <c r="Q6" s="19">
        <f>IFERROR(LOG(F6),"")</f>
        <v>0.71033388503089845</v>
      </c>
      <c r="R6" s="19">
        <f>IFERROR(LOG(G6),"")</f>
        <v>-0.9156307863762545</v>
      </c>
      <c r="S6" s="19">
        <f>IFERROR(LOG(H6),"")</f>
        <v>-1.0292175754721959</v>
      </c>
      <c r="T6" s="19">
        <f>IFERROR(LOG(I6),"")</f>
        <v>-0.86430458195961779</v>
      </c>
      <c r="U6" s="19">
        <f>IFERROR(LOG(J6),"")</f>
        <v>-1.27518405310139</v>
      </c>
      <c r="V6" s="19">
        <f>IFERROR(LOG(K6),"")</f>
        <v>-0.34518683391099508</v>
      </c>
      <c r="X6" s="16" t="s">
        <v>101</v>
      </c>
      <c r="Y6" s="20">
        <v>4</v>
      </c>
      <c r="Z6" s="19" t="s">
        <v>24</v>
      </c>
      <c r="AA6" s="19">
        <f>AVERAGE(R12:R14)</f>
        <v>-0.2220349289182463</v>
      </c>
      <c r="AB6" s="19">
        <f>AVERAGE(S12:S14)</f>
        <v>-0.87394956147983438</v>
      </c>
      <c r="AC6" s="19">
        <f>AVERAGE(T12:T14)</f>
        <v>-0.34387064980509036</v>
      </c>
      <c r="AD6" s="19">
        <f>AVERAGE(U12:U14)</f>
        <v>-1.6686052004725056</v>
      </c>
      <c r="AE6" s="19">
        <f>AVERAGE(V12:V14)</f>
        <v>0.2262382778355555</v>
      </c>
      <c r="AG6" s="24"/>
      <c r="AH6" s="19" t="s">
        <v>8</v>
      </c>
      <c r="AI6" s="19">
        <f>AVERAGE(AA27:AA38)</f>
        <v>-2.1437547134393418</v>
      </c>
      <c r="AJ6" s="19">
        <f>AVERAGE(AB27:AB38)</f>
        <v>-0.89699152995190401</v>
      </c>
      <c r="AK6" s="19">
        <f t="shared" ref="AK6:AM6" si="1">AVERAGE(AC27:AC38)</f>
        <v>-0.59439448997715338</v>
      </c>
      <c r="AL6" s="19">
        <f>AVERAGE(AD27:AD38)</f>
        <v>-1.4536100961498095</v>
      </c>
      <c r="AM6" s="19">
        <f t="shared" si="1"/>
        <v>-0.32642143013513841</v>
      </c>
      <c r="AP6" s="19" t="s">
        <v>8</v>
      </c>
      <c r="AQ6" s="19">
        <f>STDEV(AA27:AA38)/SQRT(AR13)</f>
        <v>0.31451103979002626</v>
      </c>
      <c r="AR6" s="19">
        <f>STDEV(AB27:AB38)/SQRT(AS13)</f>
        <v>0.11739316481113708</v>
      </c>
      <c r="AS6" s="19">
        <f>STDEV(AC27:AC38)/SQRT(AT13)</f>
        <v>0.12072530337222973</v>
      </c>
      <c r="AT6" s="19">
        <f>STDEV(AD27:AD38)/SQRT(AU13)</f>
        <v>9.1207837387767526E-2</v>
      </c>
      <c r="AU6" s="19">
        <f>STDEV(AE27:AE38)/SQRT(AV13)</f>
        <v>0.14322157860259718</v>
      </c>
    </row>
    <row r="7" spans="1:48" x14ac:dyDescent="0.3">
      <c r="A7" s="18"/>
      <c r="B7" s="16" t="s">
        <v>99</v>
      </c>
      <c r="C7" s="19" t="s">
        <v>24</v>
      </c>
      <c r="D7" s="20">
        <v>2</v>
      </c>
      <c r="E7" s="20">
        <v>5.5650486353500517</v>
      </c>
      <c r="F7" s="32">
        <v>5.132558227566288</v>
      </c>
      <c r="G7" s="19">
        <v>0.1370463732448515</v>
      </c>
      <c r="H7" s="19">
        <v>1.174728904388714E-2</v>
      </c>
      <c r="I7" s="19">
        <v>9.3924706214902176E-2</v>
      </c>
      <c r="J7" s="19">
        <v>3.1968372140450833E-2</v>
      </c>
      <c r="K7" s="19">
        <v>0.33534955977069342</v>
      </c>
      <c r="L7" s="18"/>
      <c r="M7" s="16" t="s">
        <v>99</v>
      </c>
      <c r="N7" s="19" t="s">
        <v>24</v>
      </c>
      <c r="O7" s="20">
        <v>2</v>
      </c>
      <c r="P7" s="19">
        <f>IFERROR(LOG(E7),"")</f>
        <v>0.74546896417330666</v>
      </c>
      <c r="Q7" s="19">
        <f>IFERROR(LOG(F7),"")</f>
        <v>0.71033388503089845</v>
      </c>
      <c r="R7" s="19">
        <f>IFERROR(LOG(G7),"")</f>
        <v>-0.86313245301459041</v>
      </c>
      <c r="S7" s="19">
        <f>IFERROR(LOG(H7),"")</f>
        <v>-1.930062345232302</v>
      </c>
      <c r="T7" s="19">
        <f>IFERROR(LOG(I7),"")</f>
        <v>-1.0272201546829582</v>
      </c>
      <c r="U7" s="19">
        <f>IFERROR(LOG(J7),"")</f>
        <v>-1.4952794778483938</v>
      </c>
      <c r="V7" s="19">
        <f>IFERROR(LOG(K7),"")</f>
        <v>-0.47450225944196428</v>
      </c>
      <c r="X7" s="16" t="s">
        <v>102</v>
      </c>
      <c r="Y7" s="20">
        <v>5</v>
      </c>
      <c r="Z7" s="19" t="s">
        <v>24</v>
      </c>
      <c r="AA7" s="19">
        <f>AVERAGE(R15:R17)</f>
        <v>-0.67613791933352996</v>
      </c>
      <c r="AB7" s="19">
        <f>AVERAGE(S15:S17)</f>
        <v>-0.72259050427516802</v>
      </c>
      <c r="AC7" s="19">
        <f>AVERAGE(T15:T17)</f>
        <v>-0.84161272270653897</v>
      </c>
      <c r="AD7" s="19">
        <f>AVERAGE(U15:U17)</f>
        <v>-2.3075176954307306</v>
      </c>
      <c r="AE7" s="19">
        <f>AVERAGE(V15:V17)</f>
        <v>-3.1046984543500796E-2</v>
      </c>
      <c r="AG7" s="24"/>
      <c r="AH7" s="19" t="s">
        <v>2</v>
      </c>
      <c r="AI7" s="19">
        <f t="shared" ref="AI7:AL7" si="2">AVERAGE(AA39:AA50)</f>
        <v>-1.7166589858143266</v>
      </c>
      <c r="AJ7" s="19">
        <f t="shared" si="2"/>
        <v>-0.78713600371441617</v>
      </c>
      <c r="AK7" s="19">
        <f t="shared" si="2"/>
        <v>-0.69347817642443899</v>
      </c>
      <c r="AL7" s="19">
        <f t="shared" si="2"/>
        <v>-1.5086895252952841</v>
      </c>
      <c r="AM7" s="19">
        <f>AVERAGE(AE39:AE50)</f>
        <v>-0.26801113643707219</v>
      </c>
      <c r="AP7" s="19" t="s">
        <v>2</v>
      </c>
      <c r="AQ7" s="19">
        <f>STDEV(AA39:AA50)/SQRT(AR14)</f>
        <v>0.240987667052038</v>
      </c>
      <c r="AR7" s="19">
        <f>STDEV(AB39:AB50)/SQRT(AS14)</f>
        <v>7.7965128106981155E-2</v>
      </c>
      <c r="AS7" s="19">
        <f>STDEV(AC39:AC50)/SQRT(AT14)</f>
        <v>0.11263131905889422</v>
      </c>
      <c r="AT7" s="19">
        <f>STDEV(AD39:AD50)/SQRT(AU14)</f>
        <v>0.16206115752304837</v>
      </c>
      <c r="AU7" s="19">
        <f>STDEV(AE39:AE50)/SQRT(AV14)</f>
        <v>6.5390373490650647E-2</v>
      </c>
    </row>
    <row r="8" spans="1:48" x14ac:dyDescent="0.3">
      <c r="A8" s="18"/>
      <c r="B8" s="16" t="s">
        <v>99</v>
      </c>
      <c r="C8" s="19" t="s">
        <v>24</v>
      </c>
      <c r="D8" s="20">
        <v>2</v>
      </c>
      <c r="E8" s="20">
        <v>5.0136977226893311</v>
      </c>
      <c r="F8" s="32">
        <v>5.132558227566288</v>
      </c>
      <c r="G8" s="19">
        <v>0.27784132833306907</v>
      </c>
      <c r="H8" s="19">
        <v>2.6479146603680719E-2</v>
      </c>
      <c r="I8" s="19">
        <v>0.17470974676975951</v>
      </c>
      <c r="J8" s="19">
        <v>3.3709039627101735E-2</v>
      </c>
      <c r="K8" s="19">
        <v>0.32876356305560694</v>
      </c>
      <c r="L8" s="18"/>
      <c r="M8" s="16" t="s">
        <v>99</v>
      </c>
      <c r="N8" s="19" t="s">
        <v>24</v>
      </c>
      <c r="O8" s="20">
        <v>2</v>
      </c>
      <c r="P8" s="19">
        <f>IFERROR(LOG(E8),"")</f>
        <v>0.70015814666940068</v>
      </c>
      <c r="Q8" s="19">
        <f>IFERROR(LOG(F8),"")</f>
        <v>0.71033388503089845</v>
      </c>
      <c r="R8" s="19">
        <f>IFERROR(LOG(G8),"")</f>
        <v>-0.55620315337155624</v>
      </c>
      <c r="S8" s="19">
        <f>IFERROR(LOG(H8),"")</f>
        <v>-1.5770960158820626</v>
      </c>
      <c r="T8" s="19">
        <f>IFERROR(LOG(I8),"")</f>
        <v>-0.75768286576552035</v>
      </c>
      <c r="U8" s="19">
        <f>IFERROR(LOG(J8),"")</f>
        <v>-1.4722536203829621</v>
      </c>
      <c r="V8" s="19">
        <f>IFERROR(LOG(K8),"")</f>
        <v>-0.48311632142628147</v>
      </c>
      <c r="X8" s="16" t="s">
        <v>103</v>
      </c>
      <c r="Y8" s="20">
        <v>6</v>
      </c>
      <c r="Z8" s="19" t="s">
        <v>24</v>
      </c>
      <c r="AA8" s="19">
        <f>AVERAGE(R18:R20)</f>
        <v>-1.1284245618194231</v>
      </c>
      <c r="AB8" s="19">
        <f t="shared" ref="AB8:AE8" si="3">AVERAGE(S18:S20)</f>
        <v>-1.1594594231358311</v>
      </c>
      <c r="AC8" s="19">
        <f t="shared" si="3"/>
        <v>-0.29436350008908646</v>
      </c>
      <c r="AD8" s="19">
        <f t="shared" si="3"/>
        <v>-1.4954490719800739</v>
      </c>
      <c r="AE8" s="19">
        <f t="shared" si="3"/>
        <v>1.8779514137813105E-3</v>
      </c>
      <c r="AG8" s="24"/>
      <c r="AK8" s="24"/>
      <c r="AM8" s="24"/>
    </row>
    <row r="9" spans="1:48" x14ac:dyDescent="0.3">
      <c r="A9" s="18"/>
      <c r="B9" s="16" t="s">
        <v>100</v>
      </c>
      <c r="C9" s="19" t="s">
        <v>24</v>
      </c>
      <c r="D9" s="20">
        <v>3</v>
      </c>
      <c r="E9" s="20">
        <v>3.3321332570034556E-3</v>
      </c>
      <c r="F9" s="32">
        <v>3.8340768217772167E-3</v>
      </c>
      <c r="H9" s="19">
        <v>0.87429454866291312</v>
      </c>
      <c r="J9" s="19">
        <v>5.794326934122921E-2</v>
      </c>
      <c r="L9" s="18"/>
      <c r="M9" s="16" t="s">
        <v>100</v>
      </c>
      <c r="N9" s="19" t="s">
        <v>24</v>
      </c>
      <c r="O9" s="20">
        <v>3</v>
      </c>
      <c r="P9" s="19">
        <f>IFERROR(LOG(E9),"")</f>
        <v>-2.4772776388306612</v>
      </c>
      <c r="Q9" s="19">
        <f>IFERROR(LOG(F9),"")</f>
        <v>-2.4163391895957522</v>
      </c>
      <c r="R9" s="19" t="str">
        <f>IFERROR(LOG(G9),"")</f>
        <v/>
      </c>
      <c r="S9" s="19">
        <f>IFERROR(LOG(H9),"")</f>
        <v>-5.8342229484187547E-2</v>
      </c>
      <c r="T9" s="19" t="str">
        <f>IFERROR(LOG(I9),"")</f>
        <v/>
      </c>
      <c r="U9" s="19">
        <f>IFERROR(LOG(J9),"")</f>
        <v>-1.2369970041823406</v>
      </c>
      <c r="V9" s="19" t="str">
        <f>IFERROR(LOG(K9),"")</f>
        <v/>
      </c>
      <c r="X9" s="16" t="s">
        <v>104</v>
      </c>
      <c r="Y9" s="20">
        <v>7</v>
      </c>
      <c r="Z9" s="19" t="s">
        <v>24</v>
      </c>
      <c r="AA9" s="19">
        <f>AVERAGE(R21:R23)</f>
        <v>-1.3786414271002549</v>
      </c>
      <c r="AB9" s="19">
        <f t="shared" ref="AB9:AE9" si="4">AVERAGE(S21:S23)</f>
        <v>-1.1932706235510533</v>
      </c>
      <c r="AC9" s="19">
        <f t="shared" si="4"/>
        <v>-0.53397308412796751</v>
      </c>
      <c r="AD9" s="19">
        <f t="shared" si="4"/>
        <v>-1.5105568476593338</v>
      </c>
      <c r="AE9" s="19">
        <f t="shared" si="4"/>
        <v>-0.1391100277877538</v>
      </c>
      <c r="AG9" s="24"/>
      <c r="AH9" s="16"/>
      <c r="AI9" s="16" t="s">
        <v>43</v>
      </c>
      <c r="AJ9" s="16"/>
      <c r="AK9" s="16"/>
      <c r="AL9" s="16"/>
      <c r="AM9" s="16"/>
      <c r="AN9" s="16"/>
      <c r="AO9" s="16"/>
      <c r="AQ9" s="24"/>
    </row>
    <row r="10" spans="1:48" x14ac:dyDescent="0.3">
      <c r="A10" s="18"/>
      <c r="B10" s="16" t="s">
        <v>100</v>
      </c>
      <c r="C10" s="19" t="s">
        <v>24</v>
      </c>
      <c r="D10" s="20">
        <v>3</v>
      </c>
      <c r="E10" s="20">
        <v>6.4708649565799687E-3</v>
      </c>
      <c r="F10" s="32">
        <v>3.8340768217772167E-3</v>
      </c>
      <c r="G10" s="19">
        <v>2.2297901960911557</v>
      </c>
      <c r="H10" s="19">
        <v>0.3683397850129026</v>
      </c>
      <c r="J10" s="19">
        <v>7.6455606719224675E-2</v>
      </c>
      <c r="L10" s="18"/>
      <c r="M10" s="16" t="s">
        <v>100</v>
      </c>
      <c r="N10" s="19" t="s">
        <v>24</v>
      </c>
      <c r="O10" s="20">
        <v>3</v>
      </c>
      <c r="P10" s="19">
        <f>IFERROR(LOG(E10),"")</f>
        <v>-2.1890376635720306</v>
      </c>
      <c r="Q10" s="19">
        <f>IFERROR(LOG(F10),"")</f>
        <v>-2.4163391895957522</v>
      </c>
      <c r="R10" s="19">
        <f>IFERROR(LOG(G10),"")</f>
        <v>0.34826400162824911</v>
      </c>
      <c r="S10" s="19">
        <f>IFERROR(LOG(H10),"")</f>
        <v>-0.43375136971854078</v>
      </c>
      <c r="T10" s="19" t="str">
        <f>IFERROR(LOG(I10),"")</f>
        <v/>
      </c>
      <c r="U10" s="19">
        <f>IFERROR(LOG(J10),"")</f>
        <v>-1.1165906609653702</v>
      </c>
      <c r="V10" s="19" t="str">
        <f>IFERROR(LOG(K10),"")</f>
        <v/>
      </c>
      <c r="X10" s="16" t="s">
        <v>105</v>
      </c>
      <c r="Y10" s="20">
        <v>8</v>
      </c>
      <c r="Z10" s="19" t="s">
        <v>24</v>
      </c>
      <c r="AA10" s="19">
        <f>AVERAGE(R24:R26)</f>
        <v>-1.096800529558112</v>
      </c>
      <c r="AB10" s="19">
        <f t="shared" ref="AB10:AE10" si="5">AVERAGE(S24:S26)</f>
        <v>-0.82302136676989546</v>
      </c>
      <c r="AC10" s="19">
        <f t="shared" si="5"/>
        <v>-0.25771954418888338</v>
      </c>
      <c r="AD10" s="19">
        <f t="shared" si="5"/>
        <v>-1.638410117673655</v>
      </c>
      <c r="AE10" s="19">
        <f t="shared" si="5"/>
        <v>0.56292364426490671</v>
      </c>
      <c r="AG10" s="24"/>
      <c r="AH10" s="16" t="s">
        <v>41</v>
      </c>
      <c r="AI10" s="16" t="s">
        <v>40</v>
      </c>
      <c r="AJ10" s="16" t="s">
        <v>39</v>
      </c>
      <c r="AK10" s="16" t="s">
        <v>38</v>
      </c>
      <c r="AL10" s="16" t="s">
        <v>37</v>
      </c>
      <c r="AM10" s="16" t="s">
        <v>36</v>
      </c>
      <c r="AO10" s="24"/>
      <c r="AQ10" s="16" t="s">
        <v>151</v>
      </c>
      <c r="AR10" s="16" t="s">
        <v>40</v>
      </c>
      <c r="AS10" s="16" t="s">
        <v>39</v>
      </c>
      <c r="AT10" s="16" t="s">
        <v>38</v>
      </c>
      <c r="AU10" s="16" t="s">
        <v>37</v>
      </c>
      <c r="AV10" s="16" t="s">
        <v>36</v>
      </c>
    </row>
    <row r="11" spans="1:48" x14ac:dyDescent="0.3">
      <c r="A11" s="18"/>
      <c r="B11" s="16" t="s">
        <v>100</v>
      </c>
      <c r="C11" s="19" t="s">
        <v>24</v>
      </c>
      <c r="D11" s="20">
        <v>3</v>
      </c>
      <c r="E11" s="20">
        <v>1.699232251748226E-3</v>
      </c>
      <c r="F11" s="32">
        <v>3.8340768217772167E-3</v>
      </c>
      <c r="G11" s="19">
        <v>0.81487633884331734</v>
      </c>
      <c r="H11" s="19">
        <v>0.83508538150941314</v>
      </c>
      <c r="J11" s="19">
        <v>9.5125437757429751E-3</v>
      </c>
      <c r="K11" s="19">
        <v>2.0594871564420711</v>
      </c>
      <c r="L11" s="18"/>
      <c r="M11" s="16" t="s">
        <v>100</v>
      </c>
      <c r="N11" s="19" t="s">
        <v>24</v>
      </c>
      <c r="O11" s="20">
        <v>3</v>
      </c>
      <c r="P11" s="19">
        <f>IFERROR(LOG(E11),"")</f>
        <v>-2.7697472575293216</v>
      </c>
      <c r="Q11" s="19">
        <f>IFERROR(LOG(F11),"")</f>
        <v>-2.4163391895957522</v>
      </c>
      <c r="R11" s="19">
        <f>IFERROR(LOG(G11),"")</f>
        <v>-8.8908292404541164E-2</v>
      </c>
      <c r="S11" s="19">
        <f>IFERROR(LOG(H11),"")</f>
        <v>-7.8269118740696211E-2</v>
      </c>
      <c r="T11" s="19" t="str">
        <f>IFERROR(LOG(I11),"")</f>
        <v/>
      </c>
      <c r="U11" s="19">
        <f>IFERROR(LOG(J11),"")</f>
        <v>-2.0217033316384669</v>
      </c>
      <c r="V11" s="19">
        <f>IFERROR(LOG(K11),"")</f>
        <v>0.31375908791480628</v>
      </c>
      <c r="X11" s="16" t="s">
        <v>106</v>
      </c>
      <c r="Y11" s="20">
        <v>9</v>
      </c>
      <c r="Z11" s="19" t="s">
        <v>24</v>
      </c>
      <c r="AA11" s="19">
        <f>AVERAGE(R27:R29)</f>
        <v>-1.5835951628159612</v>
      </c>
      <c r="AB11" s="19">
        <f t="shared" ref="AB11:AE11" si="6">AVERAGE(S27:S29)</f>
        <v>-0.49412064605679262</v>
      </c>
      <c r="AC11" s="19">
        <f t="shared" si="6"/>
        <v>-0.23173715511745629</v>
      </c>
      <c r="AD11" s="19">
        <f t="shared" si="6"/>
        <v>-1.1457555797120067</v>
      </c>
      <c r="AE11" s="19">
        <f t="shared" si="6"/>
        <v>0.51005730307143815</v>
      </c>
      <c r="AG11" s="24"/>
      <c r="AH11" s="19" t="s">
        <v>24</v>
      </c>
      <c r="AI11" s="19">
        <f>POWER(10,AI4)</f>
        <v>4.4213444885678924E-2</v>
      </c>
      <c r="AJ11" s="19">
        <f>POWER(10,AJ4)</f>
        <v>0.14374012653750254</v>
      </c>
      <c r="AK11" s="19">
        <f>POWER(10,AK4)</f>
        <v>0.38701435644291243</v>
      </c>
      <c r="AL11" s="19">
        <f>POWER(10,AL4)</f>
        <v>2.967752993627509E-2</v>
      </c>
      <c r="AM11" s="19">
        <f>POWER(10,AM4)</f>
        <v>1.627881545982689</v>
      </c>
      <c r="AQ11" s="19" t="s">
        <v>32</v>
      </c>
      <c r="AR11" s="19">
        <f>COUNT(AA3:AA17)</f>
        <v>13</v>
      </c>
      <c r="AS11" s="19">
        <f>COUNT(AB3:AB17)</f>
        <v>14</v>
      </c>
      <c r="AT11" s="19">
        <f>COUNT(AC3:AC17)</f>
        <v>12</v>
      </c>
      <c r="AU11" s="19">
        <f>COUNT(AD3:AD17)</f>
        <v>13</v>
      </c>
      <c r="AV11" s="19">
        <f>COUNT(AE3:AE17)</f>
        <v>12</v>
      </c>
    </row>
    <row r="12" spans="1:48" x14ac:dyDescent="0.3">
      <c r="A12" s="18"/>
      <c r="B12" s="16" t="s">
        <v>101</v>
      </c>
      <c r="C12" s="19" t="s">
        <v>24</v>
      </c>
      <c r="D12" s="20">
        <v>4</v>
      </c>
      <c r="E12" s="20">
        <v>0.21784716818475897</v>
      </c>
      <c r="F12" s="32">
        <v>0.28378488691511222</v>
      </c>
      <c r="G12" s="19">
        <v>0.36134271761892822</v>
      </c>
      <c r="H12" s="19">
        <v>0.25593512775634836</v>
      </c>
      <c r="I12" s="19">
        <v>0.47010558183272882</v>
      </c>
      <c r="J12" s="19">
        <v>1.3210446336359944E-2</v>
      </c>
      <c r="K12" s="19">
        <v>0.75283903310611577</v>
      </c>
      <c r="L12" s="18"/>
      <c r="M12" s="16" t="s">
        <v>101</v>
      </c>
      <c r="N12" s="19" t="s">
        <v>24</v>
      </c>
      <c r="O12" s="20">
        <v>4</v>
      </c>
      <c r="P12" s="19">
        <f>IFERROR(LOG(E12),"")</f>
        <v>-0.66184808112518079</v>
      </c>
      <c r="Q12" s="19">
        <f>IFERROR(LOG(F12),"")</f>
        <v>-0.54701073680010914</v>
      </c>
      <c r="R12" s="19">
        <f>IFERROR(LOG(G12),"")</f>
        <v>-0.44208069348446816</v>
      </c>
      <c r="S12" s="19">
        <f>IFERROR(LOG(H12),"")</f>
        <v>-0.59187010198406298</v>
      </c>
      <c r="T12" s="19">
        <f>IFERROR(LOG(I12),"")</f>
        <v>-0.32780459215409741</v>
      </c>
      <c r="U12" s="19">
        <f>IFERROR(LOG(J12),"")</f>
        <v>-1.8790825087939864</v>
      </c>
      <c r="V12" s="19">
        <f>IFERROR(LOG(K12),"")</f>
        <v>-0.12329787174986037</v>
      </c>
      <c r="X12" s="16" t="s">
        <v>107</v>
      </c>
      <c r="Y12" s="20">
        <v>10</v>
      </c>
      <c r="Z12" s="19" t="s">
        <v>24</v>
      </c>
      <c r="AA12" s="19">
        <f>AVERAGE(R30:R32)</f>
        <v>-2.0897604315422167</v>
      </c>
      <c r="AB12" s="19">
        <f t="shared" ref="AB12:AE12" si="7">AVERAGE(S30:S32)</f>
        <v>-0.6590326930186402</v>
      </c>
      <c r="AC12" s="19">
        <f t="shared" si="7"/>
        <v>-0.33175064326293363</v>
      </c>
      <c r="AD12" s="19">
        <f t="shared" si="7"/>
        <v>-1.3403384712607302</v>
      </c>
      <c r="AE12" s="19">
        <f t="shared" si="7"/>
        <v>0.37255784032828826</v>
      </c>
      <c r="AG12" s="24"/>
      <c r="AH12" s="19" t="s">
        <v>15</v>
      </c>
      <c r="AI12" s="19">
        <f>POWER(10,AI5)</f>
        <v>2.3096174608224114E-2</v>
      </c>
      <c r="AJ12" s="19">
        <f>POWER(10,AJ5)</f>
        <v>0.11073677179688966</v>
      </c>
      <c r="AK12" s="19">
        <f>POWER(10,AK5)</f>
        <v>0.33435539708424206</v>
      </c>
      <c r="AL12" s="19">
        <f>POWER(10,AL5)</f>
        <v>4.097535172194941E-2</v>
      </c>
      <c r="AM12" s="19">
        <f>POWER(10,AM5)</f>
        <v>0.72653193150189987</v>
      </c>
      <c r="AQ12" s="19" t="s">
        <v>15</v>
      </c>
      <c r="AR12" s="19">
        <f>COUNT(AA18:AA26)</f>
        <v>8</v>
      </c>
      <c r="AS12" s="19">
        <f>COUNT(AB18:AB26)</f>
        <v>9</v>
      </c>
      <c r="AT12" s="19">
        <f>COUNT(AC18:AC26)</f>
        <v>9</v>
      </c>
      <c r="AU12" s="19">
        <f>COUNT(AD18:AD26)</f>
        <v>9</v>
      </c>
      <c r="AV12" s="19">
        <f>COUNT(AE18:AE26)</f>
        <v>9</v>
      </c>
    </row>
    <row r="13" spans="1:48" x14ac:dyDescent="0.3">
      <c r="A13" s="18"/>
      <c r="B13" s="16" t="s">
        <v>101</v>
      </c>
      <c r="C13" s="19" t="s">
        <v>24</v>
      </c>
      <c r="D13" s="20">
        <v>4</v>
      </c>
      <c r="E13" s="20">
        <v>0.18241960708148708</v>
      </c>
      <c r="F13" s="32">
        <v>0.28378488691511222</v>
      </c>
      <c r="G13" s="19">
        <v>0.71099218592161206</v>
      </c>
      <c r="H13" s="19">
        <v>0.10650997518121455</v>
      </c>
      <c r="I13" s="19">
        <v>0.60431602133263873</v>
      </c>
      <c r="J13" s="19">
        <v>7.9858204280514752E-2</v>
      </c>
      <c r="K13" s="19">
        <v>3.3435615546846518</v>
      </c>
      <c r="L13" s="18"/>
      <c r="M13" s="16" t="s">
        <v>101</v>
      </c>
      <c r="N13" s="19" t="s">
        <v>24</v>
      </c>
      <c r="O13" s="20">
        <v>4</v>
      </c>
      <c r="P13" s="19">
        <f>IFERROR(LOG(E13),"")</f>
        <v>-0.73892848404677058</v>
      </c>
      <c r="Q13" s="19">
        <f>IFERROR(LOG(F13),"")</f>
        <v>-0.54701073680010914</v>
      </c>
      <c r="R13" s="19">
        <f>IFERROR(LOG(G13),"")</f>
        <v>-0.14813517230788983</v>
      </c>
      <c r="S13" s="19">
        <f>IFERROR(LOG(H13),"")</f>
        <v>-0.97260971651363004</v>
      </c>
      <c r="T13" s="19">
        <f>IFERROR(LOG(I13),"")</f>
        <v>-0.21873589179469485</v>
      </c>
      <c r="U13" s="19">
        <f>IFERROR(LOG(J13),"")</f>
        <v>-1.0976804597293552</v>
      </c>
      <c r="V13" s="19">
        <f>IFERROR(LOG(K13),"")</f>
        <v>0.5242093229340955</v>
      </c>
      <c r="X13" s="16" t="s">
        <v>108</v>
      </c>
      <c r="Y13" s="20">
        <v>11</v>
      </c>
      <c r="Z13" s="19" t="s">
        <v>24</v>
      </c>
      <c r="AA13" s="19">
        <f>AVERAGE(R33:R35)</f>
        <v>-2.1972793859873865</v>
      </c>
      <c r="AB13" s="19">
        <f>AVERAGE(S33:S35)</f>
        <v>-0.95227641788122741</v>
      </c>
      <c r="AC13" s="19">
        <f t="shared" ref="AC13:AE13" si="8">AVERAGE(T33:T35)</f>
        <v>-0.11926919202460529</v>
      </c>
      <c r="AD13" s="19">
        <f t="shared" si="8"/>
        <v>-1.1827455106359805</v>
      </c>
      <c r="AE13" s="19">
        <f t="shared" si="8"/>
        <v>0.53503385874334974</v>
      </c>
      <c r="AG13" s="24"/>
      <c r="AH13" s="19" t="s">
        <v>8</v>
      </c>
      <c r="AI13" s="19">
        <f>POWER(10,AI6)</f>
        <v>7.181998110969744E-3</v>
      </c>
      <c r="AJ13" s="19">
        <f>POWER(10,AJ6)</f>
        <v>0.12676765891214914</v>
      </c>
      <c r="AK13" s="19">
        <f>POWER(10,AK6)</f>
        <v>0.25445178979947858</v>
      </c>
      <c r="AL13" s="19">
        <f>POWER(10,AL6)</f>
        <v>3.5187620857377901E-2</v>
      </c>
      <c r="AM13" s="19">
        <f>POWER(10,AM6)</f>
        <v>0.47160518350479452</v>
      </c>
      <c r="AQ13" s="19" t="s">
        <v>8</v>
      </c>
      <c r="AR13" s="19">
        <f>COUNT(AA27:AA38)</f>
        <v>10</v>
      </c>
      <c r="AS13" s="19">
        <f>COUNT(AB27:AB38)</f>
        <v>11</v>
      </c>
      <c r="AT13" s="19">
        <f>COUNT(AC27:AC38)</f>
        <v>11</v>
      </c>
      <c r="AU13" s="19">
        <f>COUNT(AD27:AD38)</f>
        <v>11</v>
      </c>
      <c r="AV13" s="19">
        <f>COUNT(AE27:AE38)</f>
        <v>11</v>
      </c>
    </row>
    <row r="14" spans="1:48" x14ac:dyDescent="0.3">
      <c r="A14" s="18"/>
      <c r="B14" s="16" t="s">
        <v>101</v>
      </c>
      <c r="C14" s="19" t="s">
        <v>24</v>
      </c>
      <c r="D14" s="20">
        <v>4</v>
      </c>
      <c r="E14" s="20">
        <v>0.45108788547909068</v>
      </c>
      <c r="F14" s="32">
        <v>0.28378488691511222</v>
      </c>
      <c r="G14" s="19">
        <v>0.83967472176723545</v>
      </c>
      <c r="H14" s="19">
        <v>8.7625626092829256E-2</v>
      </c>
      <c r="I14" s="19">
        <v>0.32728683365846739</v>
      </c>
      <c r="J14" s="19">
        <v>9.3529231759639075E-3</v>
      </c>
      <c r="K14" s="19">
        <v>1.8958474219108843</v>
      </c>
      <c r="L14" s="18"/>
      <c r="M14" s="16" t="s">
        <v>101</v>
      </c>
      <c r="N14" s="19" t="s">
        <v>24</v>
      </c>
      <c r="O14" s="20">
        <v>4</v>
      </c>
      <c r="P14" s="19">
        <f>IFERROR(LOG(E14),"")</f>
        <v>-0.34573883625903995</v>
      </c>
      <c r="Q14" s="19">
        <f>IFERROR(LOG(F14),"")</f>
        <v>-0.54701073680010914</v>
      </c>
      <c r="R14" s="19">
        <f>IFERROR(LOG(G14),"")</f>
        <v>-7.5888920962380993E-2</v>
      </c>
      <c r="S14" s="19">
        <f>IFERROR(LOG(H14),"")</f>
        <v>-1.0573688659418099</v>
      </c>
      <c r="T14" s="19">
        <f>IFERROR(LOG(I14),"")</f>
        <v>-0.48507146546647884</v>
      </c>
      <c r="U14" s="19">
        <f>IFERROR(LOG(J14),"")</f>
        <v>-2.0290526328941758</v>
      </c>
      <c r="V14" s="19">
        <f>IFERROR(LOG(K14),"")</f>
        <v>0.2778033823224314</v>
      </c>
      <c r="X14" s="16" t="s">
        <v>109</v>
      </c>
      <c r="Y14" s="20">
        <v>12</v>
      </c>
      <c r="Z14" s="19" t="s">
        <v>24</v>
      </c>
      <c r="AA14" s="19">
        <f>AVERAGE(R36:R38)</f>
        <v>-2.6867543023457956</v>
      </c>
      <c r="AB14" s="19">
        <f t="shared" ref="AB14:AE14" si="9">AVERAGE(S36:S38)</f>
        <v>-0.49167459997138313</v>
      </c>
      <c r="AC14" s="19">
        <f t="shared" si="9"/>
        <v>-0.2804083900588778</v>
      </c>
      <c r="AD14" s="19">
        <f t="shared" si="9"/>
        <v>-1.4211973447267336</v>
      </c>
      <c r="AE14" s="19">
        <f t="shared" si="9"/>
        <v>0.32808596213729496</v>
      </c>
      <c r="AG14" s="24"/>
      <c r="AH14" s="19" t="s">
        <v>2</v>
      </c>
      <c r="AI14" s="19">
        <f>POWER(10,AI7)</f>
        <v>1.9201758982163135E-2</v>
      </c>
      <c r="AJ14" s="19">
        <f>POWER(10,AJ7)</f>
        <v>0.16325406212092794</v>
      </c>
      <c r="AK14" s="19">
        <f>POWER(10,AK7)</f>
        <v>0.20254513844956326</v>
      </c>
      <c r="AL14" s="19">
        <f>POWER(10,AL7)</f>
        <v>3.0996344187050946E-2</v>
      </c>
      <c r="AM14" s="19">
        <f>POWER(10,AM7)</f>
        <v>0.5394967882406545</v>
      </c>
      <c r="AQ14" s="19" t="s">
        <v>2</v>
      </c>
      <c r="AR14" s="19">
        <f>COUNT(AA39:AA50)</f>
        <v>12</v>
      </c>
      <c r="AS14" s="19">
        <f>COUNT(AB39:AB50)</f>
        <v>12</v>
      </c>
      <c r="AT14" s="19">
        <f>COUNT(AC39:AC50)</f>
        <v>11</v>
      </c>
      <c r="AU14" s="19">
        <f>COUNT(AD39:AD50)</f>
        <v>12</v>
      </c>
      <c r="AV14" s="19">
        <f>COUNT(AE39:AE50)</f>
        <v>12</v>
      </c>
    </row>
    <row r="15" spans="1:48" x14ac:dyDescent="0.3">
      <c r="A15" s="18"/>
      <c r="B15" s="16" t="s">
        <v>102</v>
      </c>
      <c r="C15" s="19" t="s">
        <v>24</v>
      </c>
      <c r="D15" s="20">
        <v>5</v>
      </c>
      <c r="E15" s="20">
        <v>8.9172781520211689E-3</v>
      </c>
      <c r="F15" s="32">
        <v>2.1877957361544881E-2</v>
      </c>
      <c r="G15" s="19">
        <v>0.2250735150367312</v>
      </c>
      <c r="H15" s="19">
        <v>0.31551964884600597</v>
      </c>
      <c r="I15" s="19">
        <v>0.24330882527748826</v>
      </c>
      <c r="J15" s="19">
        <v>7.6303471757046106E-3</v>
      </c>
      <c r="L15" s="18"/>
      <c r="M15" s="16" t="s">
        <v>102</v>
      </c>
      <c r="N15" s="19" t="s">
        <v>24</v>
      </c>
      <c r="O15" s="20">
        <v>5</v>
      </c>
      <c r="P15" s="19">
        <f>IFERROR(LOG(E15),"")</f>
        <v>-2.0497676864248766</v>
      </c>
      <c r="Q15" s="19">
        <f>IFERROR(LOG(F15),"")</f>
        <v>-1.6599932284090231</v>
      </c>
      <c r="R15" s="19">
        <f>IFERROR(LOG(G15),"")</f>
        <v>-0.64767560651047573</v>
      </c>
      <c r="S15" s="19">
        <f>IFERROR(LOG(H15),"")</f>
        <v>-0.5009735900817035</v>
      </c>
      <c r="T15" s="19">
        <f>IFERROR(LOG(I15),"")</f>
        <v>-0.61384213809013244</v>
      </c>
      <c r="U15" s="19">
        <f>IFERROR(LOG(J15),"")</f>
        <v>-2.117455701486457</v>
      </c>
      <c r="V15" s="19" t="str">
        <f>IFERROR(LOG(K15),"")</f>
        <v/>
      </c>
      <c r="X15" s="16" t="s">
        <v>110</v>
      </c>
      <c r="Y15" s="20">
        <v>13</v>
      </c>
      <c r="Z15" s="19" t="s">
        <v>24</v>
      </c>
      <c r="AA15" s="24">
        <f>AVERAGE(R39:R41)</f>
        <v>-2.5750765976736112</v>
      </c>
      <c r="AB15" s="24">
        <f>AVERAGE(S39:S41)</f>
        <v>-0.69917994273319206</v>
      </c>
      <c r="AC15" s="24">
        <f t="shared" ref="AC15:AE15" si="10">AVERAGE(T39:T41)</f>
        <v>-0.501225838070397</v>
      </c>
      <c r="AD15" s="24">
        <f t="shared" si="10"/>
        <v>-1.7230634627675749</v>
      </c>
      <c r="AE15" s="24">
        <f t="shared" si="10"/>
        <v>0.29336515749897635</v>
      </c>
      <c r="AG15" s="24"/>
      <c r="AK15" s="24"/>
    </row>
    <row r="16" spans="1:48" x14ac:dyDescent="0.3">
      <c r="A16" s="18"/>
      <c r="B16" s="16" t="s">
        <v>102</v>
      </c>
      <c r="C16" s="19" t="s">
        <v>24</v>
      </c>
      <c r="D16" s="20">
        <v>5</v>
      </c>
      <c r="E16" s="20">
        <v>2.459006474754599E-3</v>
      </c>
      <c r="F16" s="32">
        <v>2.1877957361544881E-2</v>
      </c>
      <c r="G16" s="19">
        <v>0.19742391861040606</v>
      </c>
      <c r="H16" s="19">
        <v>0.20557386506320749</v>
      </c>
      <c r="I16" s="19">
        <v>0.18699128770538739</v>
      </c>
      <c r="J16" s="19">
        <v>3.1799501407589682E-3</v>
      </c>
      <c r="K16" s="19">
        <v>1.0109595711702581</v>
      </c>
      <c r="L16" s="18"/>
      <c r="M16" s="16" t="s">
        <v>102</v>
      </c>
      <c r="N16" s="19" t="s">
        <v>24</v>
      </c>
      <c r="O16" s="20">
        <v>5</v>
      </c>
      <c r="P16" s="19">
        <f>IFERROR(LOG(E16),"")</f>
        <v>-2.6092403277287524</v>
      </c>
      <c r="Q16" s="19">
        <f>IFERROR(LOG(F16),"")</f>
        <v>-1.6599932284090231</v>
      </c>
      <c r="R16" s="19">
        <f>IFERROR(LOG(G16),"")</f>
        <v>-0.70460023215658429</v>
      </c>
      <c r="S16" s="19">
        <f>IFERROR(LOG(H16),"")</f>
        <v>-0.68703209872487303</v>
      </c>
      <c r="T16" s="19">
        <f>IFERROR(LOG(I16),"")</f>
        <v>-0.7281786276325849</v>
      </c>
      <c r="U16" s="19">
        <f>IFERROR(LOG(J16),"")</f>
        <v>-2.4975796893750037</v>
      </c>
      <c r="V16" s="19">
        <f>IFERROR(LOG(K16),"")</f>
        <v>4.7337882628710826E-3</v>
      </c>
      <c r="X16" s="16" t="s">
        <v>111</v>
      </c>
      <c r="Y16" s="20">
        <v>14</v>
      </c>
      <c r="Z16" s="19" t="s">
        <v>24</v>
      </c>
      <c r="AA16" s="24"/>
      <c r="AB16" s="24"/>
      <c r="AC16" s="24"/>
      <c r="AD16" s="24"/>
      <c r="AE16" s="24"/>
      <c r="AG16" s="24"/>
      <c r="AK16" s="24"/>
    </row>
    <row r="17" spans="1:45" x14ac:dyDescent="0.3">
      <c r="A17" s="18"/>
      <c r="B17" s="16" t="s">
        <v>102</v>
      </c>
      <c r="C17" s="19" t="s">
        <v>24</v>
      </c>
      <c r="D17" s="20">
        <v>5</v>
      </c>
      <c r="E17" s="20">
        <v>5.4257587457858872E-2</v>
      </c>
      <c r="F17" s="32">
        <v>2.1877957361544881E-2</v>
      </c>
      <c r="H17" s="19">
        <v>0.10476933226166506</v>
      </c>
      <c r="I17" s="19">
        <v>6.564211982992843E-2</v>
      </c>
      <c r="K17" s="19">
        <v>0.85737781673066493</v>
      </c>
      <c r="L17" s="18"/>
      <c r="M17" s="16" t="s">
        <v>102</v>
      </c>
      <c r="N17" s="19" t="s">
        <v>24</v>
      </c>
      <c r="O17" s="20">
        <v>5</v>
      </c>
      <c r="P17" s="19">
        <f>IFERROR(LOG(E17),"")</f>
        <v>-1.2655395208772771</v>
      </c>
      <c r="Q17" s="19">
        <f>IFERROR(LOG(F17),"")</f>
        <v>-1.6599932284090231</v>
      </c>
      <c r="R17" s="19" t="str">
        <f>IFERROR(LOG(G17),"")</f>
        <v/>
      </c>
      <c r="S17" s="19">
        <f>IFERROR(LOG(H17),"")</f>
        <v>-0.97976582401892753</v>
      </c>
      <c r="T17" s="19">
        <f>IFERROR(LOG(I17),"")</f>
        <v>-1.1828174023968996</v>
      </c>
      <c r="U17" s="19" t="str">
        <f>IFERROR(LOG(J17),"")</f>
        <v/>
      </c>
      <c r="V17" s="19">
        <f>IFERROR(LOG(K17),"")</f>
        <v>-6.6827757349872674E-2</v>
      </c>
      <c r="X17" s="16" t="s">
        <v>112</v>
      </c>
      <c r="Y17" s="20">
        <v>15</v>
      </c>
      <c r="Z17" s="19" t="s">
        <v>24</v>
      </c>
      <c r="AA17" s="19">
        <f>AVERAGE(R45:R47)</f>
        <v>-1.3246438715959299</v>
      </c>
      <c r="AB17" s="19">
        <f t="shared" ref="AB17:AD17" si="11">AVERAGE(S45:S47)</f>
        <v>-0.40007124400619526</v>
      </c>
      <c r="AC17" s="19">
        <f t="shared" si="11"/>
        <v>-0.32827517212963558</v>
      </c>
      <c r="AD17" s="19">
        <f t="shared" si="11"/>
        <v>-1.5521305423693077</v>
      </c>
      <c r="AG17" s="24"/>
      <c r="AK17" s="24"/>
      <c r="AS17" s="16"/>
    </row>
    <row r="18" spans="1:45" x14ac:dyDescent="0.3">
      <c r="A18" s="18"/>
      <c r="B18" s="16" t="s">
        <v>103</v>
      </c>
      <c r="C18" s="19" t="s">
        <v>24</v>
      </c>
      <c r="D18" s="20">
        <v>6</v>
      </c>
      <c r="E18" s="20">
        <v>4.990113440195457</v>
      </c>
      <c r="F18" s="32">
        <v>3.584794424532733</v>
      </c>
      <c r="G18" s="19">
        <v>2.4617601608872962E-2</v>
      </c>
      <c r="H18" s="19">
        <v>7.0448912418306295E-2</v>
      </c>
      <c r="I18" s="19">
        <v>0.54544456571217148</v>
      </c>
      <c r="J18" s="19">
        <v>2.3871487827175367E-2</v>
      </c>
      <c r="K18" s="19">
        <v>1.1020841997872353</v>
      </c>
      <c r="L18" s="18"/>
      <c r="M18" s="16" t="s">
        <v>103</v>
      </c>
      <c r="N18" s="19" t="s">
        <v>24</v>
      </c>
      <c r="O18" s="20">
        <v>6</v>
      </c>
      <c r="P18" s="19">
        <f>IFERROR(LOG(E18),"")</f>
        <v>0.6981104185474224</v>
      </c>
      <c r="Q18" s="19">
        <f>IFERROR(LOG(F18),"")</f>
        <v>0.55446425544288269</v>
      </c>
      <c r="R18" s="19">
        <f>IFERROR(LOG(G18),"")</f>
        <v>-1.6087542608592131</v>
      </c>
      <c r="S18" s="19">
        <f>IFERROR(LOG(H18),"")</f>
        <v>-1.1521257070879685</v>
      </c>
      <c r="T18" s="19">
        <f>IFERROR(LOG(I18),"")</f>
        <v>-0.2632493807835195</v>
      </c>
      <c r="U18" s="19">
        <f>IFERROR(LOG(J18),"")</f>
        <v>-1.6221205120784754</v>
      </c>
      <c r="V18" s="19">
        <f>IFERROR(LOG(K18),"")</f>
        <v>4.2214776100203917E-2</v>
      </c>
      <c r="X18" s="16" t="s">
        <v>113</v>
      </c>
      <c r="Y18" s="20">
        <v>16</v>
      </c>
      <c r="Z18" s="19" t="s">
        <v>15</v>
      </c>
      <c r="AA18" s="19">
        <f>AVERAGE(R48:R50)</f>
        <v>-2.1621068278725208</v>
      </c>
      <c r="AB18" s="19">
        <f t="shared" ref="AB18:AE18" si="12">AVERAGE(S48:S50)</f>
        <v>-1.1677748430128043</v>
      </c>
      <c r="AC18" s="19">
        <f t="shared" si="12"/>
        <v>-0.97277690774530268</v>
      </c>
      <c r="AD18" s="19">
        <f t="shared" si="12"/>
        <v>-0.98094678445354833</v>
      </c>
      <c r="AE18" s="19">
        <f t="shared" si="12"/>
        <v>-0.59833260141386313</v>
      </c>
      <c r="AG18" s="24"/>
      <c r="AK18" s="24"/>
    </row>
    <row r="19" spans="1:45" x14ac:dyDescent="0.3">
      <c r="A19" s="18"/>
      <c r="B19" s="16" t="s">
        <v>103</v>
      </c>
      <c r="C19" s="19" t="s">
        <v>24</v>
      </c>
      <c r="D19" s="20">
        <v>6</v>
      </c>
      <c r="E19" s="20">
        <v>3.8656645114350017</v>
      </c>
      <c r="F19" s="32">
        <v>3.584794424532733</v>
      </c>
      <c r="G19" s="19">
        <v>0.92716496392557779</v>
      </c>
      <c r="H19" s="19">
        <v>0.17994806689610174</v>
      </c>
      <c r="I19" s="19">
        <v>0.48510770597370079</v>
      </c>
      <c r="J19" s="19">
        <v>3.8658871670527832E-2</v>
      </c>
      <c r="K19" s="19">
        <v>1.0158524901708608</v>
      </c>
      <c r="L19" s="18"/>
      <c r="M19" s="16" t="s">
        <v>103</v>
      </c>
      <c r="N19" s="19" t="s">
        <v>24</v>
      </c>
      <c r="O19" s="20">
        <v>6</v>
      </c>
      <c r="P19" s="19">
        <f>IFERROR(LOG(E19),"")</f>
        <v>0.58722416030950519</v>
      </c>
      <c r="Q19" s="19">
        <f>IFERROR(LOG(F19),"")</f>
        <v>0.55446425544288269</v>
      </c>
      <c r="R19" s="19">
        <f>IFERROR(LOG(G19),"")</f>
        <v>-3.2842988025132441E-2</v>
      </c>
      <c r="S19" s="19">
        <f>IFERROR(LOG(H19),"")</f>
        <v>-0.74485281442293627</v>
      </c>
      <c r="T19" s="19">
        <f>IFERROR(LOG(I19),"")</f>
        <v>-0.31416182651746394</v>
      </c>
      <c r="U19" s="19">
        <f>IFERROR(LOG(J19),"")</f>
        <v>-1.4127508257967216</v>
      </c>
      <c r="V19" s="19">
        <f>IFERROR(LOG(K19),"")</f>
        <v>6.8306495268348321E-3</v>
      </c>
      <c r="X19" s="16" t="s">
        <v>114</v>
      </c>
      <c r="Y19" s="20">
        <v>17</v>
      </c>
      <c r="Z19" s="19" t="s">
        <v>15</v>
      </c>
      <c r="AA19" s="19">
        <f>AVERAGE(R51:R53)</f>
        <v>-0.59213431835680497</v>
      </c>
      <c r="AB19" s="19">
        <f t="shared" ref="AB19:AE19" si="13">AVERAGE(S51:S53)</f>
        <v>-0.86658277730390443</v>
      </c>
      <c r="AC19" s="19">
        <f t="shared" si="13"/>
        <v>-3.9529010909331412E-2</v>
      </c>
      <c r="AD19" s="19">
        <f t="shared" si="13"/>
        <v>-1.3119905444703717</v>
      </c>
      <c r="AE19" s="19">
        <f t="shared" si="13"/>
        <v>1.6586965110149718E-2</v>
      </c>
      <c r="AG19" s="24"/>
      <c r="AK19" s="24"/>
    </row>
    <row r="20" spans="1:45" x14ac:dyDescent="0.3">
      <c r="A20" s="18"/>
      <c r="B20" s="16" t="s">
        <v>103</v>
      </c>
      <c r="C20" s="19" t="s">
        <v>24</v>
      </c>
      <c r="D20" s="20">
        <v>6</v>
      </c>
      <c r="E20" s="20">
        <v>1.8986053219677415</v>
      </c>
      <c r="F20" s="32">
        <v>3.584794424532733</v>
      </c>
      <c r="G20" s="19">
        <v>1.8043615478804596E-2</v>
      </c>
      <c r="H20" s="19">
        <v>2.6218041834399502E-2</v>
      </c>
      <c r="I20" s="19">
        <v>0.49467584811237086</v>
      </c>
      <c r="J20" s="19">
        <v>3.5360966102842332E-2</v>
      </c>
      <c r="K20" s="19">
        <v>0.90487466450198695</v>
      </c>
      <c r="L20" s="18"/>
      <c r="M20" s="16" t="s">
        <v>103</v>
      </c>
      <c r="N20" s="19" t="s">
        <v>24</v>
      </c>
      <c r="O20" s="20">
        <v>6</v>
      </c>
      <c r="P20" s="19">
        <f>IFERROR(LOG(E20),"")</f>
        <v>0.27843469390704795</v>
      </c>
      <c r="Q20" s="19">
        <f>IFERROR(LOG(F20),"")</f>
        <v>0.55446425544288269</v>
      </c>
      <c r="R20" s="19">
        <f>IFERROR(LOG(G20),"")</f>
        <v>-1.7436764365739235</v>
      </c>
      <c r="S20" s="19">
        <f>IFERROR(LOG(H20),"")</f>
        <v>-1.5813997478965882</v>
      </c>
      <c r="T20" s="19">
        <f>IFERROR(LOG(I20),"")</f>
        <v>-0.305679292966276</v>
      </c>
      <c r="U20" s="19">
        <f>IFERROR(LOG(J20),"")</f>
        <v>-1.4514758780650248</v>
      </c>
      <c r="V20" s="19">
        <f>IFERROR(LOG(K20),"")</f>
        <v>-4.3411571385694819E-2</v>
      </c>
      <c r="X20" s="16" t="s">
        <v>115</v>
      </c>
      <c r="Y20" s="20">
        <v>18</v>
      </c>
      <c r="Z20" s="19" t="s">
        <v>15</v>
      </c>
      <c r="AB20" s="19">
        <f t="shared" ref="AB20:AE20" si="14">AVERAGE(S54:S56)</f>
        <v>-0.92337438067222877</v>
      </c>
      <c r="AC20" s="19">
        <f t="shared" si="14"/>
        <v>0.13294683728765763</v>
      </c>
      <c r="AD20" s="19">
        <f t="shared" si="14"/>
        <v>-1.1962843847030191</v>
      </c>
      <c r="AE20" s="19">
        <f t="shared" si="14"/>
        <v>0.2911609143927113</v>
      </c>
      <c r="AG20" s="24"/>
      <c r="AK20" s="24"/>
    </row>
    <row r="21" spans="1:45" x14ac:dyDescent="0.3">
      <c r="A21" s="18"/>
      <c r="B21" s="16" t="s">
        <v>104</v>
      </c>
      <c r="C21" s="19" t="s">
        <v>24</v>
      </c>
      <c r="D21" s="20">
        <v>7</v>
      </c>
      <c r="E21" s="20">
        <v>2.0552940518551952</v>
      </c>
      <c r="F21" s="32">
        <v>2.364675722359427</v>
      </c>
      <c r="G21" s="19">
        <v>7.4891195829712889E-2</v>
      </c>
      <c r="H21" s="19">
        <v>0.12409477720626867</v>
      </c>
      <c r="I21" s="19">
        <v>0.3973736903719931</v>
      </c>
      <c r="J21" s="19">
        <v>2.6995928037312367E-2</v>
      </c>
      <c r="K21" s="19">
        <v>0.59341788947456753</v>
      </c>
      <c r="L21" s="18"/>
      <c r="M21" s="16" t="s">
        <v>104</v>
      </c>
      <c r="N21" s="19" t="s">
        <v>24</v>
      </c>
      <c r="O21" s="20">
        <v>7</v>
      </c>
      <c r="P21" s="19">
        <f>IFERROR(LOG(E21),"")</f>
        <v>0.31287396536647039</v>
      </c>
      <c r="Q21" s="19">
        <f>IFERROR(LOG(F21),"")</f>
        <v>0.37377159258085063</v>
      </c>
      <c r="R21" s="19">
        <f>IFERROR(LOG(G21),"")</f>
        <v>-1.1255692347346455</v>
      </c>
      <c r="S21" s="19">
        <f>IFERROR(LOG(H21),"")</f>
        <v>-0.90624649632744769</v>
      </c>
      <c r="T21" s="19">
        <f>IFERROR(LOG(I21),"")</f>
        <v>-0.40080089038300015</v>
      </c>
      <c r="U21" s="19">
        <f>IFERROR(LOG(J21),"")</f>
        <v>-1.5687017382221509</v>
      </c>
      <c r="V21" s="19">
        <f>IFERROR(LOG(K21),"")</f>
        <v>-0.22663936536164572</v>
      </c>
      <c r="X21" s="16" t="s">
        <v>116</v>
      </c>
      <c r="Y21" s="20">
        <v>19</v>
      </c>
      <c r="Z21" s="19" t="s">
        <v>15</v>
      </c>
      <c r="AA21" s="19">
        <f>AVERAGE(R57:R59)</f>
        <v>-2.4980027403324301</v>
      </c>
      <c r="AB21" s="19">
        <f t="shared" ref="AB21:AE21" si="15">AVERAGE(S57:S59)</f>
        <v>-1.0876701564562239</v>
      </c>
      <c r="AC21" s="19">
        <f t="shared" si="15"/>
        <v>-0.9031855024252976</v>
      </c>
      <c r="AD21" s="19">
        <f t="shared" si="15"/>
        <v>-1.4377878966880122</v>
      </c>
      <c r="AE21" s="19">
        <f t="shared" si="15"/>
        <v>-0.31295039547269637</v>
      </c>
      <c r="AG21" s="24"/>
      <c r="AK21" s="24"/>
      <c r="AM21" s="24"/>
      <c r="AO21" s="24"/>
      <c r="AQ21" s="24"/>
    </row>
    <row r="22" spans="1:45" x14ac:dyDescent="0.3">
      <c r="A22" s="18"/>
      <c r="B22" s="16" t="s">
        <v>104</v>
      </c>
      <c r="C22" s="19" t="s">
        <v>24</v>
      </c>
      <c r="D22" s="20">
        <v>7</v>
      </c>
      <c r="E22" s="20">
        <v>1.7548143073475813</v>
      </c>
      <c r="F22" s="32">
        <v>2.364675722359427</v>
      </c>
      <c r="G22" s="19">
        <v>1.7251054401209207E-2</v>
      </c>
      <c r="H22" s="19">
        <v>3.9242004626821064E-2</v>
      </c>
      <c r="I22" s="19">
        <v>0.256023445182818</v>
      </c>
      <c r="J22" s="19">
        <v>3.4753709915807569E-2</v>
      </c>
      <c r="K22" s="19">
        <v>0.54523346233961489</v>
      </c>
      <c r="L22" s="18"/>
      <c r="M22" s="16" t="s">
        <v>104</v>
      </c>
      <c r="N22" s="19" t="s">
        <v>24</v>
      </c>
      <c r="O22" s="20">
        <v>7</v>
      </c>
      <c r="P22" s="19">
        <f>IFERROR(LOG(E22),"")</f>
        <v>0.24423116663601602</v>
      </c>
      <c r="Q22" s="19">
        <f>IFERROR(LOG(F22),"")</f>
        <v>0.37377159258085063</v>
      </c>
      <c r="R22" s="19">
        <f>IFERROR(LOG(G22),"")</f>
        <v>-1.7631843552786892</v>
      </c>
      <c r="S22" s="19">
        <f>IFERROR(LOG(H22),"")</f>
        <v>-1.4062488153560648</v>
      </c>
      <c r="T22" s="19">
        <f>IFERROR(LOG(I22),"")</f>
        <v>-0.59172026262838251</v>
      </c>
      <c r="U22" s="19">
        <f>IFERROR(LOG(J22),"")</f>
        <v>-1.4589988281972084</v>
      </c>
      <c r="V22" s="19">
        <f>IFERROR(LOG(K22),"")</f>
        <v>-0.26341749828217514</v>
      </c>
      <c r="X22" s="16" t="s">
        <v>117</v>
      </c>
      <c r="Y22" s="20">
        <v>20</v>
      </c>
      <c r="Z22" s="19" t="s">
        <v>15</v>
      </c>
      <c r="AA22" s="19">
        <f>AVERAGE(R60:R62)</f>
        <v>-0.9406978184792989</v>
      </c>
      <c r="AB22" s="19">
        <f t="shared" ref="AB22:AE22" si="16">AVERAGE(S60:S62)</f>
        <v>-0.92747134653982</v>
      </c>
      <c r="AC22" s="19">
        <f t="shared" si="16"/>
        <v>-0.42002139020196694</v>
      </c>
      <c r="AD22" s="19">
        <f t="shared" si="16"/>
        <v>-1.4198004331825504</v>
      </c>
      <c r="AE22" s="19">
        <f t="shared" si="16"/>
        <v>-0.25049299239400025</v>
      </c>
      <c r="AG22" s="24"/>
      <c r="AK22" s="24"/>
    </row>
    <row r="23" spans="1:45" x14ac:dyDescent="0.3">
      <c r="A23" s="18"/>
      <c r="B23" s="16" t="s">
        <v>104</v>
      </c>
      <c r="C23" s="19" t="s">
        <v>24</v>
      </c>
      <c r="D23" s="20">
        <v>7</v>
      </c>
      <c r="E23" s="20">
        <v>3.2839188078755051</v>
      </c>
      <c r="F23" s="32">
        <v>2.364675722359427</v>
      </c>
      <c r="G23" s="19">
        <v>5.6601678305186517E-2</v>
      </c>
      <c r="H23" s="19">
        <v>5.4036030859248817E-2</v>
      </c>
      <c r="I23" s="19">
        <v>0.24581133226460286</v>
      </c>
      <c r="J23" s="19">
        <v>3.133502340634392E-2</v>
      </c>
      <c r="K23" s="19">
        <v>1.182297524560239</v>
      </c>
      <c r="L23" s="18"/>
      <c r="M23" s="16" t="s">
        <v>104</v>
      </c>
      <c r="N23" s="19" t="s">
        <v>24</v>
      </c>
      <c r="O23" s="20">
        <v>7</v>
      </c>
      <c r="P23" s="19">
        <f>IFERROR(LOG(E23),"")</f>
        <v>0.51639241101514333</v>
      </c>
      <c r="Q23" s="19">
        <f>IFERROR(LOG(F23),"")</f>
        <v>0.37377159258085063</v>
      </c>
      <c r="R23" s="19">
        <f>IFERROR(LOG(G23),"")</f>
        <v>-1.2471706912874301</v>
      </c>
      <c r="S23" s="19">
        <f>IFERROR(LOG(H23),"")</f>
        <v>-1.2673165589696471</v>
      </c>
      <c r="T23" s="19">
        <f>IFERROR(LOG(I23),"")</f>
        <v>-0.60939809937251987</v>
      </c>
      <c r="U23" s="19">
        <f>IFERROR(LOG(J23),"")</f>
        <v>-1.5039699765586421</v>
      </c>
      <c r="V23" s="19">
        <f>IFERROR(LOG(K23),"")</f>
        <v>7.2726780280559442E-2</v>
      </c>
      <c r="X23" s="16" t="s">
        <v>118</v>
      </c>
      <c r="Y23" s="20">
        <v>21</v>
      </c>
      <c r="Z23" s="19" t="s">
        <v>15</v>
      </c>
      <c r="AA23" s="19">
        <f>AVERAGE(R63:R65)</f>
        <v>-1.6151176200455544</v>
      </c>
      <c r="AB23" s="19">
        <f t="shared" ref="AB23:AE23" si="17">AVERAGE(S63:S65)</f>
        <v>-1.0508042287416968</v>
      </c>
      <c r="AC23" s="19">
        <f t="shared" si="17"/>
        <v>-1.0651070940981537</v>
      </c>
      <c r="AD23" s="19">
        <f t="shared" si="17"/>
        <v>-1.3908977280441162</v>
      </c>
      <c r="AE23" s="19">
        <f t="shared" si="17"/>
        <v>-0.324625734808411</v>
      </c>
    </row>
    <row r="24" spans="1:45" x14ac:dyDescent="0.3">
      <c r="A24" s="18"/>
      <c r="B24" s="16" t="s">
        <v>105</v>
      </c>
      <c r="C24" s="19" t="s">
        <v>24</v>
      </c>
      <c r="D24" s="20">
        <v>8</v>
      </c>
      <c r="E24" s="20">
        <v>2.3327196354360251</v>
      </c>
      <c r="F24" s="32"/>
      <c r="G24" s="19">
        <v>0.11750002747158332</v>
      </c>
      <c r="H24" s="19">
        <v>0.11908422195844433</v>
      </c>
      <c r="I24" s="19">
        <v>0.50583108718835368</v>
      </c>
      <c r="J24" s="19">
        <v>1.8180431378074964E-2</v>
      </c>
      <c r="K24" s="19">
        <v>4.5785613475785745</v>
      </c>
      <c r="L24" s="18"/>
      <c r="M24" s="16" t="s">
        <v>105</v>
      </c>
      <c r="N24" s="19" t="s">
        <v>24</v>
      </c>
      <c r="O24" s="20">
        <v>8</v>
      </c>
      <c r="P24" s="19">
        <f>IFERROR(LOG(E24),"")</f>
        <v>0.36786254500899229</v>
      </c>
      <c r="Q24" s="19" t="str">
        <f>IFERROR(LOG(F24),"")</f>
        <v/>
      </c>
      <c r="R24" s="19">
        <f>IFERROR(LOG(G24),"")</f>
        <v>-0.92996203185389892</v>
      </c>
      <c r="S24" s="19">
        <f>IFERROR(LOG(H24),"")</f>
        <v>-0.92414577647113527</v>
      </c>
      <c r="T24" s="19">
        <f>IFERROR(LOG(I24),"")</f>
        <v>-0.29599448345448132</v>
      </c>
      <c r="U24" s="19">
        <f>IFERROR(LOG(J24),"")</f>
        <v>-1.7403958162243414</v>
      </c>
      <c r="V24" s="19">
        <f>IFERROR(LOG(K24),"")</f>
        <v>0.66072903761996415</v>
      </c>
      <c r="X24" s="16" t="s">
        <v>119</v>
      </c>
      <c r="Y24" s="20">
        <v>22</v>
      </c>
      <c r="Z24" s="19" t="s">
        <v>15</v>
      </c>
      <c r="AA24" s="19">
        <f>AVERAGE(R66:R68)</f>
        <v>-3.074531255558373</v>
      </c>
      <c r="AB24" s="19">
        <f t="shared" ref="AB24:AE24" si="18">AVERAGE(S66:S68)</f>
        <v>-1.0294128614879037</v>
      </c>
      <c r="AC24" s="19">
        <f t="shared" si="18"/>
        <v>-0.77202612525226477</v>
      </c>
      <c r="AD24" s="19">
        <f t="shared" si="18"/>
        <v>-1.4008986621246942</v>
      </c>
      <c r="AE24" s="19">
        <f t="shared" si="18"/>
        <v>-0.28236947730905004</v>
      </c>
    </row>
    <row r="25" spans="1:45" x14ac:dyDescent="0.3">
      <c r="A25" s="18"/>
      <c r="B25" s="16" t="s">
        <v>105</v>
      </c>
      <c r="C25" s="19" t="s">
        <v>24</v>
      </c>
      <c r="D25" s="20">
        <v>8</v>
      </c>
      <c r="E25" s="32">
        <v>2.7104898142734735</v>
      </c>
      <c r="F25" s="32">
        <v>2.3407860343057956</v>
      </c>
      <c r="G25" s="19">
        <v>7.0407531916921104E-2</v>
      </c>
      <c r="H25" s="19">
        <v>0.22535589573846354</v>
      </c>
      <c r="I25" s="19">
        <v>0.50113500423023072</v>
      </c>
      <c r="J25" s="19">
        <v>2.9668409025638533E-2</v>
      </c>
      <c r="K25" s="19">
        <v>2.9013712581898474</v>
      </c>
      <c r="L25" s="18"/>
      <c r="M25" s="16" t="s">
        <v>105</v>
      </c>
      <c r="N25" s="19" t="s">
        <v>24</v>
      </c>
      <c r="O25" s="20">
        <v>8</v>
      </c>
      <c r="P25" s="19">
        <f>IFERROR(LOG(E25),"")</f>
        <v>0.43304777958815477</v>
      </c>
      <c r="Q25" s="19">
        <f>IFERROR(LOG(F25),"")</f>
        <v>0.36936171768331089</v>
      </c>
      <c r="R25" s="19">
        <f>IFERROR(LOG(G25),"")</f>
        <v>-1.1523808792813575</v>
      </c>
      <c r="S25" s="19">
        <f>IFERROR(LOG(H25),"")</f>
        <v>-0.647131075475464</v>
      </c>
      <c r="T25" s="19">
        <f>IFERROR(LOG(I25),"")</f>
        <v>-0.3000452607716203</v>
      </c>
      <c r="U25" s="19">
        <f>IFERROR(LOG(J25),"")</f>
        <v>-1.5277057421870983</v>
      </c>
      <c r="V25" s="19">
        <f>IFERROR(LOG(K25),"")</f>
        <v>0.46260330448931275</v>
      </c>
      <c r="X25" s="16" t="s">
        <v>120</v>
      </c>
      <c r="Y25" s="20">
        <v>23</v>
      </c>
      <c r="Z25" s="19" t="s">
        <v>15</v>
      </c>
      <c r="AA25" s="19">
        <f>AVERAGE(R69:R71)</f>
        <v>-0.86427561798604158</v>
      </c>
      <c r="AB25" s="19">
        <f t="shared" ref="AB25:AE25" si="19">AVERAGE(S69:S71)</f>
        <v>-0.87629425301900721</v>
      </c>
      <c r="AC25" s="19">
        <f t="shared" si="19"/>
        <v>-0.40234000223502164</v>
      </c>
      <c r="AD25" s="19">
        <f t="shared" si="19"/>
        <v>-1.9337902888719172</v>
      </c>
      <c r="AE25" s="19">
        <f t="shared" si="19"/>
        <v>0.11954808303606386</v>
      </c>
    </row>
    <row r="26" spans="1:45" x14ac:dyDescent="0.3">
      <c r="A26" s="18"/>
      <c r="B26" s="16" t="s">
        <v>105</v>
      </c>
      <c r="C26" s="19" t="s">
        <v>24</v>
      </c>
      <c r="D26" s="20">
        <v>8</v>
      </c>
      <c r="E26" s="32">
        <v>1.9791486532078879</v>
      </c>
      <c r="F26" s="32">
        <v>2.3407860343057956</v>
      </c>
      <c r="G26" s="19">
        <v>6.1935738803014728E-2</v>
      </c>
      <c r="H26" s="19">
        <v>0.12653560667104269</v>
      </c>
      <c r="I26" s="19">
        <v>0.66509106225413173</v>
      </c>
      <c r="J26" s="19">
        <v>2.2535707928547595E-2</v>
      </c>
      <c r="K26" s="19">
        <v>3.6765340344802584</v>
      </c>
      <c r="L26" s="18"/>
      <c r="M26" s="16" t="s">
        <v>105</v>
      </c>
      <c r="N26" s="19" t="s">
        <v>24</v>
      </c>
      <c r="O26" s="20">
        <v>8</v>
      </c>
      <c r="P26" s="19">
        <f>IFERROR(LOG(E26),"")</f>
        <v>0.29647841514794732</v>
      </c>
      <c r="Q26" s="19">
        <f>IFERROR(LOG(F26),"")</f>
        <v>0.36936171768331089</v>
      </c>
      <c r="R26" s="19">
        <f>IFERROR(LOG(G26),"")</f>
        <v>-1.2080586775390796</v>
      </c>
      <c r="S26" s="19">
        <f>IFERROR(LOG(H26),"")</f>
        <v>-0.8977872483630871</v>
      </c>
      <c r="T26" s="19">
        <f>IFERROR(LOG(I26),"")</f>
        <v>-0.17711888834054856</v>
      </c>
      <c r="U26" s="19">
        <f>IFERROR(LOG(J26),"")</f>
        <v>-1.6471287946095248</v>
      </c>
      <c r="V26" s="19">
        <f>IFERROR(LOG(K26),"")</f>
        <v>0.56543859068544311</v>
      </c>
      <c r="X26" s="16" t="s">
        <v>121</v>
      </c>
      <c r="Y26" s="20">
        <v>24</v>
      </c>
      <c r="Z26" s="19" t="s">
        <v>15</v>
      </c>
      <c r="AA26" s="19">
        <f>AVERAGE(R72:R74)</f>
        <v>-1.3448133679860061</v>
      </c>
      <c r="AB26" s="19">
        <f t="shared" ref="AB26:AE26" si="20">AVERAGE(S72:S74)</f>
        <v>-0.67198842366424005</v>
      </c>
      <c r="AC26" s="19">
        <f t="shared" si="20"/>
        <v>0.15991423640394933</v>
      </c>
      <c r="AD26" s="19">
        <f t="shared" si="20"/>
        <v>-1.4148990662791627</v>
      </c>
      <c r="AE26" s="19">
        <f t="shared" si="20"/>
        <v>9.2767597801398691E-2</v>
      </c>
    </row>
    <row r="27" spans="1:45" x14ac:dyDescent="0.3">
      <c r="A27" s="18"/>
      <c r="B27" s="16" t="s">
        <v>106</v>
      </c>
      <c r="C27" s="19" t="s">
        <v>24</v>
      </c>
      <c r="D27" s="20">
        <v>9</v>
      </c>
      <c r="E27" s="32">
        <v>4.1581043356702132</v>
      </c>
      <c r="F27" s="32">
        <v>2.3407860343057956</v>
      </c>
      <c r="G27" s="19">
        <v>3.1926470612499147E-2</v>
      </c>
      <c r="H27" s="19">
        <v>0.49036347986773943</v>
      </c>
      <c r="I27" s="19">
        <v>0.77183224222312663</v>
      </c>
      <c r="J27" s="19">
        <v>9.4707974266876618E-2</v>
      </c>
      <c r="K27" s="19">
        <v>3.7667661562695076</v>
      </c>
      <c r="L27" s="18"/>
      <c r="M27" s="16" t="s">
        <v>106</v>
      </c>
      <c r="N27" s="19" t="s">
        <v>24</v>
      </c>
      <c r="O27" s="20">
        <v>9</v>
      </c>
      <c r="P27" s="19">
        <f>IFERROR(LOG(E27),"")</f>
        <v>0.61889538250322873</v>
      </c>
      <c r="Q27" s="19">
        <f>IFERROR(LOG(F27),"")</f>
        <v>0.36936171768331089</v>
      </c>
      <c r="R27" s="19">
        <f>IFERROR(LOG(G27),"")</f>
        <v>-1.4958490889217562</v>
      </c>
      <c r="S27" s="19">
        <f>IFERROR(LOG(H27),"")</f>
        <v>-0.30948188164321927</v>
      </c>
      <c r="T27" s="19">
        <f>IFERROR(LOG(I27),"")</f>
        <v>-0.11247708333508848</v>
      </c>
      <c r="U27" s="19">
        <f>IFERROR(LOG(J27),"")</f>
        <v>-1.0236134525247054</v>
      </c>
      <c r="V27" s="19">
        <f>IFERROR(LOG(K27),"")</f>
        <v>0.57596865970576705</v>
      </c>
      <c r="X27" s="16" t="s">
        <v>122</v>
      </c>
      <c r="Y27" s="20">
        <v>25</v>
      </c>
      <c r="Z27" s="19" t="s">
        <v>8</v>
      </c>
      <c r="AA27" s="19">
        <f>AVERAGE(R75:R77)</f>
        <v>-3.0401585057430243</v>
      </c>
      <c r="AB27" s="19">
        <f t="shared" ref="AB27:AE27" si="21">AVERAGE(S75:S77)</f>
        <v>-1.1450426469656696</v>
      </c>
      <c r="AC27" s="19">
        <f t="shared" si="21"/>
        <v>-0.5675341636595157</v>
      </c>
      <c r="AD27" s="19">
        <f t="shared" si="21"/>
        <v>-1.3866310984417936</v>
      </c>
      <c r="AE27" s="19">
        <f t="shared" si="21"/>
        <v>-0.51126220596218142</v>
      </c>
    </row>
    <row r="28" spans="1:45" x14ac:dyDescent="0.3">
      <c r="B28" s="16" t="s">
        <v>106</v>
      </c>
      <c r="C28" s="19" t="s">
        <v>24</v>
      </c>
      <c r="D28" s="20">
        <v>9</v>
      </c>
      <c r="E28" s="32">
        <v>4.7851491401681363</v>
      </c>
      <c r="F28" s="32">
        <v>4.6099540490338518</v>
      </c>
      <c r="G28" s="19">
        <v>2.7121592471364041E-2</v>
      </c>
      <c r="H28" s="19">
        <v>0.37431266146224673</v>
      </c>
      <c r="I28" s="19">
        <v>0.44871630537152124</v>
      </c>
      <c r="J28" s="19">
        <v>5.3963771304176379E-2</v>
      </c>
      <c r="K28" s="19">
        <v>3.9517285784832206</v>
      </c>
      <c r="M28" s="16" t="s">
        <v>106</v>
      </c>
      <c r="N28" s="19" t="s">
        <v>24</v>
      </c>
      <c r="O28" s="20">
        <v>9</v>
      </c>
      <c r="P28" s="19">
        <f>IFERROR(LOG(E28),"")</f>
        <v>0.679895478109242</v>
      </c>
      <c r="Q28" s="19">
        <f>IFERROR(LOG(F28),"")</f>
        <v>0.66369659646329338</v>
      </c>
      <c r="R28" s="19">
        <f>IFERROR(LOG(G28),"")</f>
        <v>-1.5666848140224685</v>
      </c>
      <c r="S28" s="19">
        <f>IFERROR(LOG(H28),"")</f>
        <v>-0.42676548223587318</v>
      </c>
      <c r="T28" s="19">
        <f>IFERROR(LOG(I28),"")</f>
        <v>-0.34802814886626737</v>
      </c>
      <c r="U28" s="19">
        <f>IFERROR(LOG(J28),"")</f>
        <v>-1.2678977068993078</v>
      </c>
      <c r="V28" s="19">
        <f>IFERROR(LOG(K28),"")</f>
        <v>0.59678710774882515</v>
      </c>
      <c r="X28" s="16" t="s">
        <v>123</v>
      </c>
      <c r="Y28" s="20">
        <v>26</v>
      </c>
      <c r="Z28" s="19" t="s">
        <v>8</v>
      </c>
    </row>
    <row r="29" spans="1:45" x14ac:dyDescent="0.3">
      <c r="B29" s="16" t="s">
        <v>106</v>
      </c>
      <c r="C29" s="19" t="s">
        <v>24</v>
      </c>
      <c r="D29" s="20">
        <v>9</v>
      </c>
      <c r="E29" s="32">
        <v>4.8866086712632049</v>
      </c>
      <c r="F29" s="32">
        <v>4.6099540490338518</v>
      </c>
      <c r="G29" s="19">
        <v>2.0499742907698588E-2</v>
      </c>
      <c r="H29" s="19">
        <v>0.17942602079430447</v>
      </c>
      <c r="I29" s="19">
        <v>0.58249709907332825</v>
      </c>
      <c r="K29" s="19">
        <v>2.2772784780287099</v>
      </c>
      <c r="M29" s="16" t="s">
        <v>106</v>
      </c>
      <c r="N29" s="19" t="s">
        <v>24</v>
      </c>
      <c r="O29" s="20">
        <v>9</v>
      </c>
      <c r="P29" s="19">
        <f>IFERROR(LOG(E29),"")</f>
        <v>0.6890075613085378</v>
      </c>
      <c r="Q29" s="19">
        <f>IFERROR(LOG(F29),"")</f>
        <v>0.66369659646329338</v>
      </c>
      <c r="R29" s="19">
        <f>IFERROR(LOG(G29),"")</f>
        <v>-1.6882515855036593</v>
      </c>
      <c r="S29" s="19">
        <f>IFERROR(LOG(H29),"")</f>
        <v>-0.74611457429128525</v>
      </c>
      <c r="T29" s="19">
        <f>IFERROR(LOG(I29),"")</f>
        <v>-0.23470623315101308</v>
      </c>
      <c r="U29" s="19" t="str">
        <f>IFERROR(LOG(J29),"")</f>
        <v/>
      </c>
      <c r="V29" s="19">
        <f>IFERROR(LOG(K29),"")</f>
        <v>0.35741614175972219</v>
      </c>
      <c r="X29" s="16" t="s">
        <v>124</v>
      </c>
      <c r="Y29" s="20">
        <v>27</v>
      </c>
      <c r="Z29" s="19" t="s">
        <v>8</v>
      </c>
      <c r="AA29" s="19">
        <f>AVERAGE(R81:R83)</f>
        <v>-0.55921339240995838</v>
      </c>
      <c r="AB29" s="19">
        <f t="shared" ref="AB29:AE29" si="22">AVERAGE(S81:S83)</f>
        <v>-0.55039086392695691</v>
      </c>
      <c r="AC29" s="19">
        <f t="shared" si="22"/>
        <v>-0.68946564765920171</v>
      </c>
      <c r="AD29" s="19">
        <f t="shared" si="22"/>
        <v>-1.5521465584910918</v>
      </c>
      <c r="AE29" s="19">
        <f t="shared" si="22"/>
        <v>-0.25806591826635833</v>
      </c>
    </row>
    <row r="30" spans="1:45" x14ac:dyDescent="0.3">
      <c r="B30" s="16" t="s">
        <v>107</v>
      </c>
      <c r="C30" s="19" t="s">
        <v>24</v>
      </c>
      <c r="D30" s="20">
        <v>10</v>
      </c>
      <c r="E30" s="32">
        <v>3.313485391946609</v>
      </c>
      <c r="F30" s="32">
        <v>4.6099540490338518</v>
      </c>
      <c r="G30" s="19">
        <v>1.498651218113837E-2</v>
      </c>
      <c r="H30" s="19">
        <v>0.12343922697714527</v>
      </c>
      <c r="I30" s="19">
        <v>0.51249431881749241</v>
      </c>
      <c r="J30" s="19">
        <v>4.6083705913182366E-2</v>
      </c>
      <c r="K30" s="19">
        <v>2.8524373069765292</v>
      </c>
      <c r="M30" s="16" t="s">
        <v>107</v>
      </c>
      <c r="N30" s="19" t="s">
        <v>24</v>
      </c>
      <c r="O30" s="20">
        <v>10</v>
      </c>
      <c r="P30" s="19">
        <f>IFERROR(LOG(E30),"")</f>
        <v>0.52028506027162691</v>
      </c>
      <c r="Q30" s="19">
        <f>IFERROR(LOG(F30),"")</f>
        <v>0.66369659646329338</v>
      </c>
      <c r="R30" s="19">
        <f>IFERROR(LOG(G30),"")</f>
        <v>-1.8242994289752688</v>
      </c>
      <c r="S30" s="19">
        <f>IFERROR(LOG(H30),"")</f>
        <v>-0.90854680665174059</v>
      </c>
      <c r="T30" s="19">
        <f>IFERROR(LOG(I30),"")</f>
        <v>-0.29031094455491868</v>
      </c>
      <c r="U30" s="19">
        <f>IFERROR(LOG(J30),"")</f>
        <v>-1.3364526035229976</v>
      </c>
      <c r="V30" s="19">
        <f>IFERROR(LOG(K30),"")</f>
        <v>0.45521610794271311</v>
      </c>
      <c r="X30" s="16" t="s">
        <v>125</v>
      </c>
      <c r="Y30" s="20">
        <v>28</v>
      </c>
      <c r="Z30" s="19" t="s">
        <v>8</v>
      </c>
      <c r="AA30" s="19">
        <f>AVERAGE(R84:R86)</f>
        <v>-1.1437090451155931</v>
      </c>
      <c r="AB30" s="19">
        <f t="shared" ref="AB30:AE30" si="23">AVERAGE(S84:S86)</f>
        <v>-1.0418849207122249</v>
      </c>
      <c r="AC30" s="19">
        <f t="shared" si="23"/>
        <v>-0.49131354910993102</v>
      </c>
      <c r="AD30" s="19">
        <f t="shared" si="23"/>
        <v>-1.3867110357256169</v>
      </c>
      <c r="AE30" s="19">
        <f t="shared" si="23"/>
        <v>-0.62410199147529077</v>
      </c>
    </row>
    <row r="31" spans="1:45" x14ac:dyDescent="0.3">
      <c r="B31" s="16" t="s">
        <v>107</v>
      </c>
      <c r="C31" s="19" t="s">
        <v>24</v>
      </c>
      <c r="D31" s="20">
        <v>10</v>
      </c>
      <c r="E31" s="32">
        <v>3.816947854290849</v>
      </c>
      <c r="F31" s="32">
        <v>3.5715266748152885</v>
      </c>
      <c r="G31" s="19">
        <v>7.1370847032506011E-3</v>
      </c>
      <c r="H31" s="19">
        <v>0.23279750952021747</v>
      </c>
      <c r="I31" s="19">
        <v>0.59506685821556948</v>
      </c>
      <c r="J31" s="19">
        <v>3.5530518690503894E-2</v>
      </c>
      <c r="K31" s="19">
        <v>2.0853544745133936</v>
      </c>
      <c r="M31" s="16" t="s">
        <v>107</v>
      </c>
      <c r="N31" s="19" t="s">
        <v>24</v>
      </c>
      <c r="O31" s="20">
        <v>10</v>
      </c>
      <c r="P31" s="19">
        <f>IFERROR(LOG(E31),"")</f>
        <v>0.58171622682139823</v>
      </c>
      <c r="Q31" s="19">
        <f>IFERROR(LOG(F31),"")</f>
        <v>0.55285389810659891</v>
      </c>
      <c r="R31" s="19">
        <f>IFERROR(LOG(G31),"")</f>
        <v>-2.1464791489855339</v>
      </c>
      <c r="S31" s="19">
        <f>IFERROR(LOG(H31),"")</f>
        <v>-0.63302167010209909</v>
      </c>
      <c r="T31" s="19">
        <f>IFERROR(LOG(I31),"")</f>
        <v>-0.2254342367540306</v>
      </c>
      <c r="U31" s="19">
        <f>IFERROR(LOG(J31),"")</f>
        <v>-1.4493984524380745</v>
      </c>
      <c r="V31" s="19">
        <f>IFERROR(LOG(K31),"")</f>
        <v>0.31917988820199822</v>
      </c>
      <c r="X31" s="16" t="s">
        <v>126</v>
      </c>
      <c r="Y31" s="20">
        <v>29</v>
      </c>
      <c r="Z31" s="19" t="s">
        <v>8</v>
      </c>
      <c r="AA31" s="19">
        <f>AVERAGE(R87:R89)</f>
        <v>-2.7280338793023908</v>
      </c>
      <c r="AB31" s="19">
        <f t="shared" ref="AB31:AE31" si="24">AVERAGE(S87:S89)</f>
        <v>-0.9837887833094271</v>
      </c>
      <c r="AC31" s="19">
        <f t="shared" si="24"/>
        <v>-1.2089856610296243</v>
      </c>
      <c r="AD31" s="19">
        <f t="shared" si="24"/>
        <v>-1.5930676717587513</v>
      </c>
      <c r="AE31" s="19">
        <f t="shared" si="24"/>
        <v>-1.3651472484007756</v>
      </c>
    </row>
    <row r="32" spans="1:45" x14ac:dyDescent="0.3">
      <c r="B32" s="16" t="s">
        <v>107</v>
      </c>
      <c r="C32" s="19" t="s">
        <v>24</v>
      </c>
      <c r="D32" s="20">
        <v>10</v>
      </c>
      <c r="E32" s="32">
        <v>3.5841467782084084</v>
      </c>
      <c r="F32" s="32">
        <v>3.5715266748152885</v>
      </c>
      <c r="G32" s="19">
        <v>5.0291811990959166E-3</v>
      </c>
      <c r="H32" s="19">
        <v>0.3668346894692735</v>
      </c>
      <c r="I32" s="19">
        <v>0.33150741849491555</v>
      </c>
      <c r="J32" s="19">
        <v>5.8188296372863484E-2</v>
      </c>
      <c r="K32" s="19">
        <v>2.2043346370479053</v>
      </c>
      <c r="M32" s="16" t="s">
        <v>107</v>
      </c>
      <c r="N32" s="19" t="s">
        <v>24</v>
      </c>
      <c r="O32" s="20">
        <v>10</v>
      </c>
      <c r="P32" s="19">
        <f>IFERROR(LOG(E32),"")</f>
        <v>0.55438578660970639</v>
      </c>
      <c r="Q32" s="19">
        <f>IFERROR(LOG(F32),"")</f>
        <v>0.55285389810659891</v>
      </c>
      <c r="R32" s="19">
        <f>IFERROR(LOG(G32),"")</f>
        <v>-2.2985027166658467</v>
      </c>
      <c r="S32" s="19">
        <f>IFERROR(LOG(H32),"")</f>
        <v>-0.43552960230208065</v>
      </c>
      <c r="T32" s="19">
        <f>IFERROR(LOG(I32),"")</f>
        <v>-0.4795067484798517</v>
      </c>
      <c r="U32" s="19">
        <f>IFERROR(LOG(J32),"")</f>
        <v>-1.2351643578211189</v>
      </c>
      <c r="V32" s="19">
        <f>IFERROR(LOG(K32),"")</f>
        <v>0.34327752484015339</v>
      </c>
      <c r="X32" s="16" t="s">
        <v>127</v>
      </c>
      <c r="Y32" s="20">
        <v>30</v>
      </c>
      <c r="Z32" s="19" t="s">
        <v>8</v>
      </c>
      <c r="AA32" s="19">
        <f>AVERAGE(R90:R92)</f>
        <v>-1.246485021365823</v>
      </c>
      <c r="AB32" s="19">
        <f t="shared" ref="AB32:AE32" si="25">AVERAGE(S90:S92)</f>
        <v>-1.8518203105530926</v>
      </c>
      <c r="AC32" s="19">
        <f t="shared" si="25"/>
        <v>-1.3361706504236566</v>
      </c>
      <c r="AD32" s="19">
        <f t="shared" si="25"/>
        <v>-2.0961267155646701</v>
      </c>
      <c r="AE32" s="19">
        <f t="shared" si="25"/>
        <v>-0.78290223452937946</v>
      </c>
    </row>
    <row r="33" spans="1:31" x14ac:dyDescent="0.3">
      <c r="B33" s="16" t="s">
        <v>108</v>
      </c>
      <c r="C33" s="19" t="s">
        <v>24</v>
      </c>
      <c r="D33" s="20">
        <v>11</v>
      </c>
      <c r="E33" s="32">
        <v>6.8862763103018398</v>
      </c>
      <c r="F33" s="30">
        <v>3.5715266748152885</v>
      </c>
      <c r="G33" s="19">
        <v>8.4576864912935274E-3</v>
      </c>
      <c r="H33" s="19">
        <v>8.6928487340718175E-2</v>
      </c>
      <c r="I33" s="19">
        <v>0.49001224593041548</v>
      </c>
      <c r="J33" s="19">
        <v>3.7184872856171648E-2</v>
      </c>
      <c r="K33" s="19">
        <v>3.5741786979018331</v>
      </c>
      <c r="M33" s="16" t="s">
        <v>108</v>
      </c>
      <c r="N33" s="19" t="s">
        <v>24</v>
      </c>
      <c r="O33" s="20">
        <v>11</v>
      </c>
      <c r="P33" s="19">
        <f>IFERROR(LOG(E33),"")</f>
        <v>0.83798444468754263</v>
      </c>
      <c r="Q33" s="19">
        <f>IFERROR(LOG(F33),"")</f>
        <v>0.55285389810659891</v>
      </c>
      <c r="R33" s="19">
        <f>IFERROR(LOG(G33),"")</f>
        <v>-2.0727484172766935</v>
      </c>
      <c r="S33" s="19">
        <f>IFERROR(LOG(H33),"")</f>
        <v>-1.0608378775506517</v>
      </c>
      <c r="T33" s="19">
        <f>IFERROR(LOG(I33),"")</f>
        <v>-0.30979306635199827</v>
      </c>
      <c r="U33" s="19">
        <f>IFERROR(LOG(J33),"")</f>
        <v>-1.4296336991289638</v>
      </c>
      <c r="V33" s="19">
        <f>IFERROR(LOG(K33),"")</f>
        <v>0.55317626209592463</v>
      </c>
      <c r="X33" s="16" t="s">
        <v>128</v>
      </c>
      <c r="Y33" s="20">
        <v>31</v>
      </c>
      <c r="Z33" s="19" t="s">
        <v>8</v>
      </c>
      <c r="AA33" s="19">
        <f>AVERAGE(R93:R95)</f>
        <v>-1.1411130852955529</v>
      </c>
      <c r="AB33" s="19">
        <f t="shared" ref="AB33:AE33" si="26">AVERAGE(S93:S95)</f>
        <v>-0.84837991568333992</v>
      </c>
      <c r="AC33" s="19">
        <f t="shared" si="26"/>
        <v>-0.68095414887865269</v>
      </c>
      <c r="AD33" s="19">
        <f t="shared" si="26"/>
        <v>-1.6418854358088748</v>
      </c>
      <c r="AE33" s="19">
        <f t="shared" si="26"/>
        <v>-0.27352853680837269</v>
      </c>
    </row>
    <row r="34" spans="1:31" x14ac:dyDescent="0.3">
      <c r="B34" s="16" t="s">
        <v>108</v>
      </c>
      <c r="C34" s="19" t="s">
        <v>24</v>
      </c>
      <c r="D34" s="20">
        <v>11</v>
      </c>
      <c r="E34" s="32">
        <v>6.7969495774652771</v>
      </c>
      <c r="F34" s="30">
        <v>6.3108012727495897</v>
      </c>
      <c r="G34" s="19">
        <v>4.7070763886479473E-3</v>
      </c>
      <c r="H34" s="19">
        <v>0.17946669794402359</v>
      </c>
      <c r="I34" s="19">
        <v>0.3900454763530154</v>
      </c>
      <c r="J34" s="19">
        <v>6.6037885649546643E-2</v>
      </c>
      <c r="K34" s="19">
        <v>2.8997928588007653</v>
      </c>
      <c r="M34" s="16" t="s">
        <v>108</v>
      </c>
      <c r="N34" s="19" t="s">
        <v>24</v>
      </c>
      <c r="O34" s="20">
        <v>11</v>
      </c>
      <c r="P34" s="19">
        <f>IFERROR(LOG(E34),"")</f>
        <v>0.83231404816121735</v>
      </c>
      <c r="Q34" s="19">
        <f>IFERROR(LOG(F34),"")</f>
        <v>0.80008450444872048</v>
      </c>
      <c r="R34" s="19">
        <f>IFERROR(LOG(G34),"")</f>
        <v>-2.3272487537012423</v>
      </c>
      <c r="S34" s="19">
        <f>IFERROR(LOG(H34),"")</f>
        <v>-0.74601612781513316</v>
      </c>
      <c r="T34" s="19">
        <f>IFERROR(LOG(I34),"")</f>
        <v>-0.40888475456896473</v>
      </c>
      <c r="U34" s="19">
        <f>IFERROR(LOG(J34),"")</f>
        <v>-1.1802068400948054</v>
      </c>
      <c r="V34" s="19">
        <f>IFERROR(LOG(K34),"")</f>
        <v>0.46236697600488819</v>
      </c>
      <c r="X34" s="16" t="s">
        <v>129</v>
      </c>
      <c r="Y34" s="20">
        <v>32</v>
      </c>
      <c r="Z34" s="19" t="s">
        <v>8</v>
      </c>
      <c r="AA34" s="19">
        <f>AVERAGE(R96:R98)</f>
        <v>-3.2466419357179164</v>
      </c>
      <c r="AB34" s="19">
        <f t="shared" ref="AB34:AE34" si="27">AVERAGE(S96:S98)</f>
        <v>-0.72100252756687733</v>
      </c>
      <c r="AC34" s="19">
        <f t="shared" si="27"/>
        <v>-0.10524806803432823</v>
      </c>
      <c r="AD34" s="19">
        <f t="shared" si="27"/>
        <v>-1.2200025749900121</v>
      </c>
      <c r="AE34" s="19">
        <f t="shared" si="27"/>
        <v>-5.7463584729983884E-2</v>
      </c>
    </row>
    <row r="35" spans="1:31" x14ac:dyDescent="0.3">
      <c r="B35" s="16" t="s">
        <v>108</v>
      </c>
      <c r="C35" s="19" t="s">
        <v>24</v>
      </c>
      <c r="D35" s="20">
        <v>11</v>
      </c>
      <c r="E35" s="32">
        <v>5.2491779304816513</v>
      </c>
      <c r="F35" s="30">
        <v>6.3108012727495897</v>
      </c>
      <c r="G35" s="19">
        <v>6.4292307472471237E-3</v>
      </c>
      <c r="H35" s="19">
        <v>8.9130173459814346E-2</v>
      </c>
      <c r="I35" s="19">
        <v>2.2954627250164497</v>
      </c>
      <c r="J35" s="19">
        <v>0.11524020105777667</v>
      </c>
      <c r="K35" s="19">
        <v>3.8864970118212612</v>
      </c>
      <c r="M35" s="16" t="s">
        <v>108</v>
      </c>
      <c r="N35" s="19" t="s">
        <v>24</v>
      </c>
      <c r="O35" s="20">
        <v>11</v>
      </c>
      <c r="P35" s="19">
        <f>IFERROR(LOG(E35),"")</f>
        <v>0.72009129422301832</v>
      </c>
      <c r="Q35" s="19">
        <f>IFERROR(LOG(F35),"")</f>
        <v>0.80008450444872048</v>
      </c>
      <c r="R35" s="19">
        <f>IFERROR(LOG(G35),"")</f>
        <v>-2.1918409869842246</v>
      </c>
      <c r="S35" s="19">
        <f>IFERROR(LOG(H35),"")</f>
        <v>-1.0499752482778977</v>
      </c>
      <c r="T35" s="19">
        <f>IFERROR(LOG(I35),"")</f>
        <v>0.36087024484714714</v>
      </c>
      <c r="U35" s="19">
        <f>IFERROR(LOG(J35),"")</f>
        <v>-0.93839599268417251</v>
      </c>
      <c r="V35" s="19">
        <f>IFERROR(LOG(K35),"")</f>
        <v>0.58955833812923641</v>
      </c>
      <c r="X35" s="16" t="s">
        <v>130</v>
      </c>
      <c r="Y35" s="20">
        <v>33</v>
      </c>
      <c r="Z35" s="19" t="s">
        <v>8</v>
      </c>
      <c r="AA35" s="19">
        <f>AVERAGE(R99:R101)</f>
        <v>-2.6998892404525439</v>
      </c>
      <c r="AB35" s="19">
        <f t="shared" ref="AB35:AE35" si="28">AVERAGE(S99:S101)</f>
        <v>-0.64322125913586536</v>
      </c>
      <c r="AC35" s="19">
        <f t="shared" si="28"/>
        <v>-0.28571659665182597</v>
      </c>
      <c r="AD35" s="19">
        <f t="shared" si="28"/>
        <v>-1.1868372025160399</v>
      </c>
      <c r="AE35" s="19">
        <f t="shared" si="28"/>
        <v>0.18847953329749703</v>
      </c>
    </row>
    <row r="36" spans="1:31" x14ac:dyDescent="0.3">
      <c r="B36" s="16" t="s">
        <v>109</v>
      </c>
      <c r="C36" s="19" t="s">
        <v>24</v>
      </c>
      <c r="D36" s="20">
        <v>12</v>
      </c>
      <c r="E36" s="32">
        <v>4.159992179962182</v>
      </c>
      <c r="F36" s="30">
        <v>6.3108012727495897</v>
      </c>
      <c r="G36" s="19">
        <v>3.4604961809914106E-3</v>
      </c>
      <c r="H36" s="19">
        <v>0.1909688128192597</v>
      </c>
      <c r="I36" s="19">
        <v>0.59440293352595219</v>
      </c>
      <c r="J36" s="19">
        <v>5.105945450741841E-2</v>
      </c>
      <c r="K36" s="19">
        <v>2.0871381277139629</v>
      </c>
      <c r="M36" s="16" t="s">
        <v>109</v>
      </c>
      <c r="N36" s="19" t="s">
        <v>24</v>
      </c>
      <c r="O36" s="20">
        <v>12</v>
      </c>
      <c r="P36" s="19">
        <f>IFERROR(LOG(E36),"")</f>
        <v>0.61909251423191947</v>
      </c>
      <c r="Q36" s="19">
        <f>IFERROR(LOG(F36),"")</f>
        <v>0.80008450444872048</v>
      </c>
      <c r="R36" s="19">
        <f>IFERROR(LOG(G36),"")</f>
        <v>-2.460861625710979</v>
      </c>
      <c r="S36" s="19">
        <f>IFERROR(LOG(H36),"")</f>
        <v>-0.71903755173872985</v>
      </c>
      <c r="T36" s="19">
        <f>IFERROR(LOG(I36),"")</f>
        <v>-0.22591905589117264</v>
      </c>
      <c r="U36" s="19">
        <f>IFERROR(LOG(J36),"")</f>
        <v>-1.29192382928272</v>
      </c>
      <c r="V36" s="19">
        <f>IFERROR(LOG(K36),"")</f>
        <v>0.31955119181529051</v>
      </c>
      <c r="X36" s="16" t="s">
        <v>131</v>
      </c>
      <c r="Y36" s="20">
        <v>34</v>
      </c>
      <c r="Z36" s="19" t="s">
        <v>8</v>
      </c>
      <c r="AA36" s="19">
        <f>AVERAGE(R102:R104)</f>
        <v>-2.7591464882301602</v>
      </c>
      <c r="AB36" s="19">
        <f t="shared" ref="AB36:AE36" si="29">AVERAGE(S102:S104)</f>
        <v>-0.35893631156641986</v>
      </c>
      <c r="AC36" s="19">
        <f t="shared" si="29"/>
        <v>-4.6834402724812756E-2</v>
      </c>
      <c r="AD36" s="19">
        <f t="shared" si="29"/>
        <v>-0.93275038721956838</v>
      </c>
      <c r="AE36" s="19">
        <f t="shared" si="29"/>
        <v>-9.4530402103477504E-2</v>
      </c>
    </row>
    <row r="37" spans="1:31" x14ac:dyDescent="0.3">
      <c r="B37" s="16" t="s">
        <v>109</v>
      </c>
      <c r="C37" s="19" t="s">
        <v>24</v>
      </c>
      <c r="D37" s="20">
        <v>12</v>
      </c>
      <c r="E37" s="32">
        <v>3.4556012547639172</v>
      </c>
      <c r="F37" s="30">
        <v>3.8417182747025187</v>
      </c>
      <c r="G37" s="19">
        <v>1.4416891165484292E-3</v>
      </c>
      <c r="H37" s="19">
        <v>0.58406571269378049</v>
      </c>
      <c r="I37" s="19">
        <v>0.43548707404192971</v>
      </c>
      <c r="J37" s="19">
        <v>2.3997279616563994E-2</v>
      </c>
      <c r="K37" s="19">
        <v>2.5571516271526411</v>
      </c>
      <c r="M37" s="16" t="s">
        <v>109</v>
      </c>
      <c r="N37" s="19" t="s">
        <v>24</v>
      </c>
      <c r="O37" s="20">
        <v>12</v>
      </c>
      <c r="P37" s="19">
        <f>IFERROR(LOG(E37),"")</f>
        <v>0.53852362302947576</v>
      </c>
      <c r="Q37" s="19">
        <f>IFERROR(LOG(F37),"")</f>
        <v>0.5845255135115629</v>
      </c>
      <c r="R37" s="19">
        <f>IFERROR(LOG(G37),"")</f>
        <v>-2.8411283800629752</v>
      </c>
      <c r="S37" s="19">
        <f>IFERROR(LOG(H37),"")</f>
        <v>-0.23353828806771951</v>
      </c>
      <c r="T37" s="19">
        <f>IFERROR(LOG(I37),"")</f>
        <v>-0.36102473102502941</v>
      </c>
      <c r="U37" s="19">
        <f>IFERROR(LOG(J37),"")</f>
        <v>-1.6198379880583151</v>
      </c>
      <c r="V37" s="19">
        <f>IFERROR(LOG(K37),"")</f>
        <v>0.40775648042498097</v>
      </c>
      <c r="X37" s="16" t="s">
        <v>132</v>
      </c>
      <c r="Y37" s="20">
        <v>35</v>
      </c>
      <c r="Z37" s="19" t="s">
        <v>8</v>
      </c>
      <c r="AA37" s="19">
        <f>AVERAGE(R105:R107)</f>
        <v>-2.8731565407604505</v>
      </c>
      <c r="AB37" s="19">
        <f t="shared" ref="AB37:AE37" si="30">AVERAGE(S105:S107)</f>
        <v>-0.81516214013660282</v>
      </c>
      <c r="AC37" s="19">
        <f t="shared" si="30"/>
        <v>-0.48875748865131197</v>
      </c>
      <c r="AD37" s="19">
        <f t="shared" si="30"/>
        <v>-1.6149269734886349</v>
      </c>
      <c r="AE37" s="19">
        <f t="shared" si="30"/>
        <v>0.31090223501351688</v>
      </c>
    </row>
    <row r="38" spans="1:31" x14ac:dyDescent="0.3">
      <c r="B38" s="16" t="s">
        <v>109</v>
      </c>
      <c r="C38" s="19" t="s">
        <v>24</v>
      </c>
      <c r="D38" s="20">
        <v>12</v>
      </c>
      <c r="E38" s="32">
        <v>3.9095613893814565</v>
      </c>
      <c r="F38" s="30">
        <v>3.8417182747025187</v>
      </c>
      <c r="G38" s="19">
        <v>1.7447254606274168E-3</v>
      </c>
      <c r="H38" s="19">
        <v>0.30029772348949829</v>
      </c>
      <c r="I38" s="19">
        <v>0.55682486024986877</v>
      </c>
      <c r="J38" s="19">
        <v>4.4480512567656783E-2</v>
      </c>
      <c r="K38" s="19">
        <v>1.80696697047972</v>
      </c>
      <c r="M38" s="16" t="s">
        <v>109</v>
      </c>
      <c r="N38" s="19" t="s">
        <v>24</v>
      </c>
      <c r="O38" s="20">
        <v>12</v>
      </c>
      <c r="P38" s="19">
        <f>IFERROR(LOG(E38),"")</f>
        <v>0.59212803697229011</v>
      </c>
      <c r="Q38" s="19">
        <f>IFERROR(LOG(F38),"")</f>
        <v>0.5845255135115629</v>
      </c>
      <c r="R38" s="19">
        <f>IFERROR(LOG(G38),"")</f>
        <v>-2.7582729012634335</v>
      </c>
      <c r="S38" s="19">
        <f>IFERROR(LOG(H38),"")</f>
        <v>-0.52244796010770012</v>
      </c>
      <c r="T38" s="19">
        <f>IFERROR(LOG(I38),"")</f>
        <v>-0.25428138326043126</v>
      </c>
      <c r="U38" s="19">
        <f>IFERROR(LOG(J38),"")</f>
        <v>-1.3518302168391656</v>
      </c>
      <c r="V38" s="19">
        <f>IFERROR(LOG(K38),"")</f>
        <v>0.25695021417161334</v>
      </c>
      <c r="X38" s="16" t="s">
        <v>133</v>
      </c>
      <c r="Y38" s="20">
        <v>36</v>
      </c>
      <c r="Z38" s="19" t="s">
        <v>8</v>
      </c>
      <c r="AB38" s="19">
        <f t="shared" ref="AB38:AE38" si="31">AVERAGE(S108:S110)</f>
        <v>-0.90727714991446551</v>
      </c>
      <c r="AC38" s="19">
        <f t="shared" si="31"/>
        <v>-0.63735901292582708</v>
      </c>
      <c r="AD38" s="19">
        <f t="shared" si="31"/>
        <v>-1.3786254036428496</v>
      </c>
      <c r="AE38" s="19">
        <f t="shared" si="31"/>
        <v>-0.12301537752171725</v>
      </c>
    </row>
    <row r="39" spans="1:31" x14ac:dyDescent="0.3">
      <c r="B39" s="16" t="s">
        <v>110</v>
      </c>
      <c r="C39" s="19" t="s">
        <v>24</v>
      </c>
      <c r="D39" s="20">
        <v>13</v>
      </c>
      <c r="E39" s="32">
        <v>9.9495589000385216</v>
      </c>
      <c r="F39" s="30">
        <v>3.8417182747025187</v>
      </c>
      <c r="G39" s="19">
        <v>3.3952582049878973E-3</v>
      </c>
      <c r="H39" s="19">
        <v>0.10954312450027472</v>
      </c>
      <c r="I39" s="19">
        <v>0.32677230026103021</v>
      </c>
      <c r="J39" s="19">
        <v>1.8486889595340408E-2</v>
      </c>
      <c r="K39" s="19">
        <v>1.3999543634562215</v>
      </c>
      <c r="M39" s="16" t="s">
        <v>110</v>
      </c>
      <c r="N39" s="19" t="s">
        <v>24</v>
      </c>
      <c r="O39" s="20">
        <v>13</v>
      </c>
      <c r="P39" s="19">
        <f>IFERROR(LOG(E39),"")</f>
        <v>0.9978038273260661</v>
      </c>
      <c r="Q39" s="19">
        <f>IFERROR(LOG(F39),"")</f>
        <v>0.5845255135115629</v>
      </c>
      <c r="R39" s="19">
        <f>IFERROR(LOG(G39),"")</f>
        <v>-2.4691271925948497</v>
      </c>
      <c r="S39" s="19">
        <f>IFERROR(LOG(H39),"")</f>
        <v>-0.9604148758421831</v>
      </c>
      <c r="T39" s="19">
        <f>IFERROR(LOG(I39),"")</f>
        <v>-0.48575476472726431</v>
      </c>
      <c r="U39" s="19">
        <f>IFERROR(LOG(J39),"")</f>
        <v>-1.7331361524001536</v>
      </c>
      <c r="V39" s="19">
        <f>IFERROR(LOG(K39),"")</f>
        <v>0.14611387851953817</v>
      </c>
      <c r="X39" s="16" t="s">
        <v>134</v>
      </c>
      <c r="Y39" s="20">
        <v>37</v>
      </c>
      <c r="Z39" s="19" t="s">
        <v>2</v>
      </c>
      <c r="AA39" s="19">
        <f>AVERAGE(R111:R113)</f>
        <v>-0.5357074677044622</v>
      </c>
      <c r="AB39" s="19">
        <f t="shared" ref="AB39:AE39" si="32">AVERAGE(S111:S113)</f>
        <v>-0.87919396989383358</v>
      </c>
      <c r="AC39" s="19">
        <f t="shared" si="32"/>
        <v>-0.89720227158202226</v>
      </c>
      <c r="AD39" s="19">
        <f t="shared" si="32"/>
        <v>-1.3722053516220434</v>
      </c>
      <c r="AE39" s="19">
        <f t="shared" si="32"/>
        <v>-0.3628620092815304</v>
      </c>
    </row>
    <row r="40" spans="1:31" x14ac:dyDescent="0.3">
      <c r="B40" s="16" t="s">
        <v>110</v>
      </c>
      <c r="C40" s="19" t="s">
        <v>24</v>
      </c>
      <c r="D40" s="20">
        <v>13</v>
      </c>
      <c r="E40" s="32">
        <v>10.225022117710401</v>
      </c>
      <c r="F40" s="30">
        <v>9.5039914508842163</v>
      </c>
      <c r="H40" s="19">
        <v>0.15854271357536595</v>
      </c>
      <c r="I40" s="19">
        <v>0.35821390206040193</v>
      </c>
      <c r="J40" s="19">
        <v>2.0018438842933989E-2</v>
      </c>
      <c r="K40" s="19">
        <v>2.6203834921937408</v>
      </c>
      <c r="M40" s="16" t="s">
        <v>110</v>
      </c>
      <c r="N40" s="19" t="s">
        <v>24</v>
      </c>
      <c r="O40" s="20">
        <v>13</v>
      </c>
      <c r="P40" s="19">
        <f>IFERROR(LOG(E40),"")</f>
        <v>1.0096642561013052</v>
      </c>
      <c r="Q40" s="19">
        <f>IFERROR(LOG(F40),"")</f>
        <v>0.97790603697681955</v>
      </c>
      <c r="R40" s="19" t="str">
        <f>IFERROR(LOG(G40),"")</f>
        <v/>
      </c>
      <c r="S40" s="19">
        <f>IFERROR(LOG(H40),"")</f>
        <v>-0.79985371280893558</v>
      </c>
      <c r="T40" s="19">
        <f>IFERROR(LOG(I40),"")</f>
        <v>-0.44585756345917993</v>
      </c>
      <c r="U40" s="19">
        <f>IFERROR(LOG(J40),"")</f>
        <v>-1.6985697944059399</v>
      </c>
      <c r="V40" s="19">
        <f>IFERROR(LOG(K40),"")</f>
        <v>0.41836485481434083</v>
      </c>
      <c r="X40" s="16" t="s">
        <v>135</v>
      </c>
      <c r="Y40" s="20">
        <v>38</v>
      </c>
      <c r="Z40" s="19" t="s">
        <v>2</v>
      </c>
      <c r="AA40" s="19">
        <f>AVERAGE(R114:R116)</f>
        <v>-1.8664801989781417</v>
      </c>
      <c r="AB40" s="19">
        <f t="shared" ref="AB40:AE40" si="33">AVERAGE(S114:S116)</f>
        <v>-1.0855945124216397</v>
      </c>
      <c r="AC40" s="19">
        <f t="shared" si="33"/>
        <v>-0.99281230159468092</v>
      </c>
      <c r="AD40" s="19">
        <f t="shared" si="33"/>
        <v>-1.8773476080187983</v>
      </c>
      <c r="AE40" s="19">
        <f t="shared" si="33"/>
        <v>-0.46061521228739521</v>
      </c>
    </row>
    <row r="41" spans="1:31" x14ac:dyDescent="0.3">
      <c r="B41" s="16" t="s">
        <v>110</v>
      </c>
      <c r="C41" s="19" t="s">
        <v>24</v>
      </c>
      <c r="D41" s="20">
        <v>13</v>
      </c>
      <c r="E41" s="32">
        <v>8.3373933349037319</v>
      </c>
      <c r="F41" s="30">
        <v>9.5039914508842163</v>
      </c>
      <c r="G41" s="19">
        <v>2.0843660809644056E-3</v>
      </c>
      <c r="H41" s="19">
        <v>0.45996920909935052</v>
      </c>
      <c r="I41" s="19">
        <v>0.26787662215598035</v>
      </c>
      <c r="J41" s="19">
        <v>1.8302716742128446E-2</v>
      </c>
      <c r="K41" s="19">
        <v>2.0683152741894069</v>
      </c>
      <c r="M41" s="16" t="s">
        <v>110</v>
      </c>
      <c r="N41" s="19" t="s">
        <v>24</v>
      </c>
      <c r="O41" s="20">
        <v>13</v>
      </c>
      <c r="P41" s="19">
        <f>IFERROR(LOG(E41),"")</f>
        <v>0.92103029077959253</v>
      </c>
      <c r="Q41" s="19">
        <f>IFERROR(LOG(F41),"")</f>
        <v>0.97790603697681955</v>
      </c>
      <c r="R41" s="19">
        <f>IFERROR(LOG(G41),"")</f>
        <v>-2.6810260027523727</v>
      </c>
      <c r="S41" s="19">
        <f>IFERROR(LOG(H41),"")</f>
        <v>-0.33727123954845761</v>
      </c>
      <c r="T41" s="19">
        <f>IFERROR(LOG(I41),"")</f>
        <v>-0.57206518602474676</v>
      </c>
      <c r="U41" s="19">
        <f>IFERROR(LOG(J41),"")</f>
        <v>-1.7374844414966313</v>
      </c>
      <c r="V41" s="19">
        <f>IFERROR(LOG(K41),"")</f>
        <v>0.31561673916305</v>
      </c>
      <c r="X41" s="16" t="s">
        <v>136</v>
      </c>
      <c r="Y41" s="20">
        <v>39</v>
      </c>
      <c r="Z41" s="19" t="s">
        <v>2</v>
      </c>
      <c r="AA41" s="19">
        <f>AVERAGE(R117:R119)</f>
        <v>-2.3742143152734099</v>
      </c>
      <c r="AB41" s="19">
        <f t="shared" ref="AB41:AE41" si="34">AVERAGE(S117:S119)</f>
        <v>-0.82221638094956884</v>
      </c>
      <c r="AC41" s="19">
        <f t="shared" si="34"/>
        <v>-0.88870584359556182</v>
      </c>
      <c r="AD41" s="19">
        <f t="shared" si="34"/>
        <v>-1.4951207745464903</v>
      </c>
      <c r="AE41" s="19">
        <f t="shared" si="34"/>
        <v>-0.31526828566191262</v>
      </c>
    </row>
    <row r="42" spans="1:31" x14ac:dyDescent="0.3">
      <c r="B42" s="16" t="s">
        <v>111</v>
      </c>
      <c r="C42" s="19" t="s">
        <v>24</v>
      </c>
      <c r="D42" s="20">
        <v>14</v>
      </c>
      <c r="E42" s="32">
        <v>9.3744929465315353E-3</v>
      </c>
      <c r="F42" s="30">
        <v>9.5039914508842163</v>
      </c>
      <c r="G42" s="19">
        <v>19.979278785816863</v>
      </c>
      <c r="H42" s="19">
        <v>37.766534677894661</v>
      </c>
      <c r="I42" s="19">
        <v>0.33241945461142663</v>
      </c>
      <c r="J42" s="19">
        <v>1.6029820139844084</v>
      </c>
      <c r="M42" s="16" t="s">
        <v>111</v>
      </c>
      <c r="N42" s="19" t="s">
        <v>24</v>
      </c>
      <c r="O42" s="20">
        <v>14</v>
      </c>
      <c r="P42" s="19">
        <f>IFERROR(LOG(E42),"")</f>
        <v>-2.0280522133579737</v>
      </c>
      <c r="Q42" s="19">
        <f>IFERROR(LOG(F42),"")</f>
        <v>0.97790603697681955</v>
      </c>
      <c r="R42" s="19">
        <f>IFERROR(LOG(G42),"")</f>
        <v>1.3005798069633743</v>
      </c>
      <c r="S42" s="19">
        <f>IFERROR(LOG(H42),"")</f>
        <v>1.577107137347737</v>
      </c>
      <c r="T42" s="19">
        <f>IFERROR(LOG(I42),"")</f>
        <v>-0.47831356736942904</v>
      </c>
      <c r="U42" s="19">
        <f>IFERROR(LOG(J42),"")</f>
        <v>0.20492864944638123</v>
      </c>
      <c r="V42" s="19" t="str">
        <f>IFERROR(LOG(K42),"")</f>
        <v/>
      </c>
      <c r="X42" s="16" t="s">
        <v>137</v>
      </c>
      <c r="Y42" s="20">
        <v>40</v>
      </c>
      <c r="Z42" s="19" t="s">
        <v>2</v>
      </c>
      <c r="AA42" s="19">
        <f>AVERAGE(R120:R122)</f>
        <v>-2.1584572852335766</v>
      </c>
      <c r="AB42" s="19">
        <f t="shared" ref="AB42:AE42" si="35">AVERAGE(S120:S122)</f>
        <v>-0.70438914900350957</v>
      </c>
      <c r="AC42" s="19">
        <f t="shared" si="35"/>
        <v>-0.3724716281174722</v>
      </c>
      <c r="AD42" s="19">
        <f t="shared" si="35"/>
        <v>-1.2372946650299061</v>
      </c>
      <c r="AE42" s="19">
        <f t="shared" si="35"/>
        <v>-0.10045195943725578</v>
      </c>
    </row>
    <row r="43" spans="1:31" x14ac:dyDescent="0.3">
      <c r="A43" s="18"/>
      <c r="B43" s="16" t="s">
        <v>111</v>
      </c>
      <c r="C43" s="19" t="s">
        <v>24</v>
      </c>
      <c r="D43" s="20">
        <v>14</v>
      </c>
      <c r="E43" s="32">
        <v>1.0805608389104476E-3</v>
      </c>
      <c r="F43" s="30">
        <v>4.3239352665451142E-3</v>
      </c>
      <c r="G43" s="19">
        <v>36.345192216193318</v>
      </c>
      <c r="H43" s="19">
        <v>74.584662775093605</v>
      </c>
      <c r="I43" s="19">
        <v>0.17002758346061478</v>
      </c>
      <c r="J43" s="19">
        <v>1.6948590567946247</v>
      </c>
      <c r="L43" s="18"/>
      <c r="M43" s="16" t="s">
        <v>111</v>
      </c>
      <c r="N43" s="19" t="s">
        <v>24</v>
      </c>
      <c r="O43" s="20">
        <v>14</v>
      </c>
      <c r="P43" s="19">
        <f>IFERROR(LOG(E43),"")</f>
        <v>-2.9663507759725416</v>
      </c>
      <c r="Q43" s="19">
        <f>IFERROR(LOG(F43),"")</f>
        <v>-2.364120816474669</v>
      </c>
      <c r="R43" s="19">
        <f>IFERROR(LOG(G43),"")</f>
        <v>1.5604469700211239</v>
      </c>
      <c r="S43" s="19">
        <f>IFERROR(LOG(H43),"")</f>
        <v>1.8726495304625859</v>
      </c>
      <c r="T43" s="19">
        <f>IFERROR(LOG(I43),"")</f>
        <v>-0.76948061760417474</v>
      </c>
      <c r="U43" s="19">
        <f>IFERROR(LOG(J43),"")</f>
        <v>0.22913358843797405</v>
      </c>
      <c r="V43" s="19" t="str">
        <f>IFERROR(LOG(K43),"")</f>
        <v/>
      </c>
      <c r="X43" s="16" t="s">
        <v>138</v>
      </c>
      <c r="Y43" s="20">
        <v>41</v>
      </c>
      <c r="Z43" s="19" t="s">
        <v>2</v>
      </c>
      <c r="AA43" s="19">
        <f>AVERAGE(R123:R125)</f>
        <v>-0.42134940372639873</v>
      </c>
      <c r="AB43" s="19">
        <f t="shared" ref="AB43:AE43" si="36">AVERAGE(S123:S125)</f>
        <v>-0.63017219404746172</v>
      </c>
      <c r="AD43" s="19">
        <f t="shared" si="36"/>
        <v>-1.9797069471898865</v>
      </c>
      <c r="AE43" s="19">
        <f t="shared" si="36"/>
        <v>0.256175220390787</v>
      </c>
    </row>
    <row r="44" spans="1:31" x14ac:dyDescent="0.3">
      <c r="A44" s="18"/>
      <c r="B44" s="16" t="s">
        <v>111</v>
      </c>
      <c r="C44" s="19" t="s">
        <v>24</v>
      </c>
      <c r="D44" s="20">
        <v>14</v>
      </c>
      <c r="E44" s="32">
        <v>2.516752014193361E-3</v>
      </c>
      <c r="F44" s="30">
        <v>4.3239352665451142E-3</v>
      </c>
      <c r="G44" s="19">
        <v>36.849773654800728</v>
      </c>
      <c r="H44" s="19">
        <v>19.36392383775318</v>
      </c>
      <c r="I44" s="19">
        <v>0.15445743857038019</v>
      </c>
      <c r="J44" s="19">
        <v>2.3135262067687337</v>
      </c>
      <c r="L44" s="18"/>
      <c r="M44" s="16" t="s">
        <v>111</v>
      </c>
      <c r="N44" s="19" t="s">
        <v>24</v>
      </c>
      <c r="O44" s="20">
        <v>14</v>
      </c>
      <c r="P44" s="19">
        <f>IFERROR(LOG(E44),"")</f>
        <v>-2.5991595751442249</v>
      </c>
      <c r="Q44" s="19">
        <f>IFERROR(LOG(F44),"")</f>
        <v>-2.364120816474669</v>
      </c>
      <c r="R44" s="19">
        <f>IFERROR(LOG(G44),"")</f>
        <v>1.5664348246028601</v>
      </c>
      <c r="S44" s="19">
        <f>IFERROR(LOG(H44),"")</f>
        <v>1.286993365803774</v>
      </c>
      <c r="T44" s="19">
        <f>IFERROR(LOG(I44),"")</f>
        <v>-0.81119117151741571</v>
      </c>
      <c r="U44" s="19">
        <f>IFERROR(LOG(J44),"")</f>
        <v>0.36427442339095667</v>
      </c>
      <c r="V44" s="19" t="str">
        <f>IFERROR(LOG(K44),"")</f>
        <v/>
      </c>
      <c r="X44" s="16" t="s">
        <v>139</v>
      </c>
      <c r="Y44" s="20">
        <v>42</v>
      </c>
      <c r="Z44" s="19" t="s">
        <v>2</v>
      </c>
      <c r="AA44" s="19">
        <f>AVERAGE(R126:R128)</f>
        <v>-1.419327990052893</v>
      </c>
      <c r="AB44" s="19">
        <f>AVERAGE(S126:S128)</f>
        <v>-0.6653166523810039</v>
      </c>
      <c r="AC44" s="19">
        <f t="shared" ref="AC44:AE44" si="37">AVERAGE(T126:T128)</f>
        <v>-0.8649475922216886</v>
      </c>
      <c r="AD44" s="19">
        <f t="shared" si="37"/>
        <v>-1.3677233413041672</v>
      </c>
      <c r="AE44" s="19">
        <f t="shared" si="37"/>
        <v>-0.48661451835648212</v>
      </c>
    </row>
    <row r="45" spans="1:31" x14ac:dyDescent="0.3">
      <c r="A45" s="18"/>
      <c r="B45" s="16" t="s">
        <v>112</v>
      </c>
      <c r="C45" s="19" t="s">
        <v>24</v>
      </c>
      <c r="D45" s="20">
        <v>15</v>
      </c>
      <c r="E45" s="32">
        <v>1.1489106994167002</v>
      </c>
      <c r="F45" s="30">
        <v>4.3239352665451142E-3</v>
      </c>
      <c r="G45" s="19">
        <v>3.5044023477400196E-2</v>
      </c>
      <c r="H45" s="19">
        <v>0.34465295842597649</v>
      </c>
      <c r="I45" s="19">
        <v>0.57655403519001691</v>
      </c>
      <c r="J45" s="19">
        <v>2.8209911632601135E-2</v>
      </c>
      <c r="K45" s="19">
        <v>7.9379323680276972</v>
      </c>
      <c r="L45" s="18"/>
      <c r="M45" s="16" t="s">
        <v>112</v>
      </c>
      <c r="N45" s="19" t="s">
        <v>24</v>
      </c>
      <c r="O45" s="20">
        <v>15</v>
      </c>
      <c r="P45" s="19">
        <f>IFERROR(LOG(E45),"")</f>
        <v>6.0286273894778877E-2</v>
      </c>
      <c r="Q45" s="19">
        <f>IFERROR(LOG(F45),"")</f>
        <v>-2.364120816474669</v>
      </c>
      <c r="R45" s="19">
        <f>IFERROR(LOG(G45),"")</f>
        <v>-1.4553860373863969</v>
      </c>
      <c r="S45" s="19">
        <f>IFERROR(LOG(H45),"")</f>
        <v>-0.46261798926449238</v>
      </c>
      <c r="T45" s="19">
        <f>IFERROR(LOG(I45),"")</f>
        <v>-0.23915998397182303</v>
      </c>
      <c r="U45" s="19">
        <f>IFERROR(LOG(J45),"")</f>
        <v>-1.5495982742676686</v>
      </c>
      <c r="V45" s="19">
        <f>IFERROR(LOG(K45),"")</f>
        <v>0.89970739435478053</v>
      </c>
      <c r="X45" s="16" t="s">
        <v>140</v>
      </c>
      <c r="Y45" s="20">
        <v>43</v>
      </c>
      <c r="Z45" s="19" t="s">
        <v>2</v>
      </c>
      <c r="AA45" s="19">
        <f>AVERAGE(R129:R131)</f>
        <v>-1.6103763780432281</v>
      </c>
      <c r="AB45" s="19">
        <f t="shared" ref="AB45:AE45" si="38">AVERAGE(S129:S131)</f>
        <v>-1.2731661701309944</v>
      </c>
      <c r="AC45" s="19">
        <f t="shared" si="38"/>
        <v>-0.62639713798288443</v>
      </c>
      <c r="AD45" s="19">
        <f t="shared" si="38"/>
        <v>-1.8527267133045153</v>
      </c>
      <c r="AE45" s="19">
        <f t="shared" si="38"/>
        <v>-0.31000916468586442</v>
      </c>
    </row>
    <row r="46" spans="1:31" x14ac:dyDescent="0.3">
      <c r="A46" s="18"/>
      <c r="B46" s="16" t="s">
        <v>112</v>
      </c>
      <c r="C46" s="19" t="s">
        <v>24</v>
      </c>
      <c r="D46" s="20">
        <v>15</v>
      </c>
      <c r="E46" s="32">
        <v>0.99316242435538704</v>
      </c>
      <c r="F46" s="30">
        <v>1.061254447937275</v>
      </c>
      <c r="G46" s="19">
        <v>5.7437004430964382E-2</v>
      </c>
      <c r="H46" s="19">
        <v>0.98140751674477722</v>
      </c>
      <c r="I46" s="19">
        <v>0.4293943649604679</v>
      </c>
      <c r="J46" s="19">
        <v>5.4531775000064064E-2</v>
      </c>
      <c r="L46" s="18"/>
      <c r="M46" s="16" t="s">
        <v>112</v>
      </c>
      <c r="N46" s="19" t="s">
        <v>24</v>
      </c>
      <c r="O46" s="20">
        <v>15</v>
      </c>
      <c r="P46" s="19">
        <f>IFERROR(LOG(E46),"")</f>
        <v>-2.9797200516384092E-3</v>
      </c>
      <c r="Q46" s="19">
        <f>IFERROR(LOG(F46),"")</f>
        <v>2.5819523473979648E-2</v>
      </c>
      <c r="R46" s="19">
        <f>IFERROR(LOG(G46),"")</f>
        <v>-1.2408082183658056</v>
      </c>
      <c r="S46" s="19">
        <f>IFERROR(LOG(H46),"")</f>
        <v>-8.1506200169363923E-3</v>
      </c>
      <c r="T46" s="19">
        <f>IFERROR(LOG(I46),"")</f>
        <v>-0.36714365920725045</v>
      </c>
      <c r="U46" s="19">
        <f>IFERROR(LOG(J46),"")</f>
        <v>-1.2633503658710885</v>
      </c>
      <c r="V46" s="19" t="str">
        <f>IFERROR(LOG(K46),"")</f>
        <v/>
      </c>
      <c r="X46" s="16" t="s">
        <v>141</v>
      </c>
      <c r="Y46" s="20">
        <v>44</v>
      </c>
      <c r="Z46" s="19" t="s">
        <v>2</v>
      </c>
      <c r="AA46" s="19">
        <f>AVERAGE(R132:R134)</f>
        <v>-3.2870662270252695</v>
      </c>
      <c r="AB46" s="19">
        <f t="shared" ref="AB46:AE46" si="39">AVERAGE(S132:S134)</f>
        <v>-0.88585608929610571</v>
      </c>
      <c r="AC46" s="19">
        <f t="shared" si="39"/>
        <v>-0.27537007155201476</v>
      </c>
      <c r="AD46" s="19">
        <f t="shared" si="39"/>
        <v>-0.90102927710421232</v>
      </c>
      <c r="AE46" s="19">
        <f t="shared" si="39"/>
        <v>-0.2172374669262668</v>
      </c>
    </row>
    <row r="47" spans="1:31" x14ac:dyDescent="0.3">
      <c r="A47" s="18"/>
      <c r="B47" s="16" t="s">
        <v>112</v>
      </c>
      <c r="C47" s="19" t="s">
        <v>24</v>
      </c>
      <c r="D47" s="20">
        <v>15</v>
      </c>
      <c r="E47" s="32">
        <v>1.0416902200397382</v>
      </c>
      <c r="F47" s="30">
        <v>1.061254447937275</v>
      </c>
      <c r="G47" s="19">
        <v>5.2754880178293252E-2</v>
      </c>
      <c r="H47" s="19">
        <v>0.18644677567074969</v>
      </c>
      <c r="I47" s="19">
        <v>0.4182906209444171</v>
      </c>
      <c r="J47" s="19">
        <v>1.4340259588342728E-2</v>
      </c>
      <c r="K47" s="19">
        <v>4.0419418480340088</v>
      </c>
      <c r="L47" s="18"/>
      <c r="M47" s="16" t="s">
        <v>112</v>
      </c>
      <c r="N47" s="19" t="s">
        <v>24</v>
      </c>
      <c r="O47" s="20">
        <v>15</v>
      </c>
      <c r="P47" s="19">
        <f>IFERROR(LOG(E47),"")</f>
        <v>1.773858678536978E-2</v>
      </c>
      <c r="Q47" s="19">
        <f>IFERROR(LOG(F47),"")</f>
        <v>2.5819523473979648E-2</v>
      </c>
      <c r="R47" s="19">
        <f>IFERROR(LOG(G47),"")</f>
        <v>-1.2777373590355867</v>
      </c>
      <c r="S47" s="19">
        <f>IFERROR(LOG(H47),"")</f>
        <v>-0.72944512273715689</v>
      </c>
      <c r="T47" s="19">
        <f>IFERROR(LOG(I47),"")</f>
        <v>-0.37852187320983338</v>
      </c>
      <c r="U47" s="19">
        <f>IFERROR(LOG(J47),"")</f>
        <v>-1.8434429869691662</v>
      </c>
      <c r="V47" s="19">
        <f>IFERROR(LOG(K47),"")</f>
        <v>0.60659006097057289</v>
      </c>
      <c r="X47" s="16" t="s">
        <v>142</v>
      </c>
      <c r="Y47" s="20">
        <v>45</v>
      </c>
      <c r="Z47" s="19" t="s">
        <v>2</v>
      </c>
      <c r="AA47" s="19">
        <f>AVERAGE(R135:R137)</f>
        <v>-1.2435034863233745</v>
      </c>
      <c r="AB47" s="19">
        <f t="shared" ref="AB47:AD47" si="40">AVERAGE(S135:S137)</f>
        <v>-0.59976640068151321</v>
      </c>
      <c r="AC47" s="19">
        <f t="shared" si="40"/>
        <v>-1.2857132725893774</v>
      </c>
      <c r="AD47" s="19">
        <f t="shared" si="40"/>
        <v>-2.5253430040206108</v>
      </c>
      <c r="AE47" s="19">
        <f>AVERAGE(V135:V137)</f>
        <v>-0.59346769212298034</v>
      </c>
    </row>
    <row r="48" spans="1:31" x14ac:dyDescent="0.3">
      <c r="A48" s="18"/>
      <c r="B48" s="16" t="s">
        <v>113</v>
      </c>
      <c r="C48" s="19" t="s">
        <v>15</v>
      </c>
      <c r="D48" s="20">
        <v>16</v>
      </c>
      <c r="E48" s="20">
        <v>2.3280558170625913</v>
      </c>
      <c r="F48" s="32">
        <v>2.4271788941696215</v>
      </c>
      <c r="G48" s="19">
        <v>7.6111885987274943E-3</v>
      </c>
      <c r="H48" s="19">
        <v>0.11844818576910732</v>
      </c>
      <c r="I48" s="19">
        <v>0.13183056681878874</v>
      </c>
      <c r="J48" s="19">
        <v>0.1843685126671723</v>
      </c>
      <c r="K48" s="19">
        <v>0.21849767806823414</v>
      </c>
      <c r="L48" s="18"/>
      <c r="M48" s="16" t="s">
        <v>113</v>
      </c>
      <c r="N48" s="19" t="s">
        <v>15</v>
      </c>
      <c r="O48" s="20">
        <v>16</v>
      </c>
      <c r="P48" s="19">
        <f>IFERROR(LOG(E48),"")</f>
        <v>0.36699338867187048</v>
      </c>
      <c r="Q48" s="19">
        <f>IFERROR(LOG(F48),"")</f>
        <v>0.38510178699838948</v>
      </c>
      <c r="R48" s="19">
        <f>IFERROR(LOG(G48),"")</f>
        <v>-2.118547516480386</v>
      </c>
      <c r="S48" s="19">
        <f>IFERROR(LOG(H48),"")</f>
        <v>-0.92647158683230635</v>
      </c>
      <c r="T48" s="19">
        <f>IFERROR(LOG(I48),"")</f>
        <v>-0.87998388062508848</v>
      </c>
      <c r="U48" s="19">
        <f>IFERROR(LOG(J48),"")</f>
        <v>-0.73431324782985175</v>
      </c>
      <c r="V48" s="19">
        <f>IFERROR(LOG(K48),"")</f>
        <v>-0.66055317383091083</v>
      </c>
      <c r="X48" s="16" t="s">
        <v>143</v>
      </c>
      <c r="Y48" s="20">
        <v>46</v>
      </c>
      <c r="Z48" s="19" t="s">
        <v>2</v>
      </c>
      <c r="AA48" s="19">
        <f>AVERAGE(R138:R140)</f>
        <v>-1.5475186022614171</v>
      </c>
      <c r="AB48" s="19">
        <f t="shared" ref="AB48:AE48" si="41">AVERAGE(S138:S140)</f>
        <v>-0.87032062940732169</v>
      </c>
      <c r="AC48" s="19">
        <f t="shared" si="41"/>
        <v>-0.85493588116383323</v>
      </c>
      <c r="AD48" s="19">
        <f t="shared" si="41"/>
        <v>-1.7815450580965788</v>
      </c>
      <c r="AE48" s="19">
        <f t="shared" si="41"/>
        <v>-0.26720580413686768</v>
      </c>
    </row>
    <row r="49" spans="2:31" x14ac:dyDescent="0.3">
      <c r="B49" s="16" t="s">
        <v>113</v>
      </c>
      <c r="C49" s="19" t="s">
        <v>15</v>
      </c>
      <c r="D49" s="20">
        <v>16</v>
      </c>
      <c r="E49" s="20">
        <v>2.7437741296809168</v>
      </c>
      <c r="F49" s="32">
        <v>2.4271788941696215</v>
      </c>
      <c r="G49" s="19">
        <v>9.0044886223288045E-3</v>
      </c>
      <c r="H49" s="19">
        <v>3.6383810799406238E-2</v>
      </c>
      <c r="I49" s="19">
        <v>0.12619080365391636</v>
      </c>
      <c r="J49" s="19">
        <v>8.2617384329176743E-2</v>
      </c>
      <c r="K49" s="19">
        <v>0.26233019962765897</v>
      </c>
      <c r="M49" s="16" t="s">
        <v>113</v>
      </c>
      <c r="N49" s="19" t="s">
        <v>15</v>
      </c>
      <c r="O49" s="20">
        <v>16</v>
      </c>
      <c r="P49" s="19">
        <f>IFERROR(LOG(E49),"")</f>
        <v>0.43834835693606172</v>
      </c>
      <c r="Q49" s="19">
        <f>IFERROR(LOG(F49),"")</f>
        <v>0.38510178699838948</v>
      </c>
      <c r="R49" s="19">
        <f>IFERROR(LOG(G49),"")</f>
        <v>-2.0455409463432828</v>
      </c>
      <c r="S49" s="19">
        <f>IFERROR(LOG(H49),"")</f>
        <v>-1.4390918153748209</v>
      </c>
      <c r="T49" s="19">
        <f>IFERROR(LOG(I49),"")</f>
        <v>-0.89897229380730315</v>
      </c>
      <c r="U49" s="19">
        <f>IFERROR(LOG(J49),"")</f>
        <v>-1.0829285589283904</v>
      </c>
      <c r="V49" s="19">
        <f>IFERROR(LOG(K49),"")</f>
        <v>-0.58115171026102097</v>
      </c>
      <c r="X49" s="16" t="s">
        <v>144</v>
      </c>
      <c r="Y49" s="20">
        <v>47</v>
      </c>
      <c r="Z49" s="19" t="s">
        <v>2</v>
      </c>
      <c r="AA49" s="19">
        <f>AVERAGE(R141:R143)</f>
        <v>-2.7306154014064816</v>
      </c>
      <c r="AB49" s="19">
        <f t="shared" ref="AB49:AE49" si="42">AVERAGE(S141:S143)</f>
        <v>-0.18244022185451705</v>
      </c>
      <c r="AC49" s="19">
        <f t="shared" si="42"/>
        <v>3.4286170789329141E-2</v>
      </c>
      <c r="AD49" s="19">
        <f t="shared" si="42"/>
        <v>-0.33177040918504086</v>
      </c>
      <c r="AE49" s="19">
        <f t="shared" si="42"/>
        <v>-3.8842760798215803E-2</v>
      </c>
    </row>
    <row r="50" spans="2:31" x14ac:dyDescent="0.3">
      <c r="B50" s="16" t="s">
        <v>113</v>
      </c>
      <c r="C50" s="19" t="s">
        <v>15</v>
      </c>
      <c r="D50" s="20">
        <v>16</v>
      </c>
      <c r="E50" s="20">
        <v>2.2097067357653564</v>
      </c>
      <c r="F50" s="32">
        <v>2.4271788941696215</v>
      </c>
      <c r="G50" s="19">
        <v>4.7617652266349151E-3</v>
      </c>
      <c r="H50" s="19">
        <v>7.2818021231135191E-2</v>
      </c>
      <c r="I50" s="19">
        <v>7.2548001147358682E-2</v>
      </c>
      <c r="J50" s="19">
        <v>7.4886141363581973E-2</v>
      </c>
      <c r="K50" s="19">
        <v>0.2797094117216854</v>
      </c>
      <c r="M50" s="16" t="s">
        <v>113</v>
      </c>
      <c r="N50" s="19" t="s">
        <v>15</v>
      </c>
      <c r="O50" s="20">
        <v>16</v>
      </c>
      <c r="P50" s="19">
        <f>IFERROR(LOG(E50),"")</f>
        <v>0.34433463952671661</v>
      </c>
      <c r="Q50" s="19">
        <f>IFERROR(LOG(F50),"")</f>
        <v>0.38510178699838948</v>
      </c>
      <c r="R50" s="19">
        <f>IFERROR(LOG(G50),"")</f>
        <v>-2.3222320207938947</v>
      </c>
      <c r="S50" s="19">
        <f>IFERROR(LOG(H50),"")</f>
        <v>-1.1377611268312862</v>
      </c>
      <c r="T50" s="19">
        <f>IFERROR(LOG(I50),"")</f>
        <v>-1.1393745488035165</v>
      </c>
      <c r="U50" s="19">
        <f>IFERROR(LOG(J50),"")</f>
        <v>-1.1255985466024032</v>
      </c>
      <c r="V50" s="19">
        <f>IFERROR(LOG(K50),"")</f>
        <v>-0.5532929201496577</v>
      </c>
      <c r="X50" s="16" t="s">
        <v>145</v>
      </c>
      <c r="Y50" s="20">
        <v>48</v>
      </c>
      <c r="Z50" s="19" t="s">
        <v>2</v>
      </c>
      <c r="AA50" s="19">
        <f>AVERAGE(R144:R146)</f>
        <v>-1.4052910737432669</v>
      </c>
      <c r="AB50" s="19">
        <f t="shared" ref="AB50:AE50" si="43">AVERAGE(S144:S146)</f>
        <v>-0.84719967450552403</v>
      </c>
      <c r="AC50" s="19">
        <f t="shared" si="43"/>
        <v>-0.60399011105862266</v>
      </c>
      <c r="AD50" s="19">
        <f t="shared" si="43"/>
        <v>-1.3824611541211602</v>
      </c>
      <c r="AE50" s="19">
        <f t="shared" si="43"/>
        <v>-0.31973398394088176</v>
      </c>
    </row>
    <row r="51" spans="2:31" x14ac:dyDescent="0.3">
      <c r="B51" s="16" t="s">
        <v>114</v>
      </c>
      <c r="C51" s="19" t="s">
        <v>15</v>
      </c>
      <c r="D51" s="20">
        <v>17</v>
      </c>
      <c r="E51" s="20">
        <v>0.16699033205218178</v>
      </c>
      <c r="F51" s="32">
        <v>0.27536010051640308</v>
      </c>
      <c r="G51" s="19">
        <v>0.8672066795251907</v>
      </c>
      <c r="H51" s="19">
        <v>0.13200489987082389</v>
      </c>
      <c r="I51" s="19">
        <v>1.2878730715970585</v>
      </c>
      <c r="J51" s="19">
        <v>6.1831555453361803E-2</v>
      </c>
      <c r="K51" s="19">
        <v>0.77538008517205237</v>
      </c>
      <c r="M51" s="16" t="s">
        <v>114</v>
      </c>
      <c r="N51" s="19" t="s">
        <v>15</v>
      </c>
      <c r="O51" s="20">
        <v>17</v>
      </c>
      <c r="P51" s="19">
        <f>IFERROR(LOG(E51),"")</f>
        <v>-0.77730867171427231</v>
      </c>
      <c r="Q51" s="19">
        <f>IFERROR(LOG(F51),"")</f>
        <v>-0.56009898848328121</v>
      </c>
      <c r="R51" s="19">
        <f>IFERROR(LOG(G51),"")</f>
        <v>-6.1877385706795032E-2</v>
      </c>
      <c r="S51" s="19">
        <f>IFERROR(LOG(H51),"")</f>
        <v>-0.87940994798077021</v>
      </c>
      <c r="T51" s="19">
        <f>IFERROR(LOG(I51),"")</f>
        <v>0.10987306254138854</v>
      </c>
      <c r="U51" s="19">
        <f>IFERROR(LOG(J51),"")</f>
        <v>-1.2087898281199996</v>
      </c>
      <c r="V51" s="19">
        <f>IFERROR(LOG(K51),"")</f>
        <v>-0.11048535758590673</v>
      </c>
    </row>
    <row r="52" spans="2:31" x14ac:dyDescent="0.3">
      <c r="B52" s="16" t="s">
        <v>114</v>
      </c>
      <c r="C52" s="19" t="s">
        <v>15</v>
      </c>
      <c r="D52" s="20">
        <v>17</v>
      </c>
      <c r="E52" s="20">
        <v>0.33619525575134795</v>
      </c>
      <c r="F52" s="32">
        <v>0.27536010051640308</v>
      </c>
      <c r="G52" s="19">
        <v>0.10248656168720369</v>
      </c>
      <c r="H52" s="19">
        <v>0.10466824514159234</v>
      </c>
      <c r="I52" s="19">
        <v>0.71343082030353033</v>
      </c>
      <c r="J52" s="19">
        <v>5.9575537535262423E-2</v>
      </c>
      <c r="K52" s="19">
        <v>1.2652461244914404</v>
      </c>
      <c r="M52" s="16" t="s">
        <v>114</v>
      </c>
      <c r="N52" s="19" t="s">
        <v>15</v>
      </c>
      <c r="O52" s="20">
        <v>17</v>
      </c>
      <c r="P52" s="19">
        <f>IFERROR(LOG(E52),"")</f>
        <v>-0.47340841943773776</v>
      </c>
      <c r="Q52" s="19">
        <f>IFERROR(LOG(F52),"")</f>
        <v>-0.56009898848328121</v>
      </c>
      <c r="R52" s="19">
        <f>IFERROR(LOG(G52),"")</f>
        <v>-0.98933307673217741</v>
      </c>
      <c r="S52" s="19">
        <f>IFERROR(LOG(H52),"")</f>
        <v>-0.98018505711350878</v>
      </c>
      <c r="T52" s="19">
        <f>IFERROR(LOG(I52),"")</f>
        <v>-0.14664813301472271</v>
      </c>
      <c r="U52" s="19">
        <f>IFERROR(LOG(J52),"")</f>
        <v>-1.2249320304327003</v>
      </c>
      <c r="V52" s="19">
        <f>IFERROR(LOG(K52),"")</f>
        <v>0.10217501571837931</v>
      </c>
    </row>
    <row r="53" spans="2:31" x14ac:dyDescent="0.3">
      <c r="B53" s="16" t="s">
        <v>114</v>
      </c>
      <c r="C53" s="19" t="s">
        <v>15</v>
      </c>
      <c r="D53" s="20">
        <v>17</v>
      </c>
      <c r="E53" s="20">
        <v>0.32289471374567952</v>
      </c>
      <c r="F53" s="32">
        <v>0.27536010051640308</v>
      </c>
      <c r="G53" s="19">
        <v>0.18828143834510636</v>
      </c>
      <c r="H53" s="19">
        <v>0.18190585301739279</v>
      </c>
      <c r="I53" s="19">
        <v>0.82830071785623594</v>
      </c>
      <c r="J53" s="19">
        <v>3.1459384768258186E-2</v>
      </c>
      <c r="K53" s="19">
        <v>1.143065816167576</v>
      </c>
      <c r="M53" s="16" t="s">
        <v>114</v>
      </c>
      <c r="N53" s="19" t="s">
        <v>15</v>
      </c>
      <c r="O53" s="20">
        <v>17</v>
      </c>
      <c r="P53" s="19">
        <f>IFERROR(LOG(E53),"")</f>
        <v>-0.49093906495457551</v>
      </c>
      <c r="Q53" s="19">
        <f>IFERROR(LOG(F53),"")</f>
        <v>-0.56009898848328121</v>
      </c>
      <c r="R53" s="19">
        <f>IFERROR(LOG(G53),"")</f>
        <v>-0.72519249263144259</v>
      </c>
      <c r="S53" s="19">
        <f>IFERROR(LOG(H53),"")</f>
        <v>-0.74015332681743451</v>
      </c>
      <c r="T53" s="19">
        <f>IFERROR(LOG(I53),"")</f>
        <v>-8.1811962254660073E-2</v>
      </c>
      <c r="U53" s="19">
        <f>IFERROR(LOG(J53),"")</f>
        <v>-1.5022497748584152</v>
      </c>
      <c r="V53" s="19">
        <f>IFERROR(LOG(K53),"")</f>
        <v>5.8071237197976577E-2</v>
      </c>
    </row>
    <row r="54" spans="2:31" x14ac:dyDescent="0.3">
      <c r="B54" s="16" t="s">
        <v>115</v>
      </c>
      <c r="C54" s="19" t="s">
        <v>15</v>
      </c>
      <c r="D54" s="20">
        <v>18</v>
      </c>
      <c r="E54" s="20">
        <v>0.56348862365371899</v>
      </c>
      <c r="F54" s="32">
        <v>0.92083338326911568</v>
      </c>
      <c r="G54" s="19">
        <v>8.6445408741196153E-4</v>
      </c>
      <c r="H54" s="19">
        <v>0.18364039637709267</v>
      </c>
      <c r="I54" s="19">
        <v>1.9411321004689592</v>
      </c>
      <c r="J54" s="19">
        <v>8.6636667620090604E-2</v>
      </c>
      <c r="M54" s="16" t="s">
        <v>115</v>
      </c>
      <c r="N54" s="19" t="s">
        <v>15</v>
      </c>
      <c r="O54" s="20">
        <v>18</v>
      </c>
      <c r="P54" s="19">
        <f>IFERROR(LOG(E54),"")</f>
        <v>-0.24911484755804819</v>
      </c>
      <c r="Q54" s="19">
        <f>IFERROR(LOG(F54),"")</f>
        <v>-3.5818944475182239E-2</v>
      </c>
      <c r="R54" s="19">
        <f>IFERROR(LOG(G54),"")</f>
        <v>-3.0632580678766264</v>
      </c>
      <c r="S54" s="19">
        <f>IFERROR(LOG(H54),"")</f>
        <v>-0.73603177850567747</v>
      </c>
      <c r="T54" s="19">
        <f>IFERROR(LOG(I54),"")</f>
        <v>0.28805509157205944</v>
      </c>
      <c r="U54" s="19">
        <f>IFERROR(LOG(J54),"")</f>
        <v>-1.062298260699899</v>
      </c>
      <c r="V54" s="19" t="str">
        <f>IFERROR(LOG(K54),"")</f>
        <v/>
      </c>
    </row>
    <row r="55" spans="2:31" x14ac:dyDescent="0.3">
      <c r="B55" s="16" t="s">
        <v>115</v>
      </c>
      <c r="C55" s="19" t="s">
        <v>15</v>
      </c>
      <c r="D55" s="20">
        <v>18</v>
      </c>
      <c r="E55" s="20">
        <v>1.1707602886659536</v>
      </c>
      <c r="F55" s="32">
        <v>0.92083338326911568</v>
      </c>
      <c r="H55" s="19">
        <v>9.5806248862705737E-2</v>
      </c>
      <c r="I55" s="19">
        <v>0.92779591565778985</v>
      </c>
      <c r="J55" s="19">
        <v>5.1509298055816818E-2</v>
      </c>
      <c r="K55" s="19">
        <v>1.8855788424382425</v>
      </c>
      <c r="M55" s="16" t="s">
        <v>115</v>
      </c>
      <c r="N55" s="19" t="s">
        <v>15</v>
      </c>
      <c r="O55" s="20">
        <v>18</v>
      </c>
      <c r="P55" s="19">
        <f>IFERROR(LOG(E55),"")</f>
        <v>6.8467983059896695E-2</v>
      </c>
      <c r="Q55" s="19">
        <f>IFERROR(LOG(F55),"")</f>
        <v>-3.5818944475182239E-2</v>
      </c>
      <c r="R55" s="19" t="str">
        <f>IFERROR(LOG(G55),"")</f>
        <v/>
      </c>
      <c r="S55" s="19">
        <f>IFERROR(LOG(H55),"")</f>
        <v>-1.0186061635927974</v>
      </c>
      <c r="T55" s="19">
        <f>IFERROR(LOG(I55),"")</f>
        <v>-3.254754366376534E-2</v>
      </c>
      <c r="U55" s="19">
        <f>IFERROR(LOG(J55),"")</f>
        <v>-1.2881143684374667</v>
      </c>
      <c r="V55" s="19">
        <f>IFERROR(LOG(K55),"")</f>
        <v>0.27544469644463337</v>
      </c>
    </row>
    <row r="56" spans="2:31" x14ac:dyDescent="0.3">
      <c r="B56" s="16" t="s">
        <v>115</v>
      </c>
      <c r="C56" s="19" t="s">
        <v>15</v>
      </c>
      <c r="D56" s="20">
        <v>18</v>
      </c>
      <c r="E56" s="20">
        <v>1.0282512374876742</v>
      </c>
      <c r="F56" s="32">
        <v>0.92083338326911568</v>
      </c>
      <c r="H56" s="19">
        <v>9.6497219599977258E-2</v>
      </c>
      <c r="I56" s="19">
        <v>1.3910186857002922</v>
      </c>
      <c r="J56" s="19">
        <v>5.7750995515825632E-2</v>
      </c>
      <c r="K56" s="19">
        <v>2.0271091423724874</v>
      </c>
      <c r="M56" s="16" t="s">
        <v>115</v>
      </c>
      <c r="N56" s="19" t="s">
        <v>15</v>
      </c>
      <c r="O56" s="20">
        <v>18</v>
      </c>
      <c r="P56" s="19">
        <f>IFERROR(LOG(E56),"")</f>
        <v>1.2099240849576372E-2</v>
      </c>
      <c r="Q56" s="19">
        <f>IFERROR(LOG(F56),"")</f>
        <v>-3.5818944475182239E-2</v>
      </c>
      <c r="R56" s="19" t="str">
        <f>IFERROR(LOG(G56),"")</f>
        <v/>
      </c>
      <c r="S56" s="19">
        <f>IFERROR(LOG(H56),"")</f>
        <v>-1.0154851999182113</v>
      </c>
      <c r="T56" s="19">
        <f>IFERROR(LOG(I56),"")</f>
        <v>0.14333296395467882</v>
      </c>
      <c r="U56" s="19">
        <f>IFERROR(LOG(J56),"")</f>
        <v>-1.2384405249716919</v>
      </c>
      <c r="V56" s="19">
        <f>IFERROR(LOG(K56),"")</f>
        <v>0.30687713234078923</v>
      </c>
    </row>
    <row r="57" spans="2:31" x14ac:dyDescent="0.3">
      <c r="B57" s="16" t="s">
        <v>116</v>
      </c>
      <c r="C57" s="19" t="s">
        <v>15</v>
      </c>
      <c r="D57" s="20">
        <v>19</v>
      </c>
      <c r="E57" s="20">
        <v>5.9559985703731249</v>
      </c>
      <c r="F57" s="32">
        <v>6.9798099511602771</v>
      </c>
      <c r="G57" s="19">
        <v>1.7049085342419113E-3</v>
      </c>
      <c r="H57" s="19">
        <v>8.6891726146366685E-2</v>
      </c>
      <c r="I57" s="19">
        <v>0.13975221781167124</v>
      </c>
      <c r="J57" s="19">
        <v>3.5090392267054377E-2</v>
      </c>
      <c r="K57" s="19">
        <v>0.41164668169545582</v>
      </c>
      <c r="M57" s="16" t="s">
        <v>116</v>
      </c>
      <c r="N57" s="19" t="s">
        <v>15</v>
      </c>
      <c r="O57" s="20">
        <v>19</v>
      </c>
      <c r="P57" s="19">
        <f>IFERROR(LOG(E57),"")</f>
        <v>0.77495458483582402</v>
      </c>
      <c r="Q57" s="19">
        <f>IFERROR(LOG(F57),"")</f>
        <v>0.843843597653813</v>
      </c>
      <c r="R57" s="19">
        <f>IFERROR(LOG(G57),"")</f>
        <v>-2.7682989152870512</v>
      </c>
      <c r="S57" s="19">
        <f>IFERROR(LOG(H57),"")</f>
        <v>-1.061021575220477</v>
      </c>
      <c r="T57" s="19">
        <f>IFERROR(LOG(I57),"")</f>
        <v>-0.85464129130752831</v>
      </c>
      <c r="U57" s="19">
        <f>IFERROR(LOG(J57),"")</f>
        <v>-1.4548117768839115</v>
      </c>
      <c r="V57" s="19">
        <f>IFERROR(LOG(K57),"")</f>
        <v>-0.38547538110794788</v>
      </c>
    </row>
    <row r="58" spans="2:31" x14ac:dyDescent="0.3">
      <c r="B58" s="16" t="s">
        <v>116</v>
      </c>
      <c r="C58" s="19" t="s">
        <v>15</v>
      </c>
      <c r="D58" s="20">
        <v>19</v>
      </c>
      <c r="E58" s="20">
        <v>9.429309871295791</v>
      </c>
      <c r="F58" s="32">
        <v>6.9798099511602771</v>
      </c>
      <c r="G58" s="19">
        <v>4.3857143991217354E-3</v>
      </c>
      <c r="H58" s="19">
        <v>8.9972887281598177E-2</v>
      </c>
      <c r="I58" s="19">
        <v>9.6387818378139298E-2</v>
      </c>
      <c r="J58" s="19">
        <v>2.8280405289017159E-2</v>
      </c>
      <c r="K58" s="19">
        <v>0.53497586023444066</v>
      </c>
      <c r="M58" s="16" t="s">
        <v>116</v>
      </c>
      <c r="N58" s="19" t="s">
        <v>15</v>
      </c>
      <c r="O58" s="20">
        <v>19</v>
      </c>
      <c r="P58" s="19">
        <f>IFERROR(LOG(E58),"")</f>
        <v>0.97447990800180828</v>
      </c>
      <c r="Q58" s="19">
        <f>IFERROR(LOG(F58),"")</f>
        <v>0.843843597653813</v>
      </c>
      <c r="R58" s="19">
        <f>IFERROR(LOG(G58),"")</f>
        <v>-2.3579596533069203</v>
      </c>
      <c r="S58" s="19">
        <f>IFERROR(LOG(H58),"")</f>
        <v>-1.0458883425379728</v>
      </c>
      <c r="T58" s="19">
        <f>IFERROR(LOG(I58),"")</f>
        <v>-1.0159778493486764</v>
      </c>
      <c r="U58" s="19">
        <f>IFERROR(LOG(J58),"")</f>
        <v>-1.5485143709174833</v>
      </c>
      <c r="V58" s="19">
        <f>IFERROR(LOG(K58),"")</f>
        <v>-0.27166581424700204</v>
      </c>
    </row>
    <row r="59" spans="2:31" x14ac:dyDescent="0.3">
      <c r="B59" s="16" t="s">
        <v>116</v>
      </c>
      <c r="C59" s="19" t="s">
        <v>15</v>
      </c>
      <c r="D59" s="20">
        <v>19</v>
      </c>
      <c r="E59" s="20">
        <v>5.5541214118119147</v>
      </c>
      <c r="F59" s="32">
        <v>6.9798099511602771</v>
      </c>
      <c r="G59" s="19">
        <v>4.2879562696892708E-3</v>
      </c>
      <c r="H59" s="19">
        <v>6.9807076199221538E-2</v>
      </c>
      <c r="I59" s="19">
        <v>0.14489808085876932</v>
      </c>
      <c r="J59" s="19">
        <v>4.8973648263353549E-2</v>
      </c>
      <c r="K59" s="19">
        <v>0.52274514613401113</v>
      </c>
      <c r="M59" s="16" t="s">
        <v>116</v>
      </c>
      <c r="N59" s="19" t="s">
        <v>15</v>
      </c>
      <c r="O59" s="20">
        <v>19</v>
      </c>
      <c r="P59" s="19">
        <f>IFERROR(LOG(E59),"")</f>
        <v>0.74461536909512316</v>
      </c>
      <c r="Q59" s="19">
        <f>IFERROR(LOG(F59),"")</f>
        <v>0.843843597653813</v>
      </c>
      <c r="R59" s="19">
        <f>IFERROR(LOG(G59),"")</f>
        <v>-2.3677496524033192</v>
      </c>
      <c r="S59" s="19">
        <f>IFERROR(LOG(H59),"")</f>
        <v>-1.1561005516102223</v>
      </c>
      <c r="T59" s="19">
        <f>IFERROR(LOG(I59),"")</f>
        <v>-0.83893736661968832</v>
      </c>
      <c r="U59" s="19">
        <f>IFERROR(LOG(J59),"")</f>
        <v>-1.3100375422626422</v>
      </c>
      <c r="V59" s="19">
        <f>IFERROR(LOG(K59),"")</f>
        <v>-0.28170999106313915</v>
      </c>
    </row>
    <row r="60" spans="2:31" x14ac:dyDescent="0.3">
      <c r="B60" s="16" t="s">
        <v>117</v>
      </c>
      <c r="C60" s="19" t="s">
        <v>15</v>
      </c>
      <c r="D60" s="20">
        <v>20</v>
      </c>
      <c r="E60" s="20">
        <v>3.4659187019928126</v>
      </c>
      <c r="F60" s="32">
        <v>3.2883206236429512</v>
      </c>
      <c r="H60" s="19">
        <v>0.14746753683774524</v>
      </c>
      <c r="I60" s="19">
        <v>0.41594755689266621</v>
      </c>
      <c r="J60" s="19">
        <v>4.1803372752347634E-2</v>
      </c>
      <c r="K60" s="19">
        <v>0.5642145512223341</v>
      </c>
      <c r="M60" s="16" t="s">
        <v>117</v>
      </c>
      <c r="N60" s="19" t="s">
        <v>15</v>
      </c>
      <c r="O60" s="20">
        <v>20</v>
      </c>
      <c r="P60" s="19">
        <f>IFERROR(LOG(E60),"")</f>
        <v>0.53981837150830825</v>
      </c>
      <c r="Q60" s="19">
        <f>IFERROR(LOG(F60),"")</f>
        <v>0.51697415627988053</v>
      </c>
      <c r="R60" s="19" t="str">
        <f>IFERROR(LOG(G60),"")</f>
        <v/>
      </c>
      <c r="S60" s="19">
        <f>IFERROR(LOG(H60),"")</f>
        <v>-0.83130357374637442</v>
      </c>
      <c r="T60" s="19">
        <f>IFERROR(LOG(I60),"")</f>
        <v>-0.38096142222869961</v>
      </c>
      <c r="U60" s="19">
        <f>IFERROR(LOG(J60),"")</f>
        <v>-1.3787886773483595</v>
      </c>
      <c r="V60" s="19">
        <f>IFERROR(LOG(K60),"")</f>
        <v>-0.24855571748218908</v>
      </c>
    </row>
    <row r="61" spans="2:31" x14ac:dyDescent="0.3">
      <c r="B61" s="16" t="s">
        <v>117</v>
      </c>
      <c r="C61" s="19" t="s">
        <v>15</v>
      </c>
      <c r="D61" s="20">
        <v>20</v>
      </c>
      <c r="E61" s="20">
        <v>3.4122046320590798</v>
      </c>
      <c r="F61" s="32">
        <v>3.2883206236429512</v>
      </c>
      <c r="G61" s="19">
        <v>0.14601515992266581</v>
      </c>
      <c r="H61" s="19">
        <v>8.7495274473982101E-2</v>
      </c>
      <c r="I61" s="19">
        <v>0.38023474815991426</v>
      </c>
      <c r="J61" s="19">
        <v>4.3631701384143982E-2</v>
      </c>
      <c r="K61" s="19">
        <v>0.65349864634569055</v>
      </c>
      <c r="M61" s="16" t="s">
        <v>117</v>
      </c>
      <c r="N61" s="19" t="s">
        <v>15</v>
      </c>
      <c r="O61" s="20">
        <v>20</v>
      </c>
      <c r="P61" s="19">
        <f>IFERROR(LOG(E61),"")</f>
        <v>0.53303506818986213</v>
      </c>
      <c r="Q61" s="19">
        <f>IFERROR(LOG(F61),"")</f>
        <v>0.51697415627988053</v>
      </c>
      <c r="R61" s="19">
        <f>IFERROR(LOG(G61),"")</f>
        <v>-0.83560205155141831</v>
      </c>
      <c r="S61" s="19">
        <f>IFERROR(LOG(H61),"")</f>
        <v>-1.0580154021238937</v>
      </c>
      <c r="T61" s="19">
        <f>IFERROR(LOG(I61),"")</f>
        <v>-0.41994819719036669</v>
      </c>
      <c r="U61" s="19">
        <f>IFERROR(LOG(J61),"")</f>
        <v>-1.3601978517086029</v>
      </c>
      <c r="V61" s="19">
        <f>IFERROR(LOG(K61),"")</f>
        <v>-0.18475530767824314</v>
      </c>
    </row>
    <row r="62" spans="2:31" x14ac:dyDescent="0.3">
      <c r="B62" s="16" t="s">
        <v>117</v>
      </c>
      <c r="C62" s="19" t="s">
        <v>15</v>
      </c>
      <c r="D62" s="20">
        <v>20</v>
      </c>
      <c r="E62" s="20">
        <v>2.9868385368769617</v>
      </c>
      <c r="F62" s="32">
        <v>3.2883206236429512</v>
      </c>
      <c r="G62" s="19">
        <v>8.9992520279834953E-2</v>
      </c>
      <c r="H62" s="19">
        <v>0.12791012879972743</v>
      </c>
      <c r="I62" s="19">
        <v>0.34741250670570228</v>
      </c>
      <c r="J62" s="19">
        <v>3.017068909402873E-2</v>
      </c>
      <c r="K62" s="19">
        <v>0.48065343237091707</v>
      </c>
      <c r="M62" s="16" t="s">
        <v>117</v>
      </c>
      <c r="N62" s="19" t="s">
        <v>15</v>
      </c>
      <c r="O62" s="20">
        <v>20</v>
      </c>
      <c r="P62" s="19">
        <f>IFERROR(LOG(E62),"")</f>
        <v>0.4752117460595412</v>
      </c>
      <c r="Q62" s="19">
        <f>IFERROR(LOG(F62),"")</f>
        <v>0.51697415627988053</v>
      </c>
      <c r="R62" s="19">
        <f>IFERROR(LOG(G62),"")</f>
        <v>-1.0457935854071796</v>
      </c>
      <c r="S62" s="19">
        <f>IFERROR(LOG(H62),"")</f>
        <v>-0.89309506374919179</v>
      </c>
      <c r="T62" s="19">
        <f>IFERROR(LOG(I62),"")</f>
        <v>-0.45915455118683446</v>
      </c>
      <c r="U62" s="19">
        <f>IFERROR(LOG(J62),"")</f>
        <v>-1.5204147704906885</v>
      </c>
      <c r="V62" s="19">
        <f>IFERROR(LOG(K62),"")</f>
        <v>-0.31816795202156856</v>
      </c>
    </row>
    <row r="63" spans="2:31" x14ac:dyDescent="0.3">
      <c r="B63" s="16" t="s">
        <v>118</v>
      </c>
      <c r="C63" s="19" t="s">
        <v>15</v>
      </c>
      <c r="D63" s="20">
        <v>21</v>
      </c>
      <c r="E63" s="20">
        <v>5.0006532950258755</v>
      </c>
      <c r="F63" s="32">
        <v>2.5587505294411179</v>
      </c>
      <c r="G63" s="19">
        <v>1.9572906914425901E-2</v>
      </c>
      <c r="H63" s="19">
        <v>8.6185381453672327E-2</v>
      </c>
      <c r="I63" s="19">
        <v>8.6263366770322855E-2</v>
      </c>
      <c r="J63" s="19">
        <v>2.9629625307636968E-2</v>
      </c>
      <c r="K63" s="19">
        <v>0.42357307930683075</v>
      </c>
      <c r="M63" s="16" t="s">
        <v>118</v>
      </c>
      <c r="N63" s="19" t="s">
        <v>15</v>
      </c>
      <c r="O63" s="20">
        <v>21</v>
      </c>
      <c r="P63" s="19">
        <f>IFERROR(LOG(E63),"")</f>
        <v>0.69902674511421126</v>
      </c>
      <c r="Q63" s="19">
        <f>IFERROR(LOG(F63),"")</f>
        <v>0.40802794553214772</v>
      </c>
      <c r="R63" s="19">
        <f>IFERROR(LOG(G63),"")</f>
        <v>-1.7083446693270998</v>
      </c>
      <c r="S63" s="19">
        <f>IFERROR(LOG(H63),"")</f>
        <v>-1.0645663918597756</v>
      </c>
      <c r="T63" s="19">
        <f>IFERROR(LOG(I63),"")</f>
        <v>-1.0641735957931371</v>
      </c>
      <c r="U63" s="19">
        <f>IFERROR(LOG(J63),"")</f>
        <v>-1.5282738405163911</v>
      </c>
      <c r="V63" s="19">
        <f>IFERROR(LOG(K63),"")</f>
        <v>-0.37307164979216934</v>
      </c>
    </row>
    <row r="64" spans="2:31" x14ac:dyDescent="0.3">
      <c r="B64" s="16" t="s">
        <v>118</v>
      </c>
      <c r="C64" s="19" t="s">
        <v>15</v>
      </c>
      <c r="D64" s="20">
        <v>21</v>
      </c>
      <c r="E64" s="20">
        <v>1.8356298239389288</v>
      </c>
      <c r="F64" s="32">
        <v>2.5587505294411179</v>
      </c>
      <c r="G64" s="19">
        <v>2.7469345635199843E-2</v>
      </c>
      <c r="H64" s="19">
        <v>8.9633661460647107E-2</v>
      </c>
      <c r="I64" s="19">
        <v>8.3479902438614251E-2</v>
      </c>
      <c r="J64" s="19">
        <v>4.5367482807239443E-2</v>
      </c>
      <c r="K64" s="19">
        <v>0.54875485791861778</v>
      </c>
      <c r="M64" s="16" t="s">
        <v>118</v>
      </c>
      <c r="N64" s="19" t="s">
        <v>15</v>
      </c>
      <c r="O64" s="20">
        <v>21</v>
      </c>
      <c r="P64" s="19">
        <f>IFERROR(LOG(E64),"")</f>
        <v>0.263785105171502</v>
      </c>
      <c r="Q64" s="19">
        <f>IFERROR(LOG(F64),"")</f>
        <v>0.40802794553214772</v>
      </c>
      <c r="R64" s="19">
        <f>IFERROR(LOG(G64),"")</f>
        <v>-1.5611516860620276</v>
      </c>
      <c r="S64" s="19">
        <f>IFERROR(LOG(H64),"")</f>
        <v>-1.0475288626456256</v>
      </c>
      <c r="T64" s="19">
        <f>IFERROR(LOG(I64),"")</f>
        <v>-1.0784180671580479</v>
      </c>
      <c r="U64" s="19">
        <f>IFERROR(LOG(J64),"")</f>
        <v>-1.3432553166840198</v>
      </c>
      <c r="V64" s="19">
        <f>IFERROR(LOG(K64),"")</f>
        <v>-0.2606216220884815</v>
      </c>
    </row>
    <row r="65" spans="1:39" x14ac:dyDescent="0.3">
      <c r="B65" s="16" t="s">
        <v>118</v>
      </c>
      <c r="C65" s="19" t="s">
        <v>15</v>
      </c>
      <c r="D65" s="20">
        <v>21</v>
      </c>
      <c r="E65" s="20">
        <v>0.83996846935854941</v>
      </c>
      <c r="F65" s="32">
        <v>2.5587505294411179</v>
      </c>
      <c r="G65" s="19">
        <v>2.6554828151955385E-2</v>
      </c>
      <c r="H65" s="19">
        <v>9.1134448183404521E-2</v>
      </c>
      <c r="I65" s="19">
        <v>8.8566683178271932E-2</v>
      </c>
      <c r="J65" s="19">
        <v>4.9984571460908421E-2</v>
      </c>
      <c r="K65" s="19">
        <v>0.45689464445960815</v>
      </c>
      <c r="M65" s="16" t="s">
        <v>118</v>
      </c>
      <c r="N65" s="19" t="s">
        <v>15</v>
      </c>
      <c r="O65" s="20">
        <v>21</v>
      </c>
      <c r="P65" s="19">
        <f>IFERROR(LOG(E65),"")</f>
        <v>-7.5737016129313273E-2</v>
      </c>
      <c r="Q65" s="19">
        <f>IFERROR(LOG(F65),"")</f>
        <v>0.40802794553214772</v>
      </c>
      <c r="R65" s="19">
        <f>IFERROR(LOG(G65),"")</f>
        <v>-1.5758565047475361</v>
      </c>
      <c r="S65" s="19">
        <f>IFERROR(LOG(H65),"")</f>
        <v>-1.0403174317196886</v>
      </c>
      <c r="T65" s="19">
        <f>IFERROR(LOG(I65),"")</f>
        <v>-1.052729619343276</v>
      </c>
      <c r="U65" s="19">
        <f>IFERROR(LOG(J65),"")</f>
        <v>-1.3011640269319376</v>
      </c>
      <c r="V65" s="19">
        <f>IFERROR(LOG(K65),"")</f>
        <v>-0.34018393254458229</v>
      </c>
    </row>
    <row r="66" spans="1:39" x14ac:dyDescent="0.3">
      <c r="B66" s="16" t="s">
        <v>119</v>
      </c>
      <c r="C66" s="19" t="s">
        <v>15</v>
      </c>
      <c r="D66" s="20">
        <v>22</v>
      </c>
      <c r="E66" s="20">
        <v>8.1931671846804868</v>
      </c>
      <c r="F66" s="32">
        <v>7.6445365783962762</v>
      </c>
      <c r="G66" s="19">
        <v>1.0465334335106979E-3</v>
      </c>
      <c r="H66" s="19">
        <v>0.10863889544900582</v>
      </c>
      <c r="I66" s="19">
        <v>0.17815405998346168</v>
      </c>
      <c r="J66" s="19">
        <v>3.7671552745665644E-2</v>
      </c>
      <c r="M66" s="16" t="s">
        <v>119</v>
      </c>
      <c r="N66" s="19" t="s">
        <v>15</v>
      </c>
      <c r="O66" s="20">
        <v>22</v>
      </c>
      <c r="P66" s="19">
        <f>IFERROR(LOG(E66),"")</f>
        <v>0.91345181689325372</v>
      </c>
      <c r="Q66" s="19">
        <f>IFERROR(LOG(F66),"")</f>
        <v>0.88335116305827588</v>
      </c>
      <c r="R66" s="19">
        <f>IFERROR(LOG(G66),"")</f>
        <v>-2.9802468927364081</v>
      </c>
      <c r="S66" s="19">
        <f>IFERROR(LOG(H66),"")</f>
        <v>-0.96401465859045443</v>
      </c>
      <c r="T66" s="19">
        <f>IFERROR(LOG(I66),"")</f>
        <v>-0.74920427598867367</v>
      </c>
      <c r="U66" s="19">
        <f>IFERROR(LOG(J66),"")</f>
        <v>-1.4239864786824095</v>
      </c>
      <c r="V66" s="19" t="str">
        <f>IFERROR(LOG(K66),"")</f>
        <v/>
      </c>
    </row>
    <row r="67" spans="1:39" x14ac:dyDescent="0.3">
      <c r="B67" s="16" t="s">
        <v>119</v>
      </c>
      <c r="C67" s="19" t="s">
        <v>15</v>
      </c>
      <c r="D67" s="20">
        <v>22</v>
      </c>
      <c r="E67" s="20">
        <v>7.7694096744766918</v>
      </c>
      <c r="F67" s="32">
        <v>7.6445365783962762</v>
      </c>
      <c r="G67" s="19">
        <v>5.9543088282828583E-4</v>
      </c>
      <c r="H67" s="19">
        <v>9.7102426745594633E-2</v>
      </c>
      <c r="I67" s="19">
        <v>0.1550471535256073</v>
      </c>
      <c r="J67" s="19">
        <v>3.3822708590107747E-2</v>
      </c>
      <c r="K67" s="19">
        <v>0.46405278225237678</v>
      </c>
      <c r="M67" s="16" t="s">
        <v>119</v>
      </c>
      <c r="N67" s="19" t="s">
        <v>15</v>
      </c>
      <c r="O67" s="20">
        <v>22</v>
      </c>
      <c r="P67" s="19">
        <f>IFERROR(LOG(E67),"")</f>
        <v>0.89038802203684231</v>
      </c>
      <c r="Q67" s="19">
        <f>IFERROR(LOG(F67),"")</f>
        <v>0.88335116305827588</v>
      </c>
      <c r="R67" s="19">
        <f>IFERROR(LOG(G67),"")</f>
        <v>-3.2251686438342686</v>
      </c>
      <c r="S67" s="19">
        <f>IFERROR(LOG(H67),"")</f>
        <v>-1.0127699162397705</v>
      </c>
      <c r="T67" s="19">
        <f>IFERROR(LOG(I67),"")</f>
        <v>-0.80953620246418578</v>
      </c>
      <c r="U67" s="19">
        <f>IFERROR(LOG(J67),"")</f>
        <v>-1.470791616175444</v>
      </c>
      <c r="V67" s="19">
        <f>IFERROR(LOG(K67),"")</f>
        <v>-0.33343261914933264</v>
      </c>
    </row>
    <row r="68" spans="1:39" x14ac:dyDescent="0.3">
      <c r="B68" s="16" t="s">
        <v>119</v>
      </c>
      <c r="C68" s="19" t="s">
        <v>15</v>
      </c>
      <c r="D68" s="20">
        <v>22</v>
      </c>
      <c r="E68" s="20">
        <v>6.9710328760316491</v>
      </c>
      <c r="F68" s="32">
        <v>7.6445365783962762</v>
      </c>
      <c r="G68" s="19">
        <v>9.5900698388845117E-4</v>
      </c>
      <c r="H68" s="19">
        <v>7.7365260171967695E-2</v>
      </c>
      <c r="I68" s="19">
        <v>0.17484857721309147</v>
      </c>
      <c r="J68" s="19">
        <v>4.9213257034171287E-2</v>
      </c>
      <c r="K68" s="19">
        <v>0.5870751051080354</v>
      </c>
      <c r="M68" s="16" t="s">
        <v>119</v>
      </c>
      <c r="N68" s="19" t="s">
        <v>15</v>
      </c>
      <c r="O68" s="20">
        <v>22</v>
      </c>
      <c r="P68" s="19">
        <f t="shared" ref="P68:P131" si="44">IFERROR(LOG(E68),"")</f>
        <v>0.84329713091402314</v>
      </c>
      <c r="Q68" s="19">
        <f t="shared" ref="Q68:Q131" si="45">IFERROR(LOG(F68),"")</f>
        <v>0.88335116305827588</v>
      </c>
      <c r="R68" s="19">
        <f t="shared" ref="R68:R131" si="46">IFERROR(LOG(G68),"")</f>
        <v>-3.0181782301044433</v>
      </c>
      <c r="S68" s="19">
        <f t="shared" ref="S68:S131" si="47">IFERROR(LOG(H68),"")</f>
        <v>-1.1114540096334862</v>
      </c>
      <c r="T68" s="19">
        <f t="shared" ref="T68:T131" si="48">IFERROR(LOG(I68),"")</f>
        <v>-0.75733789730393475</v>
      </c>
      <c r="U68" s="19">
        <f t="shared" ref="U68:U131" si="49">IFERROR(LOG(J68),"")</f>
        <v>-1.3079178915162286</v>
      </c>
      <c r="V68" s="19">
        <f t="shared" ref="V68:V131" si="50">IFERROR(LOG(K68),"")</f>
        <v>-0.23130633546876747</v>
      </c>
    </row>
    <row r="69" spans="1:39" x14ac:dyDescent="0.3">
      <c r="A69" s="18"/>
      <c r="B69" s="16" t="s">
        <v>120</v>
      </c>
      <c r="C69" s="19" t="s">
        <v>15</v>
      </c>
      <c r="D69" s="20">
        <v>23</v>
      </c>
      <c r="E69" s="32">
        <v>6.5779853085927806</v>
      </c>
      <c r="F69" s="30">
        <v>1.061254447937275</v>
      </c>
      <c r="G69" s="19">
        <v>0.1146303906413922</v>
      </c>
      <c r="H69" s="19">
        <v>0.15105073773215705</v>
      </c>
      <c r="I69" s="19">
        <v>0.39497629326310557</v>
      </c>
      <c r="J69" s="19">
        <v>1.1679912764530979E-2</v>
      </c>
      <c r="K69" s="19">
        <v>0.77946272252126447</v>
      </c>
      <c r="L69" s="18"/>
      <c r="M69" s="16" t="s">
        <v>120</v>
      </c>
      <c r="N69" s="19" t="s">
        <v>15</v>
      </c>
      <c r="O69" s="20">
        <v>23</v>
      </c>
      <c r="P69" s="19">
        <f t="shared" si="44"/>
        <v>0.81809289918552131</v>
      </c>
      <c r="Q69" s="19">
        <f t="shared" si="45"/>
        <v>2.5819523473979648E-2</v>
      </c>
      <c r="R69" s="19">
        <f t="shared" si="46"/>
        <v>-0.94070022758571781</v>
      </c>
      <c r="S69" s="19">
        <f t="shared" si="47"/>
        <v>-0.82087714929025368</v>
      </c>
      <c r="T69" s="19">
        <f t="shared" si="48"/>
        <v>-0.40342897023173846</v>
      </c>
      <c r="U69" s="19">
        <f t="shared" si="49"/>
        <v>-1.9325604008900836</v>
      </c>
      <c r="V69" s="19">
        <f t="shared" si="50"/>
        <v>-0.10820464993047454</v>
      </c>
    </row>
    <row r="70" spans="1:39" x14ac:dyDescent="0.3">
      <c r="A70" s="18"/>
      <c r="B70" s="16" t="s">
        <v>120</v>
      </c>
      <c r="C70" s="19" t="s">
        <v>15</v>
      </c>
      <c r="D70" s="20">
        <v>23</v>
      </c>
      <c r="E70" s="32">
        <v>6.6965352234141564</v>
      </c>
      <c r="F70" s="30">
        <v>5.3432857072717992</v>
      </c>
      <c r="G70" s="19">
        <v>0.13016333767193888</v>
      </c>
      <c r="H70" s="19">
        <v>8.5632718705672448E-2</v>
      </c>
      <c r="I70" s="19">
        <v>0.53015472434913735</v>
      </c>
      <c r="J70" s="19">
        <v>1.1613946554424411E-2</v>
      </c>
      <c r="K70" s="19">
        <v>1.1843607108326824</v>
      </c>
      <c r="L70" s="18"/>
      <c r="M70" s="16" t="s">
        <v>120</v>
      </c>
      <c r="N70" s="19" t="s">
        <v>15</v>
      </c>
      <c r="O70" s="20">
        <v>23</v>
      </c>
      <c r="P70" s="19">
        <f t="shared" si="44"/>
        <v>0.82585015754284852</v>
      </c>
      <c r="Q70" s="19">
        <f t="shared" si="45"/>
        <v>0.72780839667480079</v>
      </c>
      <c r="R70" s="19">
        <f t="shared" si="46"/>
        <v>-0.8855113236704546</v>
      </c>
      <c r="S70" s="19">
        <f t="shared" si="47"/>
        <v>-1.0673602675848011</v>
      </c>
      <c r="T70" s="19">
        <f t="shared" si="48"/>
        <v>-0.27559736412636382</v>
      </c>
      <c r="U70" s="19">
        <f t="shared" si="49"/>
        <v>-1.9350201768537509</v>
      </c>
      <c r="V70" s="19">
        <f t="shared" si="50"/>
        <v>7.3483991969895177E-2</v>
      </c>
    </row>
    <row r="71" spans="1:39" x14ac:dyDescent="0.3">
      <c r="A71" s="18"/>
      <c r="B71" s="16" t="s">
        <v>120</v>
      </c>
      <c r="C71" s="19" t="s">
        <v>15</v>
      </c>
      <c r="D71" s="20">
        <v>23</v>
      </c>
      <c r="E71" s="32">
        <v>2.7553365898084579</v>
      </c>
      <c r="F71" s="30">
        <v>5.3432857072717992</v>
      </c>
      <c r="G71" s="19">
        <v>0.17115307147575759</v>
      </c>
      <c r="H71" s="19">
        <v>0.18169988725088593</v>
      </c>
      <c r="I71" s="19">
        <v>0.2964874587312476</v>
      </c>
      <c r="K71" s="19">
        <v>2.4738018334940821</v>
      </c>
      <c r="L71" s="18"/>
      <c r="M71" s="16" t="s">
        <v>120</v>
      </c>
      <c r="N71" s="19" t="s">
        <v>15</v>
      </c>
      <c r="O71" s="20">
        <v>23</v>
      </c>
      <c r="P71" s="19">
        <f t="shared" si="44"/>
        <v>0.44017465950996404</v>
      </c>
      <c r="Q71" s="19">
        <f t="shared" si="45"/>
        <v>0.72780839667480079</v>
      </c>
      <c r="R71" s="19">
        <f t="shared" si="46"/>
        <v>-0.76661530270195233</v>
      </c>
      <c r="S71" s="19">
        <f t="shared" si="47"/>
        <v>-0.7406453421819672</v>
      </c>
      <c r="T71" s="19">
        <f t="shared" si="48"/>
        <v>-0.52799367234696271</v>
      </c>
      <c r="U71" s="19" t="str">
        <f t="shared" si="49"/>
        <v/>
      </c>
      <c r="V71" s="19">
        <f t="shared" si="50"/>
        <v>0.39336490706877097</v>
      </c>
    </row>
    <row r="72" spans="1:39" x14ac:dyDescent="0.3">
      <c r="A72" s="18"/>
      <c r="B72" s="16" t="s">
        <v>121</v>
      </c>
      <c r="C72" s="19" t="s">
        <v>15</v>
      </c>
      <c r="D72" s="20">
        <v>24</v>
      </c>
      <c r="E72" s="32">
        <v>7.2696356729167269</v>
      </c>
      <c r="F72" s="30">
        <v>5.3432857072717992</v>
      </c>
      <c r="G72" s="19">
        <v>4.2060360051820088E-2</v>
      </c>
      <c r="H72" s="19">
        <v>0.21942433884978327</v>
      </c>
      <c r="I72" s="19">
        <v>2.4471103919705706</v>
      </c>
      <c r="J72" s="19">
        <v>3.1494318925678812E-2</v>
      </c>
      <c r="K72" s="19">
        <v>1.2204233613169468</v>
      </c>
      <c r="L72" s="18"/>
      <c r="M72" s="16" t="s">
        <v>121</v>
      </c>
      <c r="N72" s="19" t="s">
        <v>15</v>
      </c>
      <c r="O72" s="20">
        <v>24</v>
      </c>
      <c r="P72" s="19">
        <f t="shared" si="44"/>
        <v>0.86151264618137113</v>
      </c>
      <c r="Q72" s="19">
        <f t="shared" si="45"/>
        <v>0.72780839667480079</v>
      </c>
      <c r="R72" s="19">
        <f t="shared" si="46"/>
        <v>-1.3761270139167121</v>
      </c>
      <c r="S72" s="19">
        <f t="shared" si="47"/>
        <v>-0.65871520154752949</v>
      </c>
      <c r="T72" s="19">
        <f t="shared" si="48"/>
        <v>0.38865356131839135</v>
      </c>
      <c r="U72" s="19">
        <f t="shared" si="49"/>
        <v>-1.5017677789641379</v>
      </c>
      <c r="V72" s="19">
        <f t="shared" si="50"/>
        <v>8.6510512305288376E-2</v>
      </c>
    </row>
    <row r="73" spans="1:39" x14ac:dyDescent="0.3">
      <c r="A73" s="18"/>
      <c r="B73" s="16" t="s">
        <v>121</v>
      </c>
      <c r="C73" s="19" t="s">
        <v>15</v>
      </c>
      <c r="D73" s="20">
        <v>24</v>
      </c>
      <c r="E73" s="32">
        <v>7.2656300617330247</v>
      </c>
      <c r="F73" s="30">
        <v>7.4564178684289226</v>
      </c>
      <c r="G73" s="19">
        <v>2.9669199572191152E-2</v>
      </c>
      <c r="H73" s="19">
        <v>0.25479486374980603</v>
      </c>
      <c r="I73" s="19">
        <v>1.1851316487008248</v>
      </c>
      <c r="J73" s="19">
        <v>4.3779893325562265E-2</v>
      </c>
      <c r="K73" s="19">
        <v>1.2383641794277298</v>
      </c>
      <c r="L73" s="18"/>
      <c r="M73" s="16" t="s">
        <v>121</v>
      </c>
      <c r="N73" s="19" t="s">
        <v>15</v>
      </c>
      <c r="O73" s="20">
        <v>24</v>
      </c>
      <c r="P73" s="19">
        <f t="shared" si="44"/>
        <v>0.86127328146530369</v>
      </c>
      <c r="Q73" s="19">
        <f t="shared" si="45"/>
        <v>0.8725302385180822</v>
      </c>
      <c r="R73" s="19">
        <f t="shared" si="46"/>
        <v>-1.5276941700993913</v>
      </c>
      <c r="S73" s="19">
        <f t="shared" si="47"/>
        <v>-0.59380933091910415</v>
      </c>
      <c r="T73" s="19">
        <f t="shared" si="48"/>
        <v>7.3766596024296763E-2</v>
      </c>
      <c r="U73" s="19">
        <f t="shared" si="49"/>
        <v>-1.3587253009722011</v>
      </c>
      <c r="V73" s="19">
        <f t="shared" si="50"/>
        <v>9.2848381241056224E-2</v>
      </c>
    </row>
    <row r="74" spans="1:39" x14ac:dyDescent="0.3">
      <c r="A74" s="18"/>
      <c r="B74" s="16" t="s">
        <v>121</v>
      </c>
      <c r="C74" s="19" t="s">
        <v>15</v>
      </c>
      <c r="D74" s="20">
        <v>24</v>
      </c>
      <c r="E74" s="32">
        <v>7.8339878706370172</v>
      </c>
      <c r="F74" s="30">
        <v>7.4564178684289226</v>
      </c>
      <c r="G74" s="19">
        <v>7.4025454076605476E-2</v>
      </c>
      <c r="H74" s="19">
        <v>0.17240873346007621</v>
      </c>
      <c r="I74" s="19">
        <v>1.0406928046717674</v>
      </c>
      <c r="J74" s="19">
        <v>4.128534148079429E-2</v>
      </c>
      <c r="K74" s="19">
        <v>1.2558677260621924</v>
      </c>
      <c r="L74" s="18"/>
      <c r="M74" s="16" t="s">
        <v>121</v>
      </c>
      <c r="N74" s="19" t="s">
        <v>15</v>
      </c>
      <c r="O74" s="20">
        <v>24</v>
      </c>
      <c r="P74" s="19">
        <f t="shared" si="44"/>
        <v>0.89398289479424553</v>
      </c>
      <c r="Q74" s="19">
        <f t="shared" si="45"/>
        <v>0.8725302385180822</v>
      </c>
      <c r="R74" s="19">
        <f t="shared" si="46"/>
        <v>-1.130618919941915</v>
      </c>
      <c r="S74" s="19">
        <f t="shared" si="47"/>
        <v>-0.76344073852608652</v>
      </c>
      <c r="T74" s="19">
        <f t="shared" si="48"/>
        <v>1.7322551869159951E-2</v>
      </c>
      <c r="U74" s="19">
        <f t="shared" si="49"/>
        <v>-1.3842041189011487</v>
      </c>
      <c r="V74" s="19">
        <f t="shared" si="50"/>
        <v>9.8943899857851458E-2</v>
      </c>
    </row>
    <row r="75" spans="1:39" x14ac:dyDescent="0.3">
      <c r="B75" s="16" t="s">
        <v>122</v>
      </c>
      <c r="C75" s="19" t="s">
        <v>8</v>
      </c>
      <c r="D75" s="20">
        <v>25</v>
      </c>
      <c r="E75" s="20">
        <v>5.3014831589148255</v>
      </c>
      <c r="F75" s="32">
        <v>4.7877731471280995</v>
      </c>
      <c r="H75" s="19">
        <v>8.6201875857101165E-2</v>
      </c>
      <c r="I75" s="19">
        <v>0.29722482752221263</v>
      </c>
      <c r="J75" s="19">
        <v>3.2894532072969287E-2</v>
      </c>
      <c r="K75" s="19">
        <v>0.3622980510759245</v>
      </c>
      <c r="M75" s="16" t="s">
        <v>122</v>
      </c>
      <c r="N75" s="19" t="s">
        <v>8</v>
      </c>
      <c r="O75" s="20">
        <v>25</v>
      </c>
      <c r="P75" s="19">
        <f t="shared" si="44"/>
        <v>0.72439738613334237</v>
      </c>
      <c r="Q75" s="19">
        <f t="shared" si="45"/>
        <v>0.68013356460728891</v>
      </c>
      <c r="R75" s="19" t="str">
        <f t="shared" si="46"/>
        <v/>
      </c>
      <c r="S75" s="19">
        <f t="shared" si="47"/>
        <v>-1.0644832832991427</v>
      </c>
      <c r="T75" s="19">
        <f t="shared" si="48"/>
        <v>-0.52691491629252407</v>
      </c>
      <c r="U75" s="19">
        <f t="shared" si="49"/>
        <v>-1.4828762870923853</v>
      </c>
      <c r="V75" s="19">
        <f t="shared" si="50"/>
        <v>-0.44093400217647116</v>
      </c>
      <c r="AG75" s="24"/>
      <c r="AK75" s="24"/>
    </row>
    <row r="76" spans="1:39" x14ac:dyDescent="0.3">
      <c r="B76" s="16" t="s">
        <v>122</v>
      </c>
      <c r="C76" s="19" t="s">
        <v>8</v>
      </c>
      <c r="D76" s="20">
        <v>25</v>
      </c>
      <c r="E76" s="20">
        <v>4.4991520145303348</v>
      </c>
      <c r="F76" s="32">
        <v>4.7877731471280995</v>
      </c>
      <c r="G76" s="19">
        <v>7.8411995408073597E-4</v>
      </c>
      <c r="H76" s="19">
        <v>5.1103565158958475E-2</v>
      </c>
      <c r="I76" s="19">
        <v>0.25709798041102022</v>
      </c>
      <c r="J76" s="19">
        <v>4.9655008030858247E-2</v>
      </c>
      <c r="K76" s="19">
        <v>0.26301001450606598</v>
      </c>
      <c r="M76" s="16" t="s">
        <v>122</v>
      </c>
      <c r="N76" s="19" t="s">
        <v>8</v>
      </c>
      <c r="O76" s="20">
        <v>25</v>
      </c>
      <c r="P76" s="19">
        <f t="shared" si="44"/>
        <v>0.65313066708340983</v>
      </c>
      <c r="Q76" s="19">
        <f t="shared" si="45"/>
        <v>0.68013356460728891</v>
      </c>
      <c r="R76" s="19">
        <f t="shared" si="46"/>
        <v>-3.1056174941900703</v>
      </c>
      <c r="S76" s="19">
        <f t="shared" si="47"/>
        <v>-1.2915488009444815</v>
      </c>
      <c r="T76" s="19">
        <f t="shared" si="48"/>
        <v>-0.58990133486937024</v>
      </c>
      <c r="U76" s="19">
        <f t="shared" si="49"/>
        <v>-1.304036943533478</v>
      </c>
      <c r="V76" s="19">
        <f t="shared" si="50"/>
        <v>-0.58002771477290249</v>
      </c>
      <c r="AG76" s="24"/>
      <c r="AK76" s="24"/>
      <c r="AM76" s="24"/>
    </row>
    <row r="77" spans="1:39" x14ac:dyDescent="0.3">
      <c r="B77" s="16" t="s">
        <v>122</v>
      </c>
      <c r="C77" s="19" t="s">
        <v>8</v>
      </c>
      <c r="D77" s="20">
        <v>25</v>
      </c>
      <c r="E77" s="20">
        <v>4.5626842679391393</v>
      </c>
      <c r="F77" s="32">
        <v>4.7877731471280995</v>
      </c>
      <c r="G77" s="19">
        <v>1.0599868626490205E-3</v>
      </c>
      <c r="H77" s="19">
        <v>8.3349719639711592E-2</v>
      </c>
      <c r="I77" s="19">
        <v>0.25954565341121433</v>
      </c>
      <c r="J77" s="19">
        <v>4.2366241286274066E-2</v>
      </c>
      <c r="K77" s="19">
        <v>0.30702596076611993</v>
      </c>
      <c r="M77" s="16" t="s">
        <v>122</v>
      </c>
      <c r="N77" s="19" t="s">
        <v>8</v>
      </c>
      <c r="O77" s="20">
        <v>25</v>
      </c>
      <c r="P77" s="19">
        <f t="shared" si="44"/>
        <v>0.65922041717591029</v>
      </c>
      <c r="Q77" s="19">
        <f t="shared" si="45"/>
        <v>0.68013356460728891</v>
      </c>
      <c r="R77" s="19">
        <f t="shared" si="46"/>
        <v>-2.9746995172959783</v>
      </c>
      <c r="S77" s="19">
        <f t="shared" si="47"/>
        <v>-1.0790958566533841</v>
      </c>
      <c r="T77" s="19">
        <f t="shared" si="48"/>
        <v>-0.58578623981665268</v>
      </c>
      <c r="U77" s="19">
        <f t="shared" si="49"/>
        <v>-1.3729800646995172</v>
      </c>
      <c r="V77" s="19">
        <f t="shared" si="50"/>
        <v>-0.51282490093717059</v>
      </c>
      <c r="AG77" s="24"/>
      <c r="AK77" s="24"/>
      <c r="AM77" s="24"/>
    </row>
    <row r="78" spans="1:39" x14ac:dyDescent="0.3">
      <c r="B78" s="16" t="s">
        <v>123</v>
      </c>
      <c r="C78" s="19" t="s">
        <v>8</v>
      </c>
      <c r="D78" s="20">
        <v>26</v>
      </c>
      <c r="E78" s="20">
        <v>3.5290228369443173</v>
      </c>
      <c r="F78" s="32" t="e">
        <v>#NUM!</v>
      </c>
      <c r="H78" s="19"/>
      <c r="M78" s="16" t="s">
        <v>123</v>
      </c>
      <c r="N78" s="19" t="s">
        <v>8</v>
      </c>
      <c r="O78" s="20">
        <v>26</v>
      </c>
      <c r="P78" s="19">
        <f t="shared" si="44"/>
        <v>0.54765446876711288</v>
      </c>
      <c r="Q78" s="19" t="str">
        <f t="shared" si="45"/>
        <v/>
      </c>
      <c r="R78" s="19" t="str">
        <f t="shared" si="46"/>
        <v/>
      </c>
      <c r="S78" s="19" t="str">
        <f t="shared" si="47"/>
        <v/>
      </c>
      <c r="T78" s="19" t="str">
        <f t="shared" si="48"/>
        <v/>
      </c>
      <c r="U78" s="19" t="str">
        <f t="shared" si="49"/>
        <v/>
      </c>
      <c r="V78" s="19" t="str">
        <f t="shared" si="50"/>
        <v/>
      </c>
      <c r="AG78" s="24"/>
      <c r="AK78" s="24"/>
      <c r="AM78" s="24"/>
    </row>
    <row r="79" spans="1:39" x14ac:dyDescent="0.3">
      <c r="A79" s="18"/>
      <c r="B79" s="16" t="s">
        <v>123</v>
      </c>
      <c r="C79" s="19" t="s">
        <v>8</v>
      </c>
      <c r="D79" s="20">
        <v>26</v>
      </c>
      <c r="E79" s="20" t="e">
        <v>#NUM!</v>
      </c>
      <c r="F79" s="32" t="e">
        <v>#NUM!</v>
      </c>
      <c r="H79" s="19"/>
      <c r="L79" s="18"/>
      <c r="M79" s="16" t="s">
        <v>123</v>
      </c>
      <c r="N79" s="19" t="s">
        <v>8</v>
      </c>
      <c r="O79" s="20">
        <v>26</v>
      </c>
      <c r="P79" s="19" t="str">
        <f t="shared" si="44"/>
        <v/>
      </c>
      <c r="Q79" s="19" t="str">
        <f t="shared" si="45"/>
        <v/>
      </c>
      <c r="R79" s="19" t="str">
        <f t="shared" si="46"/>
        <v/>
      </c>
      <c r="S79" s="19" t="str">
        <f t="shared" si="47"/>
        <v/>
      </c>
      <c r="T79" s="19" t="str">
        <f t="shared" si="48"/>
        <v/>
      </c>
      <c r="U79" s="19" t="str">
        <f t="shared" si="49"/>
        <v/>
      </c>
      <c r="V79" s="19" t="str">
        <f t="shared" si="50"/>
        <v/>
      </c>
      <c r="AG79" s="24"/>
      <c r="AK79" s="24"/>
    </row>
    <row r="80" spans="1:39" x14ac:dyDescent="0.3">
      <c r="A80" s="18"/>
      <c r="B80" s="16" t="s">
        <v>123</v>
      </c>
      <c r="C80" s="19" t="s">
        <v>8</v>
      </c>
      <c r="D80" s="20">
        <v>26</v>
      </c>
      <c r="E80" s="20">
        <v>4.4887767379206123</v>
      </c>
      <c r="F80" s="32" t="e">
        <v>#NUM!</v>
      </c>
      <c r="H80" s="19"/>
      <c r="L80" s="18"/>
      <c r="M80" s="16" t="s">
        <v>123</v>
      </c>
      <c r="N80" s="19" t="s">
        <v>8</v>
      </c>
      <c r="O80" s="20">
        <v>26</v>
      </c>
      <c r="P80" s="19">
        <f t="shared" si="44"/>
        <v>0.65212800506741719</v>
      </c>
      <c r="Q80" s="19" t="str">
        <f t="shared" si="45"/>
        <v/>
      </c>
      <c r="R80" s="19" t="str">
        <f t="shared" si="46"/>
        <v/>
      </c>
      <c r="S80" s="19" t="str">
        <f t="shared" si="47"/>
        <v/>
      </c>
      <c r="T80" s="19" t="str">
        <f t="shared" si="48"/>
        <v/>
      </c>
      <c r="U80" s="19" t="str">
        <f t="shared" si="49"/>
        <v/>
      </c>
      <c r="V80" s="19" t="str">
        <f t="shared" si="50"/>
        <v/>
      </c>
      <c r="AG80" s="24"/>
      <c r="AK80" s="24"/>
    </row>
    <row r="81" spans="1:41" x14ac:dyDescent="0.3">
      <c r="A81" s="18"/>
      <c r="B81" s="16" t="s">
        <v>124</v>
      </c>
      <c r="C81" s="19" t="s">
        <v>8</v>
      </c>
      <c r="D81" s="20">
        <v>27</v>
      </c>
      <c r="E81" s="20">
        <v>0.99148928873454623</v>
      </c>
      <c r="F81" s="32">
        <v>1.5324331728918381</v>
      </c>
      <c r="G81" s="19">
        <v>0.20560774510140745</v>
      </c>
      <c r="H81" s="19">
        <v>0.271424740642771</v>
      </c>
      <c r="I81" s="19">
        <v>0.35214621715177374</v>
      </c>
      <c r="J81" s="19">
        <v>3.7092952519346613E-2</v>
      </c>
      <c r="K81" s="19">
        <v>0.56557969252804929</v>
      </c>
      <c r="L81" s="18"/>
      <c r="M81" s="16" t="s">
        <v>124</v>
      </c>
      <c r="N81" s="19" t="s">
        <v>8</v>
      </c>
      <c r="O81" s="20">
        <v>27</v>
      </c>
      <c r="P81" s="19">
        <f t="shared" si="44"/>
        <v>-3.7119732071486189E-3</v>
      </c>
      <c r="Q81" s="19">
        <f t="shared" si="45"/>
        <v>0.18538154467356913</v>
      </c>
      <c r="R81" s="19">
        <f t="shared" si="46"/>
        <v>-0.6869605297961735</v>
      </c>
      <c r="S81" s="19">
        <f t="shared" si="47"/>
        <v>-0.56635056848570331</v>
      </c>
      <c r="T81" s="19">
        <f t="shared" si="48"/>
        <v>-0.45327697255330429</v>
      </c>
      <c r="U81" s="19">
        <f t="shared" si="49"/>
        <v>-1.4307085963875961</v>
      </c>
      <c r="V81" s="19">
        <f t="shared" si="50"/>
        <v>-0.2475061925303596</v>
      </c>
      <c r="AG81" s="24"/>
      <c r="AK81" s="24"/>
      <c r="AM81" s="24"/>
    </row>
    <row r="82" spans="1:41" x14ac:dyDescent="0.3">
      <c r="A82" s="18"/>
      <c r="B82" s="16" t="s">
        <v>124</v>
      </c>
      <c r="C82" s="19" t="s">
        <v>8</v>
      </c>
      <c r="D82" s="20">
        <v>27</v>
      </c>
      <c r="E82" s="20">
        <v>2.5293641096863366</v>
      </c>
      <c r="F82" s="32">
        <v>1.5324331728918381</v>
      </c>
      <c r="G82" s="19">
        <v>0.33022045973967407</v>
      </c>
      <c r="H82" s="19">
        <v>0.28916812424485122</v>
      </c>
      <c r="I82" s="19">
        <v>0.13713228880294021</v>
      </c>
      <c r="J82" s="19">
        <v>2.4876141606504455E-2</v>
      </c>
      <c r="K82" s="19">
        <v>0.55464960551606557</v>
      </c>
      <c r="L82" s="18"/>
      <c r="M82" s="16" t="s">
        <v>124</v>
      </c>
      <c r="N82" s="19" t="s">
        <v>8</v>
      </c>
      <c r="O82" s="20">
        <v>27</v>
      </c>
      <c r="P82" s="19">
        <f t="shared" si="44"/>
        <v>0.40301135186134018</v>
      </c>
      <c r="Q82" s="19">
        <f t="shared" si="45"/>
        <v>0.18538154467356913</v>
      </c>
      <c r="R82" s="19">
        <f t="shared" si="46"/>
        <v>-0.48119602230044739</v>
      </c>
      <c r="S82" s="19">
        <f t="shared" si="47"/>
        <v>-0.53884958215046719</v>
      </c>
      <c r="T82" s="19">
        <f t="shared" si="48"/>
        <v>-0.86286027534963172</v>
      </c>
      <c r="U82" s="19">
        <f t="shared" si="49"/>
        <v>-1.6042169796464045</v>
      </c>
      <c r="V82" s="19">
        <f t="shared" si="50"/>
        <v>-0.25598129155856264</v>
      </c>
      <c r="AG82" s="24"/>
      <c r="AK82" s="24"/>
      <c r="AM82" s="24"/>
      <c r="AO82" s="24"/>
    </row>
    <row r="83" spans="1:41" x14ac:dyDescent="0.3">
      <c r="A83" s="18"/>
      <c r="B83" s="16" t="s">
        <v>124</v>
      </c>
      <c r="C83" s="19" t="s">
        <v>8</v>
      </c>
      <c r="D83" s="20">
        <v>27</v>
      </c>
      <c r="E83" s="20">
        <v>1.0764461202546318</v>
      </c>
      <c r="F83" s="32">
        <v>1.5324331728918381</v>
      </c>
      <c r="G83" s="19">
        <v>0.30939719699930462</v>
      </c>
      <c r="H83" s="19">
        <v>0.2844641613032422</v>
      </c>
      <c r="I83" s="19">
        <v>0.17690508026542662</v>
      </c>
      <c r="J83" s="19">
        <v>2.3904843266318282E-2</v>
      </c>
      <c r="K83" s="19">
        <v>0.53615422083518638</v>
      </c>
      <c r="L83" s="18"/>
      <c r="M83" s="16" t="s">
        <v>124</v>
      </c>
      <c r="N83" s="19" t="s">
        <v>8</v>
      </c>
      <c r="O83" s="20">
        <v>27</v>
      </c>
      <c r="P83" s="19">
        <f t="shared" si="44"/>
        <v>3.1992296805389703E-2</v>
      </c>
      <c r="Q83" s="19">
        <f t="shared" si="45"/>
        <v>0.18538154467356913</v>
      </c>
      <c r="R83" s="19">
        <f t="shared" si="46"/>
        <v>-0.50948362513325429</v>
      </c>
      <c r="S83" s="19">
        <f t="shared" si="47"/>
        <v>-0.5459724411447</v>
      </c>
      <c r="T83" s="19">
        <f t="shared" si="48"/>
        <v>-0.75225969507466939</v>
      </c>
      <c r="U83" s="19">
        <f t="shared" si="49"/>
        <v>-1.6215140994392752</v>
      </c>
      <c r="V83" s="19">
        <f t="shared" si="50"/>
        <v>-0.2707102707101528</v>
      </c>
      <c r="AG83" s="24"/>
      <c r="AK83" s="24"/>
    </row>
    <row r="84" spans="1:41" x14ac:dyDescent="0.3">
      <c r="A84" s="18"/>
      <c r="B84" s="16" t="s">
        <v>125</v>
      </c>
      <c r="C84" s="19" t="s">
        <v>8</v>
      </c>
      <c r="D84" s="20">
        <v>28</v>
      </c>
      <c r="E84" s="20">
        <v>8.6286420703479259</v>
      </c>
      <c r="F84" s="32">
        <v>10.033794439538811</v>
      </c>
      <c r="G84" s="19">
        <v>8.6878636759911795E-2</v>
      </c>
      <c r="H84" s="19">
        <v>9.8235697655289542E-2</v>
      </c>
      <c r="I84" s="19">
        <v>0.37598176470146227</v>
      </c>
      <c r="J84" s="19">
        <v>2.9390417832185885E-2</v>
      </c>
      <c r="K84" s="19">
        <v>0.24084262857532812</v>
      </c>
      <c r="L84" s="18"/>
      <c r="M84" s="16" t="s">
        <v>125</v>
      </c>
      <c r="N84" s="19" t="s">
        <v>8</v>
      </c>
      <c r="O84" s="20">
        <v>28</v>
      </c>
      <c r="P84" s="19">
        <f t="shared" si="44"/>
        <v>0.93594245414424226</v>
      </c>
      <c r="Q84" s="19">
        <f t="shared" si="45"/>
        <v>1.0014651994734296</v>
      </c>
      <c r="R84" s="19">
        <f t="shared" si="46"/>
        <v>-1.0610870023534418</v>
      </c>
      <c r="S84" s="19">
        <f t="shared" si="47"/>
        <v>-1.007730666209856</v>
      </c>
      <c r="T84" s="19">
        <f t="shared" si="48"/>
        <v>-0.42483321805525714</v>
      </c>
      <c r="U84" s="19">
        <f t="shared" si="49"/>
        <v>-1.5317942396870745</v>
      </c>
      <c r="V84" s="19">
        <f t="shared" si="50"/>
        <v>-0.61826664151500332</v>
      </c>
      <c r="AG84" s="24"/>
      <c r="AK84" s="24"/>
    </row>
    <row r="85" spans="1:41" x14ac:dyDescent="0.3">
      <c r="A85" s="18"/>
      <c r="B85" s="16" t="s">
        <v>125</v>
      </c>
      <c r="C85" s="19" t="s">
        <v>8</v>
      </c>
      <c r="D85" s="20">
        <v>28</v>
      </c>
      <c r="E85" s="20">
        <v>6.8554517904419328</v>
      </c>
      <c r="F85" s="32">
        <v>10.033794439538811</v>
      </c>
      <c r="G85" s="19">
        <v>4.7722078904787336E-2</v>
      </c>
      <c r="H85" s="19">
        <v>8.154822844618935E-2</v>
      </c>
      <c r="I85" s="19">
        <v>0.28382594850934956</v>
      </c>
      <c r="J85" s="19">
        <v>6.5037375359391136E-2</v>
      </c>
      <c r="L85" s="18"/>
      <c r="M85" s="16" t="s">
        <v>125</v>
      </c>
      <c r="N85" s="19" t="s">
        <v>8</v>
      </c>
      <c r="O85" s="20">
        <v>28</v>
      </c>
      <c r="P85" s="19">
        <f t="shared" si="44"/>
        <v>0.83603608109933336</v>
      </c>
      <c r="Q85" s="19">
        <f t="shared" si="45"/>
        <v>1.0014651994734296</v>
      </c>
      <c r="R85" s="19">
        <f t="shared" si="46"/>
        <v>-1.321280645529529</v>
      </c>
      <c r="S85" s="19">
        <f t="shared" si="47"/>
        <v>-1.0885854691350636</v>
      </c>
      <c r="T85" s="19">
        <f t="shared" si="48"/>
        <v>-0.54694790211580224</v>
      </c>
      <c r="U85" s="19">
        <f t="shared" si="49"/>
        <v>-1.186836993396972</v>
      </c>
      <c r="V85" s="19" t="str">
        <f t="shared" si="50"/>
        <v/>
      </c>
      <c r="AG85" s="24"/>
      <c r="AK85" s="24"/>
      <c r="AM85" s="24"/>
    </row>
    <row r="86" spans="1:41" x14ac:dyDescent="0.3">
      <c r="A86" s="18"/>
      <c r="B86" s="16" t="s">
        <v>125</v>
      </c>
      <c r="C86" s="19" t="s">
        <v>8</v>
      </c>
      <c r="D86" s="20">
        <v>28</v>
      </c>
      <c r="E86" s="20">
        <v>14.617289457826574</v>
      </c>
      <c r="F86" s="32">
        <v>10.033794439538811</v>
      </c>
      <c r="G86" s="19">
        <v>8.9380033384025365E-2</v>
      </c>
      <c r="H86" s="19">
        <v>9.3467660670899372E-2</v>
      </c>
      <c r="I86" s="19">
        <v>0.31465922802329754</v>
      </c>
      <c r="J86" s="19">
        <v>3.6182462936237933E-2</v>
      </c>
      <c r="K86" s="19">
        <v>0.23445670572617092</v>
      </c>
      <c r="L86" s="18"/>
      <c r="M86" s="16" t="s">
        <v>125</v>
      </c>
      <c r="N86" s="19" t="s">
        <v>8</v>
      </c>
      <c r="O86" s="20">
        <v>28</v>
      </c>
      <c r="P86" s="19">
        <f t="shared" si="44"/>
        <v>1.1648668471330508</v>
      </c>
      <c r="Q86" s="19">
        <f t="shared" si="45"/>
        <v>1.0014651994734296</v>
      </c>
      <c r="R86" s="19">
        <f t="shared" si="46"/>
        <v>-1.0487594874638082</v>
      </c>
      <c r="S86" s="19">
        <f t="shared" si="47"/>
        <v>-1.0293386267917555</v>
      </c>
      <c r="T86" s="19">
        <f t="shared" si="48"/>
        <v>-0.5021595271587338</v>
      </c>
      <c r="U86" s="19">
        <f t="shared" si="49"/>
        <v>-1.4415018740928036</v>
      </c>
      <c r="V86" s="19">
        <f t="shared" si="50"/>
        <v>-0.62993734143557834</v>
      </c>
      <c r="AG86" s="24"/>
      <c r="AK86" s="24"/>
      <c r="AM86" s="24"/>
    </row>
    <row r="87" spans="1:41" x14ac:dyDescent="0.3">
      <c r="A87" s="18"/>
      <c r="B87" s="16" t="s">
        <v>126</v>
      </c>
      <c r="C87" s="19" t="s">
        <v>8</v>
      </c>
      <c r="D87" s="20">
        <v>29</v>
      </c>
      <c r="E87" s="20">
        <v>4.7337679824756469</v>
      </c>
      <c r="F87" s="32">
        <v>4.7410882367651626</v>
      </c>
      <c r="H87" s="19">
        <v>8.6131560081178588E-2</v>
      </c>
      <c r="I87" s="19">
        <v>5.9725737689381678E-2</v>
      </c>
      <c r="J87" s="19">
        <v>2.9627067504116773E-2</v>
      </c>
      <c r="K87" s="19">
        <v>4.3639838797316394E-2</v>
      </c>
      <c r="L87" s="18"/>
      <c r="M87" s="16" t="s">
        <v>126</v>
      </c>
      <c r="N87" s="19" t="s">
        <v>8</v>
      </c>
      <c r="O87" s="20">
        <v>29</v>
      </c>
      <c r="P87" s="19">
        <f t="shared" si="44"/>
        <v>0.67520696791501644</v>
      </c>
      <c r="Q87" s="19">
        <f t="shared" si="45"/>
        <v>0.67587803808284896</v>
      </c>
      <c r="R87" s="19" t="str">
        <f t="shared" si="46"/>
        <v/>
      </c>
      <c r="S87" s="19">
        <f t="shared" si="47"/>
        <v>-1.0648376864363205</v>
      </c>
      <c r="T87" s="19">
        <f t="shared" si="48"/>
        <v>-1.2238384774516835</v>
      </c>
      <c r="U87" s="19">
        <f t="shared" si="49"/>
        <v>-1.5283113329886366</v>
      </c>
      <c r="V87" s="19">
        <f t="shared" si="50"/>
        <v>-1.3601168623358786</v>
      </c>
      <c r="AG87" s="24"/>
      <c r="AK87" s="24"/>
      <c r="AM87" s="24"/>
    </row>
    <row r="88" spans="1:41" x14ac:dyDescent="0.3">
      <c r="A88" s="18"/>
      <c r="B88" s="16" t="s">
        <v>126</v>
      </c>
      <c r="C88" s="19" t="s">
        <v>8</v>
      </c>
      <c r="D88" s="20">
        <v>29</v>
      </c>
      <c r="E88" s="20">
        <v>3.5666124812075721</v>
      </c>
      <c r="F88" s="32">
        <v>4.7410882367651626</v>
      </c>
      <c r="G88" s="19">
        <v>1.7544099246375295E-3</v>
      </c>
      <c r="H88" s="19">
        <v>0.15414641918981148</v>
      </c>
      <c r="I88" s="19">
        <v>7.1530248341881722E-2</v>
      </c>
      <c r="J88" s="19">
        <v>2.9039076107461387E-2</v>
      </c>
      <c r="K88" s="19">
        <v>4.0436526781619062E-2</v>
      </c>
      <c r="L88" s="18"/>
      <c r="M88" s="16" t="s">
        <v>126</v>
      </c>
      <c r="N88" s="19" t="s">
        <v>8</v>
      </c>
      <c r="O88" s="20">
        <v>29</v>
      </c>
      <c r="P88" s="19">
        <f t="shared" si="44"/>
        <v>0.55225592503340493</v>
      </c>
      <c r="Q88" s="19">
        <f t="shared" si="45"/>
        <v>0.67587803808284896</v>
      </c>
      <c r="R88" s="19">
        <f t="shared" si="46"/>
        <v>-2.7558689245344081</v>
      </c>
      <c r="S88" s="19">
        <f t="shared" si="47"/>
        <v>-0.81206655944975459</v>
      </c>
      <c r="T88" s="19">
        <f t="shared" si="48"/>
        <v>-1.1455102671501505</v>
      </c>
      <c r="U88" s="19">
        <f t="shared" si="49"/>
        <v>-1.5370172050454347</v>
      </c>
      <c r="V88" s="19">
        <f t="shared" si="50"/>
        <v>-1.393226154375695</v>
      </c>
      <c r="AG88" s="24"/>
      <c r="AK88" s="24"/>
    </row>
    <row r="89" spans="1:41" x14ac:dyDescent="0.3">
      <c r="A89" s="18"/>
      <c r="B89" s="16" t="s">
        <v>126</v>
      </c>
      <c r="C89" s="19" t="s">
        <v>8</v>
      </c>
      <c r="D89" s="20">
        <v>29</v>
      </c>
      <c r="E89" s="20">
        <v>5.9228842466122682</v>
      </c>
      <c r="F89" s="32">
        <v>4.7410882367651626</v>
      </c>
      <c r="G89" s="19">
        <v>1.9943490283836178E-3</v>
      </c>
      <c r="H89" s="19">
        <v>8.4243789823975457E-2</v>
      </c>
      <c r="I89" s="19">
        <v>5.5257567327100784E-2</v>
      </c>
      <c r="J89" s="19">
        <v>1.9325267883998683E-2</v>
      </c>
      <c r="K89" s="19">
        <v>4.5488463912844501E-2</v>
      </c>
      <c r="L89" s="18"/>
      <c r="M89" s="16" t="s">
        <v>126</v>
      </c>
      <c r="N89" s="19" t="s">
        <v>8</v>
      </c>
      <c r="O89" s="20">
        <v>29</v>
      </c>
      <c r="P89" s="19">
        <f t="shared" si="44"/>
        <v>0.77253324512637589</v>
      </c>
      <c r="Q89" s="19">
        <f t="shared" si="45"/>
        <v>0.67587803808284896</v>
      </c>
      <c r="R89" s="19">
        <f t="shared" si="46"/>
        <v>-2.7001988340703735</v>
      </c>
      <c r="S89" s="19">
        <f t="shared" si="47"/>
        <v>-1.0744621040422062</v>
      </c>
      <c r="T89" s="19">
        <f t="shared" si="48"/>
        <v>-1.2576082384870391</v>
      </c>
      <c r="U89" s="19">
        <f t="shared" si="49"/>
        <v>-1.7138744772421826</v>
      </c>
      <c r="V89" s="19">
        <f t="shared" si="50"/>
        <v>-1.3420987284907533</v>
      </c>
      <c r="AG89" s="24"/>
      <c r="AK89" s="24"/>
    </row>
    <row r="90" spans="1:41" x14ac:dyDescent="0.3">
      <c r="A90" s="18"/>
      <c r="B90" s="16" t="s">
        <v>127</v>
      </c>
      <c r="C90" s="19" t="s">
        <v>8</v>
      </c>
      <c r="D90" s="20">
        <v>30</v>
      </c>
      <c r="E90" s="20">
        <v>7.1991473263261927</v>
      </c>
      <c r="F90" s="32">
        <v>7.8319909884760959</v>
      </c>
      <c r="G90" s="19">
        <v>5.0333418537606957E-2</v>
      </c>
      <c r="H90" s="19">
        <v>1.8132526776762244E-2</v>
      </c>
      <c r="I90" s="19">
        <v>4.8057869248208519E-2</v>
      </c>
      <c r="J90" s="19">
        <v>1.0002809182230288E-2</v>
      </c>
      <c r="K90" s="19">
        <v>0.16361351992719686</v>
      </c>
      <c r="L90" s="18"/>
      <c r="M90" s="16" t="s">
        <v>127</v>
      </c>
      <c r="N90" s="19" t="s">
        <v>8</v>
      </c>
      <c r="O90" s="20">
        <v>30</v>
      </c>
      <c r="P90" s="19">
        <f t="shared" si="44"/>
        <v>0.85728106123674763</v>
      </c>
      <c r="Q90" s="19">
        <f t="shared" si="45"/>
        <v>0.89387217909419314</v>
      </c>
      <c r="R90" s="19">
        <f t="shared" si="46"/>
        <v>-1.2981435722533563</v>
      </c>
      <c r="S90" s="19">
        <f t="shared" si="47"/>
        <v>-1.7415416725320647</v>
      </c>
      <c r="T90" s="19">
        <f t="shared" si="48"/>
        <v>-1.3182354885104643</v>
      </c>
      <c r="U90" s="19">
        <f t="shared" si="49"/>
        <v>-1.9998780158988489</v>
      </c>
      <c r="V90" s="19">
        <f t="shared" si="50"/>
        <v>-0.78618081199003487</v>
      </c>
      <c r="AG90" s="24"/>
      <c r="AK90" s="24"/>
    </row>
    <row r="91" spans="1:41" x14ac:dyDescent="0.3">
      <c r="A91" s="18"/>
      <c r="B91" s="16" t="s">
        <v>127</v>
      </c>
      <c r="C91" s="19" t="s">
        <v>8</v>
      </c>
      <c r="D91" s="20">
        <v>30</v>
      </c>
      <c r="E91" s="20">
        <v>9.1868471373727534</v>
      </c>
      <c r="F91" s="32">
        <v>7.8319909884760959</v>
      </c>
      <c r="G91" s="19">
        <v>6.5611343863704874E-2</v>
      </c>
      <c r="H91" s="19">
        <v>2.5234768015562705E-2</v>
      </c>
      <c r="I91" s="19">
        <v>4.7765468640425843E-2</v>
      </c>
      <c r="J91" s="19">
        <v>7.386390612301408E-3</v>
      </c>
      <c r="K91" s="19">
        <v>0.14146893091140464</v>
      </c>
      <c r="L91" s="18"/>
      <c r="M91" s="16" t="s">
        <v>127</v>
      </c>
      <c r="N91" s="19" t="s">
        <v>8</v>
      </c>
      <c r="O91" s="20">
        <v>30</v>
      </c>
      <c r="P91" s="19">
        <f t="shared" si="44"/>
        <v>0.96316649008290167</v>
      </c>
      <c r="Q91" s="19">
        <f t="shared" si="45"/>
        <v>0.89387217909419314</v>
      </c>
      <c r="R91" s="19">
        <f t="shared" si="46"/>
        <v>-1.1830210668515349</v>
      </c>
      <c r="S91" s="19">
        <f t="shared" si="47"/>
        <v>-1.5980006834020251</v>
      </c>
      <c r="T91" s="19">
        <f t="shared" si="48"/>
        <v>-1.3208859569122076</v>
      </c>
      <c r="U91" s="19">
        <f t="shared" si="49"/>
        <v>-2.1315677294116235</v>
      </c>
      <c r="V91" s="19">
        <f t="shared" si="50"/>
        <v>-0.8493389284456424</v>
      </c>
      <c r="AG91" s="24"/>
      <c r="AK91" s="24"/>
      <c r="AM91" s="24"/>
    </row>
    <row r="92" spans="1:41" x14ac:dyDescent="0.3">
      <c r="A92" s="18"/>
      <c r="B92" s="16" t="s">
        <v>127</v>
      </c>
      <c r="C92" s="19" t="s">
        <v>8</v>
      </c>
      <c r="D92" s="20">
        <v>30</v>
      </c>
      <c r="E92" s="20">
        <v>7.1099785017293415</v>
      </c>
      <c r="F92" s="32">
        <v>7.8319909884760959</v>
      </c>
      <c r="G92" s="19">
        <v>5.517083729125153E-2</v>
      </c>
      <c r="H92" s="19">
        <v>6.0824902896199793E-3</v>
      </c>
      <c r="I92" s="19">
        <v>4.2717860596512933E-2</v>
      </c>
      <c r="J92" s="19">
        <v>6.9673174498252497E-3</v>
      </c>
      <c r="K92" s="19">
        <v>0.19355885164763212</v>
      </c>
      <c r="L92" s="18"/>
      <c r="M92" s="16" t="s">
        <v>127</v>
      </c>
      <c r="N92" s="19" t="s">
        <v>8</v>
      </c>
      <c r="O92" s="20">
        <v>30</v>
      </c>
      <c r="P92" s="19">
        <f t="shared" si="44"/>
        <v>0.85186828756599231</v>
      </c>
      <c r="Q92" s="19">
        <f t="shared" si="45"/>
        <v>0.89387217909419314</v>
      </c>
      <c r="R92" s="19">
        <f t="shared" si="46"/>
        <v>-1.2582904249925777</v>
      </c>
      <c r="S92" s="19">
        <f t="shared" si="47"/>
        <v>-2.2159185757251878</v>
      </c>
      <c r="T92" s="19">
        <f t="shared" si="48"/>
        <v>-1.3693905058482982</v>
      </c>
      <c r="U92" s="19">
        <f t="shared" si="49"/>
        <v>-2.1569344013835376</v>
      </c>
      <c r="V92" s="19">
        <f t="shared" si="50"/>
        <v>-0.71318696315246133</v>
      </c>
      <c r="AG92" s="24"/>
      <c r="AK92" s="24"/>
    </row>
    <row r="93" spans="1:41" x14ac:dyDescent="0.3">
      <c r="A93" s="18"/>
      <c r="B93" s="16" t="s">
        <v>128</v>
      </c>
      <c r="C93" s="19" t="s">
        <v>8</v>
      </c>
      <c r="D93" s="20">
        <v>31</v>
      </c>
      <c r="E93" s="20">
        <v>1.6983790244124044</v>
      </c>
      <c r="F93" s="32">
        <v>1.0547584993175665</v>
      </c>
      <c r="G93" s="19">
        <v>7.8794882384469578E-2</v>
      </c>
      <c r="H93" s="19">
        <v>0.17196207268595542</v>
      </c>
      <c r="I93" s="19">
        <v>0.18045012461669793</v>
      </c>
      <c r="J93" s="19">
        <v>2.3143664222628101E-2</v>
      </c>
      <c r="K93" s="19">
        <v>0.6440345106533103</v>
      </c>
      <c r="L93" s="18"/>
      <c r="M93" s="16" t="s">
        <v>128</v>
      </c>
      <c r="N93" s="19" t="s">
        <v>8</v>
      </c>
      <c r="O93" s="20">
        <v>31</v>
      </c>
      <c r="P93" s="19">
        <f t="shared" si="44"/>
        <v>0.23003461749908669</v>
      </c>
      <c r="Q93" s="19">
        <f t="shared" si="45"/>
        <v>2.3153033643249755E-2</v>
      </c>
      <c r="R93" s="19">
        <f t="shared" si="46"/>
        <v>-1.103501988403333</v>
      </c>
      <c r="S93" s="19">
        <f t="shared" si="47"/>
        <v>-0.7645673289036683</v>
      </c>
      <c r="T93" s="19">
        <f t="shared" si="48"/>
        <v>-0.74364281368579532</v>
      </c>
      <c r="U93" s="19">
        <f t="shared" si="49"/>
        <v>-1.6355678802293101</v>
      </c>
      <c r="V93" s="19">
        <f t="shared" si="50"/>
        <v>-0.19109086030364852</v>
      </c>
      <c r="AG93" s="24"/>
      <c r="AK93" s="24"/>
      <c r="AM93" s="24"/>
    </row>
    <row r="94" spans="1:41" x14ac:dyDescent="0.3">
      <c r="A94" s="18"/>
      <c r="B94" s="16" t="s">
        <v>128</v>
      </c>
      <c r="C94" s="19" t="s">
        <v>8</v>
      </c>
      <c r="D94" s="20">
        <v>31</v>
      </c>
      <c r="E94" s="20">
        <v>0.73043548243125955</v>
      </c>
      <c r="F94" s="32">
        <v>1.0547584993175665</v>
      </c>
      <c r="G94" s="19">
        <v>6.4714404891302757E-2</v>
      </c>
      <c r="H94" s="19">
        <v>0.13553456808014475</v>
      </c>
      <c r="I94" s="19">
        <v>0.23212438513932815</v>
      </c>
      <c r="J94" s="19">
        <v>1.9772778282531624E-2</v>
      </c>
      <c r="K94" s="19">
        <v>0.43070526674403148</v>
      </c>
      <c r="L94" s="18"/>
      <c r="M94" s="16" t="s">
        <v>128</v>
      </c>
      <c r="N94" s="19" t="s">
        <v>8</v>
      </c>
      <c r="O94" s="20">
        <v>31</v>
      </c>
      <c r="P94" s="19">
        <f t="shared" si="44"/>
        <v>-0.136418138198549</v>
      </c>
      <c r="Q94" s="19">
        <f t="shared" si="45"/>
        <v>2.3153033643249755E-2</v>
      </c>
      <c r="R94" s="19">
        <f t="shared" si="46"/>
        <v>-1.1889990382108897</v>
      </c>
      <c r="S94" s="19">
        <f t="shared" si="47"/>
        <v>-0.86794992389070635</v>
      </c>
      <c r="T94" s="19">
        <f t="shared" si="48"/>
        <v>-0.63427923362782535</v>
      </c>
      <c r="U94" s="19">
        <f t="shared" si="49"/>
        <v>-1.7039323034734184</v>
      </c>
      <c r="V94" s="19">
        <f t="shared" si="50"/>
        <v>-0.3658198175713086</v>
      </c>
      <c r="AG94" s="24"/>
      <c r="AK94" s="24"/>
      <c r="AM94" s="24"/>
    </row>
    <row r="95" spans="1:41" x14ac:dyDescent="0.3">
      <c r="A95" s="18"/>
      <c r="B95" s="16" t="s">
        <v>128</v>
      </c>
      <c r="C95" s="19" t="s">
        <v>8</v>
      </c>
      <c r="D95" s="20">
        <v>31</v>
      </c>
      <c r="E95" s="20">
        <v>0.7354609911090354</v>
      </c>
      <c r="F95" s="32">
        <v>1.0547584993175665</v>
      </c>
      <c r="G95" s="19">
        <v>7.3988082258375498E-2</v>
      </c>
      <c r="H95" s="19">
        <v>0.12228621579166021</v>
      </c>
      <c r="I95" s="19">
        <v>0.21630153461371249</v>
      </c>
      <c r="J95" s="19">
        <v>2.5932469529600873E-2</v>
      </c>
      <c r="K95" s="19">
        <v>0.5449103631739598</v>
      </c>
      <c r="L95" s="18"/>
      <c r="M95" s="16" t="s">
        <v>128</v>
      </c>
      <c r="N95" s="19" t="s">
        <v>8</v>
      </c>
      <c r="O95" s="20">
        <v>31</v>
      </c>
      <c r="P95" s="19">
        <f t="shared" si="44"/>
        <v>-0.13344035732852194</v>
      </c>
      <c r="Q95" s="19">
        <f t="shared" si="45"/>
        <v>2.3153033643249755E-2</v>
      </c>
      <c r="R95" s="19">
        <f t="shared" si="46"/>
        <v>-1.1308382292724364</v>
      </c>
      <c r="S95" s="19">
        <f t="shared" si="47"/>
        <v>-0.91262249425564512</v>
      </c>
      <c r="T95" s="19">
        <f t="shared" si="48"/>
        <v>-0.66494039932233739</v>
      </c>
      <c r="U95" s="19">
        <f t="shared" si="49"/>
        <v>-1.5861561237238957</v>
      </c>
      <c r="V95" s="19">
        <f t="shared" si="50"/>
        <v>-0.26367493255016111</v>
      </c>
      <c r="AG95" s="24"/>
      <c r="AK95" s="24"/>
      <c r="AM95" s="24"/>
    </row>
    <row r="96" spans="1:41" x14ac:dyDescent="0.3">
      <c r="A96" s="18"/>
      <c r="B96" s="16" t="s">
        <v>129</v>
      </c>
      <c r="C96" s="19" t="s">
        <v>8</v>
      </c>
      <c r="D96" s="20">
        <v>32</v>
      </c>
      <c r="E96" s="32">
        <v>7.8535086669018668</v>
      </c>
      <c r="F96" s="30">
        <v>7.4564178684289226</v>
      </c>
      <c r="G96" s="19">
        <v>2.3510278438833217E-4</v>
      </c>
      <c r="H96" s="19">
        <v>0.23341682377005979</v>
      </c>
      <c r="I96" s="19">
        <v>1.647886562807934</v>
      </c>
      <c r="J96" s="19">
        <v>5.7701740915743163E-2</v>
      </c>
      <c r="K96" s="19">
        <v>0.90129374232607007</v>
      </c>
      <c r="L96" s="18"/>
      <c r="M96" s="16" t="s">
        <v>129</v>
      </c>
      <c r="N96" s="19" t="s">
        <v>8</v>
      </c>
      <c r="O96" s="20">
        <v>32</v>
      </c>
      <c r="P96" s="19">
        <f t="shared" si="44"/>
        <v>0.89506372734845296</v>
      </c>
      <c r="Q96" s="19">
        <f t="shared" si="45"/>
        <v>0.8725302385180822</v>
      </c>
      <c r="R96" s="19">
        <f t="shared" si="46"/>
        <v>-3.6287422273730301</v>
      </c>
      <c r="S96" s="19">
        <f t="shared" si="47"/>
        <v>-0.63186784491796411</v>
      </c>
      <c r="T96" s="19">
        <f t="shared" si="48"/>
        <v>0.21692731243259292</v>
      </c>
      <c r="U96" s="19">
        <f t="shared" si="49"/>
        <v>-1.2388110835739925</v>
      </c>
      <c r="V96" s="19">
        <f t="shared" si="50"/>
        <v>-4.5133644225535167E-2</v>
      </c>
      <c r="AG96" s="24"/>
      <c r="AK96" s="24"/>
    </row>
    <row r="97" spans="1:41" x14ac:dyDescent="0.3">
      <c r="A97" s="18"/>
      <c r="B97" s="16" t="s">
        <v>129</v>
      </c>
      <c r="C97" s="19" t="s">
        <v>8</v>
      </c>
      <c r="D97" s="20">
        <v>32</v>
      </c>
      <c r="E97" s="32">
        <v>7.6938342398239232</v>
      </c>
      <c r="F97" s="30">
        <v>7.615935891952236</v>
      </c>
      <c r="G97" s="19">
        <v>1.3857672412766742E-3</v>
      </c>
      <c r="H97" s="19">
        <v>0.18203738011180548</v>
      </c>
      <c r="I97" s="19">
        <v>0.62853959811188165</v>
      </c>
      <c r="J97" s="19">
        <v>8.6662619121451581E-2</v>
      </c>
      <c r="K97" s="19">
        <v>0.84056067228954157</v>
      </c>
      <c r="L97" s="18"/>
      <c r="M97" s="16" t="s">
        <v>129</v>
      </c>
      <c r="N97" s="19" t="s">
        <v>8</v>
      </c>
      <c r="O97" s="20">
        <v>32</v>
      </c>
      <c r="P97" s="19">
        <f t="shared" si="44"/>
        <v>0.88614282539355904</v>
      </c>
      <c r="Q97" s="19">
        <f t="shared" si="45"/>
        <v>0.88172327966625907</v>
      </c>
      <c r="R97" s="19">
        <f t="shared" si="46"/>
        <v>-2.858309709347632</v>
      </c>
      <c r="S97" s="19">
        <f t="shared" si="47"/>
        <v>-0.73983942350169007</v>
      </c>
      <c r="T97" s="19">
        <f t="shared" si="48"/>
        <v>-0.20166735648278414</v>
      </c>
      <c r="U97" s="19">
        <f t="shared" si="49"/>
        <v>-1.0621681898365465</v>
      </c>
      <c r="V97" s="19">
        <f t="shared" si="50"/>
        <v>-7.5430933396953739E-2</v>
      </c>
      <c r="AG97" s="24"/>
      <c r="AK97" s="24"/>
    </row>
    <row r="98" spans="1:41" x14ac:dyDescent="0.3">
      <c r="A98" s="18"/>
      <c r="B98" s="16" t="s">
        <v>129</v>
      </c>
      <c r="C98" s="19" t="s">
        <v>8</v>
      </c>
      <c r="D98" s="20">
        <v>32</v>
      </c>
      <c r="E98" s="32">
        <v>7.3004647691309179</v>
      </c>
      <c r="F98" s="30">
        <v>7.615935891952236</v>
      </c>
      <c r="G98" s="19">
        <v>5.5863241147316889E-4</v>
      </c>
      <c r="H98" s="19">
        <v>0.1616961523383614</v>
      </c>
      <c r="I98" s="19">
        <v>0.4666549102635702</v>
      </c>
      <c r="J98" s="19">
        <v>4.3749344308912579E-2</v>
      </c>
      <c r="K98" s="19">
        <v>0.8875111613069685</v>
      </c>
      <c r="L98" s="18"/>
      <c r="M98" s="16" t="s">
        <v>129</v>
      </c>
      <c r="N98" s="19" t="s">
        <v>8</v>
      </c>
      <c r="O98" s="20">
        <v>32</v>
      </c>
      <c r="P98" s="19">
        <f t="shared" si="44"/>
        <v>0.86335050946890834</v>
      </c>
      <c r="Q98" s="19">
        <f t="shared" si="45"/>
        <v>0.88172327966625907</v>
      </c>
      <c r="R98" s="19">
        <f t="shared" si="46"/>
        <v>-3.2528738704330871</v>
      </c>
      <c r="S98" s="19">
        <f t="shared" si="47"/>
        <v>-0.7913003142809778</v>
      </c>
      <c r="T98" s="19">
        <f t="shared" si="48"/>
        <v>-0.33100416005279348</v>
      </c>
      <c r="U98" s="19">
        <f t="shared" si="49"/>
        <v>-1.359028451559497</v>
      </c>
      <c r="V98" s="19">
        <f t="shared" si="50"/>
        <v>-5.1826176567462752E-2</v>
      </c>
      <c r="AG98" s="24"/>
      <c r="AK98" s="24"/>
      <c r="AM98" s="24"/>
    </row>
    <row r="99" spans="1:41" x14ac:dyDescent="0.3">
      <c r="A99" s="18"/>
      <c r="B99" s="16" t="s">
        <v>130</v>
      </c>
      <c r="C99" s="19" t="s">
        <v>8</v>
      </c>
      <c r="D99" s="20">
        <v>33</v>
      </c>
      <c r="E99" s="32">
        <v>5.1045832831327136</v>
      </c>
      <c r="F99" s="30">
        <v>7.615935891952236</v>
      </c>
      <c r="G99" s="19">
        <v>1.6221285145662074E-3</v>
      </c>
      <c r="H99" s="19">
        <v>0.40651417027745734</v>
      </c>
      <c r="I99" s="19">
        <v>0.43384797152817073</v>
      </c>
      <c r="J99" s="19">
        <v>8.3232503836767599E-2</v>
      </c>
      <c r="K99" s="19">
        <v>1.3452408293875378</v>
      </c>
      <c r="L99" s="18"/>
      <c r="M99" s="16" t="s">
        <v>130</v>
      </c>
      <c r="N99" s="19" t="s">
        <v>8</v>
      </c>
      <c r="O99" s="20">
        <v>33</v>
      </c>
      <c r="P99" s="19">
        <f t="shared" si="44"/>
        <v>0.70796029388171167</v>
      </c>
      <c r="Q99" s="19">
        <f t="shared" si="45"/>
        <v>0.88172327966625907</v>
      </c>
      <c r="R99" s="19">
        <f t="shared" si="46"/>
        <v>-2.789914741397387</v>
      </c>
      <c r="S99" s="19">
        <f t="shared" si="47"/>
        <v>-0.39092431116205051</v>
      </c>
      <c r="T99" s="19">
        <f t="shared" si="48"/>
        <v>-0.36266242876693255</v>
      </c>
      <c r="U99" s="19">
        <f t="shared" si="49"/>
        <v>-1.0797070405330287</v>
      </c>
      <c r="V99" s="19">
        <f t="shared" si="50"/>
        <v>0.12880004010900661</v>
      </c>
      <c r="AG99" s="24"/>
      <c r="AK99" s="24"/>
      <c r="AM99" s="24"/>
      <c r="AO99" s="24"/>
    </row>
    <row r="100" spans="1:41" x14ac:dyDescent="0.3">
      <c r="A100" s="18"/>
      <c r="B100" s="16" t="s">
        <v>130</v>
      </c>
      <c r="C100" s="19" t="s">
        <v>8</v>
      </c>
      <c r="D100" s="20">
        <v>33</v>
      </c>
      <c r="E100" s="32">
        <v>4.4471484724546837</v>
      </c>
      <c r="F100" s="30">
        <v>4.6634640202935813</v>
      </c>
      <c r="G100" s="19">
        <v>3.7629946084548191E-3</v>
      </c>
      <c r="H100" s="19">
        <v>0.19127023889997896</v>
      </c>
      <c r="I100" s="19">
        <v>0.43508567314018148</v>
      </c>
      <c r="J100" s="19">
        <v>0.11208472780242318</v>
      </c>
      <c r="K100" s="19">
        <v>1.7190747391250305</v>
      </c>
      <c r="L100" s="18"/>
      <c r="M100" s="16" t="s">
        <v>130</v>
      </c>
      <c r="N100" s="19" t="s">
        <v>8</v>
      </c>
      <c r="O100" s="20">
        <v>33</v>
      </c>
      <c r="P100" s="19">
        <f t="shared" si="44"/>
        <v>0.64808162904223232</v>
      </c>
      <c r="Q100" s="19">
        <f t="shared" si="45"/>
        <v>0.66870863042915374</v>
      </c>
      <c r="R100" s="19">
        <f t="shared" si="46"/>
        <v>-2.4244664039283417</v>
      </c>
      <c r="S100" s="19">
        <f t="shared" si="47"/>
        <v>-0.71835259969050413</v>
      </c>
      <c r="T100" s="19">
        <f t="shared" si="48"/>
        <v>-0.3614252172786549</v>
      </c>
      <c r="U100" s="19">
        <f t="shared" si="49"/>
        <v>-0.95045355852885338</v>
      </c>
      <c r="V100" s="19">
        <f t="shared" si="50"/>
        <v>0.23529475864399113</v>
      </c>
      <c r="AG100" s="24"/>
      <c r="AK100" s="24"/>
      <c r="AM100" s="24"/>
    </row>
    <row r="101" spans="1:41" x14ac:dyDescent="0.3">
      <c r="A101" s="18"/>
      <c r="B101" s="16" t="s">
        <v>130</v>
      </c>
      <c r="C101" s="19" t="s">
        <v>8</v>
      </c>
      <c r="D101" s="20">
        <v>33</v>
      </c>
      <c r="E101" s="32">
        <v>4.4386603052933467</v>
      </c>
      <c r="F101" s="30">
        <v>4.6634640202935813</v>
      </c>
      <c r="G101" s="19">
        <v>1.3023071470468623E-3</v>
      </c>
      <c r="H101" s="19">
        <v>0.15122135787614824</v>
      </c>
      <c r="I101" s="19">
        <v>0.73610175995002358</v>
      </c>
      <c r="J101" s="19">
        <v>2.948824943609132E-2</v>
      </c>
      <c r="K101" s="19">
        <v>1.5898047899373839</v>
      </c>
      <c r="L101" s="18"/>
      <c r="M101" s="16" t="s">
        <v>130</v>
      </c>
      <c r="N101" s="19" t="s">
        <v>8</v>
      </c>
      <c r="O101" s="20">
        <v>33</v>
      </c>
      <c r="P101" s="19">
        <f t="shared" si="44"/>
        <v>0.6472519093457777</v>
      </c>
      <c r="Q101" s="19">
        <f t="shared" si="45"/>
        <v>0.66870863042915374</v>
      </c>
      <c r="R101" s="19">
        <f t="shared" si="46"/>
        <v>-2.8852865760319033</v>
      </c>
      <c r="S101" s="19">
        <f t="shared" si="47"/>
        <v>-0.82038686655504134</v>
      </c>
      <c r="T101" s="19">
        <f t="shared" si="48"/>
        <v>-0.13306214390989041</v>
      </c>
      <c r="U101" s="19">
        <f t="shared" si="49"/>
        <v>-1.5303510084862373</v>
      </c>
      <c r="V101" s="19">
        <f t="shared" si="50"/>
        <v>0.20134380113949338</v>
      </c>
      <c r="AG101" s="24"/>
      <c r="AK101" s="24"/>
      <c r="AM101" s="24"/>
    </row>
    <row r="102" spans="1:41" x14ac:dyDescent="0.3">
      <c r="A102" s="18"/>
      <c r="B102" s="16" t="s">
        <v>131</v>
      </c>
      <c r="C102" s="19" t="s">
        <v>8</v>
      </c>
      <c r="D102" s="20">
        <v>34</v>
      </c>
      <c r="E102" s="32">
        <v>2.6870369510358634</v>
      </c>
      <c r="F102" s="30">
        <v>4.6634640202935813</v>
      </c>
      <c r="G102" s="19">
        <v>1.7412194581937033E-3</v>
      </c>
      <c r="H102" s="19">
        <v>0.60151087335278586</v>
      </c>
      <c r="I102" s="19">
        <v>0.88670331713153072</v>
      </c>
      <c r="J102" s="19">
        <v>0.10989327328814939</v>
      </c>
      <c r="K102" s="19">
        <v>0.76486994707349054</v>
      </c>
      <c r="L102" s="18"/>
      <c r="M102" s="16" t="s">
        <v>131</v>
      </c>
      <c r="N102" s="19" t="s">
        <v>8</v>
      </c>
      <c r="O102" s="20">
        <v>34</v>
      </c>
      <c r="P102" s="19">
        <f t="shared" si="44"/>
        <v>0.4292736387147596</v>
      </c>
      <c r="Q102" s="19">
        <f t="shared" si="45"/>
        <v>0.66870863042915374</v>
      </c>
      <c r="R102" s="19">
        <f t="shared" si="46"/>
        <v>-2.7591464882301602</v>
      </c>
      <c r="S102" s="19">
        <f t="shared" si="47"/>
        <v>-0.22075651762682455</v>
      </c>
      <c r="T102" s="19">
        <f t="shared" si="48"/>
        <v>-5.222166684909401E-2</v>
      </c>
      <c r="U102" s="19">
        <f t="shared" si="49"/>
        <v>-0.95902889049959239</v>
      </c>
      <c r="V102" s="19">
        <f t="shared" si="50"/>
        <v>-0.11641240284624967</v>
      </c>
      <c r="AG102" s="24"/>
      <c r="AK102" s="24"/>
    </row>
    <row r="103" spans="1:41" x14ac:dyDescent="0.3">
      <c r="A103" s="18"/>
      <c r="B103" s="16" t="s">
        <v>131</v>
      </c>
      <c r="C103" s="19" t="s">
        <v>8</v>
      </c>
      <c r="D103" s="20">
        <v>34</v>
      </c>
      <c r="E103" s="32">
        <v>2.1402654336449989</v>
      </c>
      <c r="F103" s="30">
        <v>2.2987256576085167</v>
      </c>
      <c r="H103" s="19">
        <v>0.52807073407872385</v>
      </c>
      <c r="I103" s="19">
        <v>0.94159390903785467</v>
      </c>
      <c r="J103" s="19">
        <v>6.8913672872860016E-2</v>
      </c>
      <c r="K103" s="19">
        <v>1.2393067242941183</v>
      </c>
      <c r="L103" s="18"/>
      <c r="M103" s="16" t="s">
        <v>131</v>
      </c>
      <c r="N103" s="19" t="s">
        <v>8</v>
      </c>
      <c r="O103" s="20">
        <v>34</v>
      </c>
      <c r="P103" s="19">
        <f t="shared" si="44"/>
        <v>0.33046763747012881</v>
      </c>
      <c r="Q103" s="19">
        <f t="shared" si="45"/>
        <v>0.36148714330224163</v>
      </c>
      <c r="R103" s="19" t="str">
        <f t="shared" si="46"/>
        <v/>
      </c>
      <c r="S103" s="19">
        <f t="shared" si="47"/>
        <v>-0.27730790064312671</v>
      </c>
      <c r="T103" s="19">
        <f t="shared" si="48"/>
        <v>-2.6136359510209047E-2</v>
      </c>
      <c r="U103" s="19">
        <f t="shared" si="49"/>
        <v>-1.1616946029962381</v>
      </c>
      <c r="V103" s="19">
        <f t="shared" si="50"/>
        <v>9.3178806119961627E-2</v>
      </c>
      <c r="AG103" s="24"/>
      <c r="AK103" s="24"/>
    </row>
    <row r="104" spans="1:41" x14ac:dyDescent="0.3">
      <c r="A104" s="18"/>
      <c r="B104" s="16" t="s">
        <v>131</v>
      </c>
      <c r="C104" s="19" t="s">
        <v>8</v>
      </c>
      <c r="D104" s="20">
        <v>34</v>
      </c>
      <c r="E104" s="32">
        <v>2.0688745881446882</v>
      </c>
      <c r="F104" s="30">
        <v>2.2987256576085167</v>
      </c>
      <c r="H104" s="19">
        <v>0.26378827237661101</v>
      </c>
      <c r="I104" s="19">
        <v>0.8666721044898994</v>
      </c>
      <c r="J104" s="19">
        <v>0.21012238993812293</v>
      </c>
      <c r="K104" s="19">
        <v>0.5490885535923995</v>
      </c>
      <c r="L104" s="18"/>
      <c r="M104" s="16" t="s">
        <v>131</v>
      </c>
      <c r="N104" s="19" t="s">
        <v>8</v>
      </c>
      <c r="O104" s="20">
        <v>34</v>
      </c>
      <c r="P104" s="19">
        <f t="shared" si="44"/>
        <v>0.31573416522953124</v>
      </c>
      <c r="Q104" s="19">
        <f t="shared" si="45"/>
        <v>0.36148714330224163</v>
      </c>
      <c r="R104" s="19" t="str">
        <f t="shared" si="46"/>
        <v/>
      </c>
      <c r="S104" s="19">
        <f t="shared" si="47"/>
        <v>-0.57874451642930813</v>
      </c>
      <c r="T104" s="19">
        <f t="shared" si="48"/>
        <v>-6.214518181513521E-2</v>
      </c>
      <c r="U104" s="19">
        <f t="shared" si="49"/>
        <v>-0.67752766816287491</v>
      </c>
      <c r="V104" s="19">
        <f t="shared" si="50"/>
        <v>-0.26035760958414444</v>
      </c>
      <c r="AG104" s="24"/>
      <c r="AK104" s="24"/>
      <c r="AM104" s="24"/>
    </row>
    <row r="105" spans="1:41" x14ac:dyDescent="0.3">
      <c r="A105" s="18"/>
      <c r="B105" s="16" t="s">
        <v>132</v>
      </c>
      <c r="C105" s="19" t="s">
        <v>8</v>
      </c>
      <c r="D105" s="20">
        <v>35</v>
      </c>
      <c r="E105" s="32">
        <v>2.7673415744088512</v>
      </c>
      <c r="F105" s="30">
        <v>2.2987256576085167</v>
      </c>
      <c r="H105" s="19">
        <v>0.19497105849625479</v>
      </c>
      <c r="I105" s="19">
        <v>0.46934272592237203</v>
      </c>
      <c r="J105" s="19">
        <v>3.125966543949632E-2</v>
      </c>
      <c r="K105" s="19">
        <v>1.9407795368646183</v>
      </c>
      <c r="L105" s="18"/>
      <c r="M105" s="16" t="s">
        <v>132</v>
      </c>
      <c r="N105" s="19" t="s">
        <v>8</v>
      </c>
      <c r="O105" s="20">
        <v>35</v>
      </c>
      <c r="P105" s="19">
        <f t="shared" si="44"/>
        <v>0.44206276764310798</v>
      </c>
      <c r="Q105" s="19">
        <f t="shared" si="45"/>
        <v>0.36148714330224163</v>
      </c>
      <c r="R105" s="19" t="str">
        <f t="shared" si="46"/>
        <v/>
      </c>
      <c r="S105" s="19">
        <f t="shared" si="47"/>
        <v>-0.71002985052573631</v>
      </c>
      <c r="T105" s="19">
        <f t="shared" si="48"/>
        <v>-0.32850990863067075</v>
      </c>
      <c r="U105" s="19">
        <f t="shared" si="49"/>
        <v>-1.5050156743833112</v>
      </c>
      <c r="V105" s="19">
        <f t="shared" si="50"/>
        <v>0.2879762044449885</v>
      </c>
      <c r="AG105" s="24"/>
      <c r="AK105" s="24"/>
      <c r="AM105" s="24"/>
    </row>
    <row r="106" spans="1:41" x14ac:dyDescent="0.3">
      <c r="B106" s="16" t="s">
        <v>132</v>
      </c>
      <c r="C106" s="19" t="s">
        <v>8</v>
      </c>
      <c r="D106" s="20">
        <v>35</v>
      </c>
      <c r="E106" s="32">
        <v>2.5735779007637021</v>
      </c>
      <c r="F106" s="30">
        <v>2.7095915929705114</v>
      </c>
      <c r="G106" s="19">
        <v>2.3076552516218198E-3</v>
      </c>
      <c r="H106" s="19">
        <v>0.10398882434750951</v>
      </c>
      <c r="I106" s="19">
        <v>0.23278393670699418</v>
      </c>
      <c r="J106" s="19">
        <v>1.6164593607709971E-2</v>
      </c>
      <c r="K106" s="19">
        <v>2.2780271830505705</v>
      </c>
      <c r="M106" s="16" t="s">
        <v>132</v>
      </c>
      <c r="N106" s="19" t="s">
        <v>8</v>
      </c>
      <c r="O106" s="20">
        <v>35</v>
      </c>
      <c r="P106" s="19">
        <f t="shared" si="44"/>
        <v>0.41053731863622556</v>
      </c>
      <c r="Q106" s="19">
        <f t="shared" si="45"/>
        <v>0.43290383615643652</v>
      </c>
      <c r="R106" s="19">
        <f t="shared" si="46"/>
        <v>-2.6368290713835036</v>
      </c>
      <c r="S106" s="19">
        <f t="shared" si="47"/>
        <v>-0.98301333171085858</v>
      </c>
      <c r="T106" s="19">
        <f t="shared" si="48"/>
        <v>-0.63304699154880273</v>
      </c>
      <c r="U106" s="19">
        <f t="shared" si="49"/>
        <v>-1.7914352094655175</v>
      </c>
      <c r="V106" s="19">
        <f t="shared" si="50"/>
        <v>0.35755890208655311</v>
      </c>
      <c r="AG106" s="24"/>
      <c r="AK106" s="24"/>
    </row>
    <row r="107" spans="1:41" x14ac:dyDescent="0.3">
      <c r="B107" s="16" t="s">
        <v>132</v>
      </c>
      <c r="C107" s="19" t="s">
        <v>8</v>
      </c>
      <c r="D107" s="20">
        <v>35</v>
      </c>
      <c r="E107" s="32">
        <v>2.7878553037389815</v>
      </c>
      <c r="F107" s="30">
        <v>2.7095915929705114</v>
      </c>
      <c r="G107" s="19">
        <v>7.7716993212446981E-4</v>
      </c>
      <c r="H107" s="19">
        <v>0.17683033179942698</v>
      </c>
      <c r="I107" s="19">
        <v>0.31281274134065018</v>
      </c>
      <c r="J107" s="19">
        <v>2.8292411325071751E-2</v>
      </c>
      <c r="K107" s="19">
        <v>1.937187234496875</v>
      </c>
      <c r="M107" s="16" t="s">
        <v>132</v>
      </c>
      <c r="N107" s="19" t="s">
        <v>8</v>
      </c>
      <c r="O107" s="20">
        <v>35</v>
      </c>
      <c r="P107" s="19">
        <f t="shared" si="44"/>
        <v>0.44527022910370617</v>
      </c>
      <c r="Q107" s="19">
        <f t="shared" si="45"/>
        <v>0.43290383615643652</v>
      </c>
      <c r="R107" s="19">
        <f t="shared" si="46"/>
        <v>-3.1094840101373968</v>
      </c>
      <c r="S107" s="19">
        <f t="shared" si="47"/>
        <v>-0.75244323817321346</v>
      </c>
      <c r="T107" s="19">
        <f t="shared" si="48"/>
        <v>-0.50471556577446242</v>
      </c>
      <c r="U107" s="19">
        <f t="shared" si="49"/>
        <v>-1.5483300366170758</v>
      </c>
      <c r="V107" s="19">
        <f t="shared" si="50"/>
        <v>0.28717159850900903</v>
      </c>
      <c r="AG107" s="24"/>
      <c r="AK107" s="24"/>
    </row>
    <row r="108" spans="1:41" x14ac:dyDescent="0.3">
      <c r="B108" s="16" t="s">
        <v>133</v>
      </c>
      <c r="C108" s="19" t="s">
        <v>8</v>
      </c>
      <c r="D108" s="20">
        <v>36</v>
      </c>
      <c r="E108" s="32">
        <v>0.52587437551707128</v>
      </c>
      <c r="F108" s="30">
        <v>2.7095915929705114</v>
      </c>
      <c r="H108" s="19">
        <v>9.5839761793478181E-2</v>
      </c>
      <c r="I108" s="19">
        <v>0.29626117748795339</v>
      </c>
      <c r="J108" s="19">
        <v>0.10206481515258804</v>
      </c>
      <c r="K108" s="19">
        <v>0.71095258621743262</v>
      </c>
      <c r="M108" s="16" t="s">
        <v>133</v>
      </c>
      <c r="N108" s="19" t="s">
        <v>8</v>
      </c>
      <c r="O108" s="20">
        <v>36</v>
      </c>
      <c r="P108" s="19">
        <f t="shared" si="44"/>
        <v>-0.27911799070520826</v>
      </c>
      <c r="Q108" s="19">
        <f t="shared" si="45"/>
        <v>0.43290383615643652</v>
      </c>
      <c r="R108" s="19" t="str">
        <f t="shared" si="46"/>
        <v/>
      </c>
      <c r="S108" s="19">
        <f t="shared" si="47"/>
        <v>-1.0184542743778286</v>
      </c>
      <c r="T108" s="19">
        <f t="shared" si="48"/>
        <v>-0.52832525539613362</v>
      </c>
      <c r="U108" s="19">
        <f t="shared" si="49"/>
        <v>-0.99112394663607051</v>
      </c>
      <c r="V108" s="19">
        <f t="shared" si="50"/>
        <v>-0.14815936162009316</v>
      </c>
      <c r="AG108" s="24"/>
      <c r="AK108" s="24"/>
      <c r="AM108" s="24"/>
      <c r="AO108" s="24"/>
    </row>
    <row r="109" spans="1:41" x14ac:dyDescent="0.3">
      <c r="B109" s="16" t="s">
        <v>133</v>
      </c>
      <c r="C109" s="19" t="s">
        <v>8</v>
      </c>
      <c r="D109" s="20">
        <v>36</v>
      </c>
      <c r="E109" s="32">
        <v>0.74887796862754508</v>
      </c>
      <c r="F109" s="30">
        <v>0.63219425236583682</v>
      </c>
      <c r="H109" s="19">
        <v>0.15831710240104938</v>
      </c>
      <c r="I109" s="19">
        <v>0.14238757657528414</v>
      </c>
      <c r="J109" s="19">
        <v>2.8945362935716798E-2</v>
      </c>
      <c r="K109" s="19">
        <v>0.56606323452331941</v>
      </c>
      <c r="M109" s="16" t="s">
        <v>133</v>
      </c>
      <c r="N109" s="19" t="s">
        <v>8</v>
      </c>
      <c r="O109" s="20">
        <v>36</v>
      </c>
      <c r="P109" s="19">
        <f t="shared" si="44"/>
        <v>-0.12558894581118463</v>
      </c>
      <c r="Q109" s="19">
        <f t="shared" si="45"/>
        <v>-0.19914945689433225</v>
      </c>
      <c r="R109" s="19" t="str">
        <f t="shared" si="46"/>
        <v/>
      </c>
      <c r="S109" s="19">
        <f t="shared" si="47"/>
        <v>-0.80047216740418026</v>
      </c>
      <c r="T109" s="19">
        <f t="shared" si="48"/>
        <v>-0.84652790157115021</v>
      </c>
      <c r="U109" s="19">
        <f t="shared" si="49"/>
        <v>-1.5384210005974053</v>
      </c>
      <c r="V109" s="19">
        <f t="shared" si="50"/>
        <v>-0.2471350513725353</v>
      </c>
      <c r="AG109" s="24"/>
      <c r="AK109" s="24"/>
      <c r="AM109" s="24"/>
      <c r="AO109" s="24"/>
    </row>
    <row r="110" spans="1:41" x14ac:dyDescent="0.3">
      <c r="B110" s="16" t="s">
        <v>133</v>
      </c>
      <c r="C110" s="19" t="s">
        <v>8</v>
      </c>
      <c r="D110" s="20">
        <v>36</v>
      </c>
      <c r="E110" s="32">
        <v>0.62183041295289432</v>
      </c>
      <c r="F110" s="30">
        <v>0.63219425236583682</v>
      </c>
      <c r="H110" s="19">
        <v>0.1250532525849149</v>
      </c>
      <c r="I110" s="19">
        <v>0.29025259964957734</v>
      </c>
      <c r="J110" s="19">
        <v>2.4755330926412897E-2</v>
      </c>
      <c r="K110" s="19">
        <v>1.0623026880740958</v>
      </c>
      <c r="M110" s="16" t="s">
        <v>133</v>
      </c>
      <c r="N110" s="19" t="s">
        <v>8</v>
      </c>
      <c r="O110" s="20">
        <v>36</v>
      </c>
      <c r="P110" s="19">
        <f t="shared" si="44"/>
        <v>-0.20632804096986568</v>
      </c>
      <c r="Q110" s="19">
        <f t="shared" si="45"/>
        <v>-0.19914945689433225</v>
      </c>
      <c r="R110" s="19" t="str">
        <f t="shared" si="46"/>
        <v/>
      </c>
      <c r="S110" s="19">
        <f t="shared" si="47"/>
        <v>-0.90290500796138762</v>
      </c>
      <c r="T110" s="19">
        <f t="shared" si="48"/>
        <v>-0.5372238818101972</v>
      </c>
      <c r="U110" s="19">
        <f t="shared" si="49"/>
        <v>-1.6063312636950735</v>
      </c>
      <c r="V110" s="19">
        <f t="shared" si="50"/>
        <v>2.6248280427476706E-2</v>
      </c>
      <c r="AG110" s="24"/>
      <c r="AK110" s="24"/>
      <c r="AM110" s="24"/>
      <c r="AO110" s="24"/>
    </row>
    <row r="111" spans="1:41" x14ac:dyDescent="0.3">
      <c r="A111" s="18"/>
      <c r="B111" s="16" t="s">
        <v>134</v>
      </c>
      <c r="C111" s="19" t="s">
        <v>2</v>
      </c>
      <c r="D111" s="20">
        <v>37</v>
      </c>
      <c r="E111" s="20">
        <v>2.9798425608577071E-2</v>
      </c>
      <c r="F111" s="32">
        <v>2.8184678757953441E-2</v>
      </c>
      <c r="H111" s="19"/>
      <c r="I111" s="19">
        <v>0.15922562537390644</v>
      </c>
      <c r="J111" s="19">
        <v>1.7927520112179629E-2</v>
      </c>
      <c r="K111" s="19">
        <v>0.27444007423846939</v>
      </c>
      <c r="L111" s="18"/>
      <c r="M111" s="16" t="s">
        <v>134</v>
      </c>
      <c r="N111" s="19" t="s">
        <v>2</v>
      </c>
      <c r="O111" s="20">
        <v>37</v>
      </c>
      <c r="P111" s="19">
        <f t="shared" si="44"/>
        <v>-1.5258066811442104</v>
      </c>
      <c r="Q111" s="19">
        <f t="shared" si="45"/>
        <v>-1.5499869107974296</v>
      </c>
      <c r="R111" s="19" t="str">
        <f t="shared" si="46"/>
        <v/>
      </c>
      <c r="S111" s="19" t="str">
        <f t="shared" si="47"/>
        <v/>
      </c>
      <c r="T111" s="19">
        <f t="shared" si="48"/>
        <v>-0.79798703670574389</v>
      </c>
      <c r="U111" s="19">
        <f t="shared" si="49"/>
        <v>-1.746479781608075</v>
      </c>
      <c r="V111" s="19">
        <f t="shared" si="50"/>
        <v>-0.56155247186510915</v>
      </c>
    </row>
    <row r="112" spans="1:41" x14ac:dyDescent="0.3">
      <c r="A112" s="18"/>
      <c r="B112" s="16" t="s">
        <v>134</v>
      </c>
      <c r="C112" s="19" t="s">
        <v>2</v>
      </c>
      <c r="D112" s="20">
        <v>37</v>
      </c>
      <c r="E112" s="20">
        <v>2.2724644097669999E-2</v>
      </c>
      <c r="F112" s="32">
        <v>2.8184678757953441E-2</v>
      </c>
      <c r="G112" s="19">
        <v>0.29675579210498537</v>
      </c>
      <c r="H112" s="19">
        <v>0.14374647206141886</v>
      </c>
      <c r="I112" s="19">
        <v>0.21586217551304923</v>
      </c>
      <c r="J112" s="19">
        <v>4.293144830780319E-2</v>
      </c>
      <c r="K112" s="19">
        <v>1.888426112218738</v>
      </c>
      <c r="L112" s="18"/>
      <c r="M112" s="16" t="s">
        <v>134</v>
      </c>
      <c r="N112" s="19" t="s">
        <v>2</v>
      </c>
      <c r="O112" s="20">
        <v>37</v>
      </c>
      <c r="P112" s="19">
        <f t="shared" si="44"/>
        <v>-1.6435029097618092</v>
      </c>
      <c r="Q112" s="19">
        <f t="shared" si="45"/>
        <v>-1.5499869107974296</v>
      </c>
      <c r="R112" s="19">
        <f t="shared" si="46"/>
        <v>-0.52760079569372531</v>
      </c>
      <c r="S112" s="19">
        <f t="shared" si="47"/>
        <v>-0.84240280530309652</v>
      </c>
      <c r="T112" s="19">
        <f t="shared" si="48"/>
        <v>-0.66582345032481716</v>
      </c>
      <c r="U112" s="19">
        <f t="shared" si="49"/>
        <v>-1.3672244601933479</v>
      </c>
      <c r="V112" s="19">
        <f t="shared" si="50"/>
        <v>0.27609999700921894</v>
      </c>
    </row>
    <row r="113" spans="1:37" x14ac:dyDescent="0.3">
      <c r="A113" s="18"/>
      <c r="B113" s="16" t="s">
        <v>134</v>
      </c>
      <c r="C113" s="19" t="s">
        <v>2</v>
      </c>
      <c r="D113" s="20">
        <v>37</v>
      </c>
      <c r="E113" s="20">
        <v>3.2030966567613256E-2</v>
      </c>
      <c r="F113" s="32">
        <v>2.8184678757953441E-2</v>
      </c>
      <c r="G113" s="19">
        <v>0.28588137370323036</v>
      </c>
      <c r="H113" s="19">
        <v>0.12134303844013725</v>
      </c>
      <c r="I113" s="19">
        <v>5.9183912553425026E-2</v>
      </c>
      <c r="J113" s="19">
        <v>9.9331772897835208E-2</v>
      </c>
      <c r="K113" s="19">
        <v>0.1573498912202998</v>
      </c>
      <c r="L113" s="18"/>
      <c r="M113" s="16" t="s">
        <v>134</v>
      </c>
      <c r="N113" s="19" t="s">
        <v>2</v>
      </c>
      <c r="O113" s="20">
        <v>37</v>
      </c>
      <c r="P113" s="19">
        <f t="shared" si="44"/>
        <v>-1.4944299558523448</v>
      </c>
      <c r="Q113" s="19">
        <f t="shared" si="45"/>
        <v>-1.5499869107974296</v>
      </c>
      <c r="R113" s="19">
        <f t="shared" si="46"/>
        <v>-0.5438141397151991</v>
      </c>
      <c r="S113" s="19">
        <f t="shared" si="47"/>
        <v>-0.91598513448457075</v>
      </c>
      <c r="T113" s="19">
        <f t="shared" si="48"/>
        <v>-1.2277963277155057</v>
      </c>
      <c r="U113" s="19">
        <f t="shared" si="49"/>
        <v>-1.0029118130647077</v>
      </c>
      <c r="V113" s="19">
        <f t="shared" si="50"/>
        <v>-0.80313355298870093</v>
      </c>
    </row>
    <row r="114" spans="1:37" x14ac:dyDescent="0.3">
      <c r="A114" s="18"/>
      <c r="B114" s="16" t="s">
        <v>135</v>
      </c>
      <c r="C114" s="19" t="s">
        <v>2</v>
      </c>
      <c r="D114" s="20">
        <v>38</v>
      </c>
      <c r="E114" s="20">
        <v>0.66603413423213287</v>
      </c>
      <c r="F114" s="32">
        <v>0.81862624528397065</v>
      </c>
      <c r="G114" s="19">
        <v>1.6940000282304701E-2</v>
      </c>
      <c r="H114" s="19">
        <v>6.3778080926787079E-2</v>
      </c>
      <c r="I114" s="19">
        <v>0.10399150445149674</v>
      </c>
      <c r="J114" s="19">
        <v>1.0294743312254913E-2</v>
      </c>
      <c r="K114" s="19">
        <v>0.38952454324723507</v>
      </c>
      <c r="L114" s="18"/>
      <c r="M114" s="16" t="s">
        <v>135</v>
      </c>
      <c r="N114" s="19" t="s">
        <v>2</v>
      </c>
      <c r="O114" s="20">
        <v>38</v>
      </c>
      <c r="P114" s="19">
        <f t="shared" si="44"/>
        <v>-0.17650351267837747</v>
      </c>
      <c r="Q114" s="19">
        <f t="shared" si="45"/>
        <v>-8.691433591932396E-2</v>
      </c>
      <c r="R114" s="19">
        <f t="shared" si="46"/>
        <v>-1.7710865867678047</v>
      </c>
      <c r="S114" s="19">
        <f t="shared" si="47"/>
        <v>-1.1953285527544848</v>
      </c>
      <c r="T114" s="19">
        <f t="shared" si="48"/>
        <v>-0.98300213878334119</v>
      </c>
      <c r="U114" s="19">
        <f t="shared" si="49"/>
        <v>-1.9873844775511504</v>
      </c>
      <c r="V114" s="19">
        <f t="shared" si="50"/>
        <v>-0.40946517300802027</v>
      </c>
    </row>
    <row r="115" spans="1:37" x14ac:dyDescent="0.3">
      <c r="B115" s="16" t="s">
        <v>135</v>
      </c>
      <c r="C115" s="19" t="s">
        <v>2</v>
      </c>
      <c r="D115" s="20">
        <v>38</v>
      </c>
      <c r="E115" s="20">
        <v>1.1611399087549845</v>
      </c>
      <c r="F115" s="32">
        <v>0.81862624528397065</v>
      </c>
      <c r="G115" s="19">
        <v>7.4495857357967767E-3</v>
      </c>
      <c r="H115" s="19">
        <v>6.2139585524072387E-2</v>
      </c>
      <c r="I115" s="19">
        <v>0.10732172309931987</v>
      </c>
      <c r="J115" s="19">
        <v>1.1907687469390825E-2</v>
      </c>
      <c r="K115" s="19">
        <v>0.27523257849223531</v>
      </c>
      <c r="M115" s="16" t="s">
        <v>135</v>
      </c>
      <c r="N115" s="19" t="s">
        <v>2</v>
      </c>
      <c r="O115" s="20">
        <v>38</v>
      </c>
      <c r="P115" s="19">
        <f t="shared" si="44"/>
        <v>6.4884552158428616E-2</v>
      </c>
      <c r="Q115" s="19">
        <f t="shared" si="45"/>
        <v>-8.691433591932396E-2</v>
      </c>
      <c r="R115" s="19">
        <f t="shared" si="46"/>
        <v>-2.127867877273157</v>
      </c>
      <c r="S115" s="19">
        <f t="shared" si="47"/>
        <v>-1.2066316478497692</v>
      </c>
      <c r="T115" s="19">
        <f t="shared" si="48"/>
        <v>-0.96931236314770441</v>
      </c>
      <c r="U115" s="19">
        <f t="shared" si="49"/>
        <v>-1.9241725724213636</v>
      </c>
      <c r="V115" s="19">
        <f t="shared" si="50"/>
        <v>-0.56030016119958836</v>
      </c>
    </row>
    <row r="116" spans="1:37" x14ac:dyDescent="0.3">
      <c r="B116" s="16" t="s">
        <v>135</v>
      </c>
      <c r="C116" s="19" t="s">
        <v>2</v>
      </c>
      <c r="D116" s="20">
        <v>38</v>
      </c>
      <c r="E116" s="20">
        <v>0.62870469286479458</v>
      </c>
      <c r="F116" s="32">
        <v>0.81862624528397065</v>
      </c>
      <c r="G116" s="19">
        <v>1.9930301429854556E-2</v>
      </c>
      <c r="H116" s="19">
        <v>0.13969364946350454</v>
      </c>
      <c r="I116" s="19">
        <v>9.4162416895395173E-2</v>
      </c>
      <c r="J116" s="19">
        <v>1.9033305827796262E-2</v>
      </c>
      <c r="K116" s="19">
        <v>0.38718604617165675</v>
      </c>
      <c r="M116" s="16" t="s">
        <v>135</v>
      </c>
      <c r="N116" s="19" t="s">
        <v>2</v>
      </c>
      <c r="O116" s="20">
        <v>38</v>
      </c>
      <c r="P116" s="19">
        <f t="shared" si="44"/>
        <v>-0.20155329791658824</v>
      </c>
      <c r="Q116" s="19">
        <f t="shared" si="45"/>
        <v>-8.691433591932396E-2</v>
      </c>
      <c r="R116" s="19">
        <f t="shared" si="46"/>
        <v>-1.7004861328934633</v>
      </c>
      <c r="S116" s="19">
        <f t="shared" si="47"/>
        <v>-0.85482333666066546</v>
      </c>
      <c r="T116" s="19">
        <f t="shared" si="48"/>
        <v>-1.0261224028529972</v>
      </c>
      <c r="U116" s="19">
        <f t="shared" si="49"/>
        <v>-1.720485774083881</v>
      </c>
      <c r="V116" s="19">
        <f t="shared" si="50"/>
        <v>-0.41208030265457696</v>
      </c>
    </row>
    <row r="117" spans="1:37" x14ac:dyDescent="0.3">
      <c r="B117" s="16" t="s">
        <v>136</v>
      </c>
      <c r="C117" s="19" t="s">
        <v>2</v>
      </c>
      <c r="D117" s="20">
        <v>39</v>
      </c>
      <c r="E117" s="20">
        <v>2.8670806901052375</v>
      </c>
      <c r="F117" s="32">
        <v>2.4837390697106128</v>
      </c>
      <c r="G117" s="19">
        <v>6.7324889106186595E-3</v>
      </c>
      <c r="H117" s="19">
        <v>0.2244775688519472</v>
      </c>
      <c r="I117" s="19">
        <v>0.1917160799164383</v>
      </c>
      <c r="J117" s="19">
        <v>4.645178625314747E-2</v>
      </c>
      <c r="K117" s="19">
        <v>0.45275338322721437</v>
      </c>
      <c r="M117" s="16" t="s">
        <v>136</v>
      </c>
      <c r="N117" s="19" t="s">
        <v>2</v>
      </c>
      <c r="O117" s="20">
        <v>39</v>
      </c>
      <c r="P117" s="19">
        <f t="shared" si="44"/>
        <v>0.45743991574882897</v>
      </c>
      <c r="Q117" s="19">
        <f t="shared" si="45"/>
        <v>0.39510596890506372</v>
      </c>
      <c r="R117" s="19">
        <f t="shared" si="46"/>
        <v>-2.1718243532615822</v>
      </c>
      <c r="S117" s="19">
        <f t="shared" si="47"/>
        <v>-0.64882704980779249</v>
      </c>
      <c r="T117" s="19">
        <f t="shared" si="48"/>
        <v>-0.71734145975569741</v>
      </c>
      <c r="U117" s="19">
        <f t="shared" si="49"/>
        <v>-1.3329975810251395</v>
      </c>
      <c r="V117" s="19">
        <f t="shared" si="50"/>
        <v>-0.34413829570982796</v>
      </c>
    </row>
    <row r="118" spans="1:37" x14ac:dyDescent="0.3">
      <c r="B118" s="16" t="s">
        <v>136</v>
      </c>
      <c r="C118" s="19" t="s">
        <v>2</v>
      </c>
      <c r="D118" s="20">
        <v>39</v>
      </c>
      <c r="E118" s="20">
        <v>1.818459208501372</v>
      </c>
      <c r="F118" s="32">
        <v>2.4837390697106128</v>
      </c>
      <c r="G118" s="19">
        <v>1.814895309633654E-3</v>
      </c>
      <c r="H118" s="19">
        <v>0.15681690424013212</v>
      </c>
      <c r="I118" s="19">
        <v>7.5465104515471657E-2</v>
      </c>
      <c r="J118" s="19">
        <v>3.1439671914123425E-2</v>
      </c>
      <c r="K118" s="19">
        <v>0.39399630382903444</v>
      </c>
      <c r="M118" s="16" t="s">
        <v>136</v>
      </c>
      <c r="N118" s="19" t="s">
        <v>2</v>
      </c>
      <c r="O118" s="20">
        <v>39</v>
      </c>
      <c r="P118" s="19">
        <f t="shared" si="44"/>
        <v>0.25970356344876883</v>
      </c>
      <c r="Q118" s="19">
        <f t="shared" si="45"/>
        <v>0.39510596890506372</v>
      </c>
      <c r="R118" s="19">
        <f t="shared" si="46"/>
        <v>-2.7411484217351578</v>
      </c>
      <c r="S118" s="19">
        <f t="shared" si="47"/>
        <v>-0.80460712390599332</v>
      </c>
      <c r="T118" s="19">
        <f t="shared" si="48"/>
        <v>-1.1222538221415788</v>
      </c>
      <c r="U118" s="19">
        <f t="shared" si="49"/>
        <v>-1.5025219946500989</v>
      </c>
      <c r="V118" s="19">
        <f t="shared" si="50"/>
        <v>-0.40450785237286241</v>
      </c>
    </row>
    <row r="119" spans="1:37" x14ac:dyDescent="0.3">
      <c r="B119" s="16" t="s">
        <v>136</v>
      </c>
      <c r="C119" s="19" t="s">
        <v>2</v>
      </c>
      <c r="D119" s="20">
        <v>39</v>
      </c>
      <c r="E119" s="20">
        <v>2.7656773105252284</v>
      </c>
      <c r="F119" s="32">
        <v>2.4837390697106128</v>
      </c>
      <c r="G119" s="19">
        <v>6.1706345880898541E-3</v>
      </c>
      <c r="H119" s="19">
        <v>9.7002969850838561E-2</v>
      </c>
      <c r="I119" s="19">
        <v>0.14910003696051929</v>
      </c>
      <c r="J119" s="19">
        <v>2.2395318953565512E-2</v>
      </c>
      <c r="K119" s="19">
        <v>0.63509879845487383</v>
      </c>
      <c r="M119" s="16" t="s">
        <v>136</v>
      </c>
      <c r="N119" s="19" t="s">
        <v>2</v>
      </c>
      <c r="O119" s="20">
        <v>39</v>
      </c>
      <c r="P119" s="19">
        <f t="shared" si="44"/>
        <v>0.44180150678066854</v>
      </c>
      <c r="Q119" s="19">
        <f t="shared" si="45"/>
        <v>0.39510596890506372</v>
      </c>
      <c r="R119" s="19">
        <f t="shared" si="46"/>
        <v>-2.20967017082349</v>
      </c>
      <c r="S119" s="19">
        <f t="shared" si="47"/>
        <v>-1.013214969134921</v>
      </c>
      <c r="T119" s="19">
        <f t="shared" si="48"/>
        <v>-0.82652224888940928</v>
      </c>
      <c r="U119" s="19">
        <f t="shared" si="49"/>
        <v>-1.6498427479642328</v>
      </c>
      <c r="V119" s="19">
        <f t="shared" si="50"/>
        <v>-0.19715870890304757</v>
      </c>
    </row>
    <row r="120" spans="1:37" x14ac:dyDescent="0.3">
      <c r="B120" s="16" t="s">
        <v>137</v>
      </c>
      <c r="C120" s="19" t="s">
        <v>2</v>
      </c>
      <c r="D120" s="20">
        <v>40</v>
      </c>
      <c r="E120" s="20">
        <v>0.38677085533164463</v>
      </c>
      <c r="F120" s="32">
        <v>0.8425790657026857</v>
      </c>
      <c r="G120" s="19">
        <v>6.8127268461618965E-3</v>
      </c>
      <c r="H120" s="19">
        <v>0.14678424485978386</v>
      </c>
      <c r="I120" s="19">
        <v>0.37980451624942724</v>
      </c>
      <c r="J120" s="19">
        <v>8.7305493327086717E-2</v>
      </c>
      <c r="K120" s="19">
        <v>0.9752350490755598</v>
      </c>
      <c r="M120" s="16" t="s">
        <v>137</v>
      </c>
      <c r="N120" s="19" t="s">
        <v>2</v>
      </c>
      <c r="O120" s="20">
        <v>40</v>
      </c>
      <c r="P120" s="19">
        <f t="shared" si="44"/>
        <v>-0.41254625911210291</v>
      </c>
      <c r="Q120" s="19">
        <f t="shared" si="45"/>
        <v>-7.4389335338234011E-2</v>
      </c>
      <c r="R120" s="19">
        <f t="shared" si="46"/>
        <v>-2.1666790235929323</v>
      </c>
      <c r="S120" s="19">
        <f t="shared" si="47"/>
        <v>-0.83332055707429775</v>
      </c>
      <c r="T120" s="19">
        <f t="shared" si="48"/>
        <v>-0.42043987537956018</v>
      </c>
      <c r="U120" s="19">
        <f t="shared" si="49"/>
        <v>-1.0589584293003436</v>
      </c>
      <c r="V120" s="19">
        <f t="shared" si="50"/>
        <v>-1.089069895388445E-2</v>
      </c>
    </row>
    <row r="121" spans="1:37" x14ac:dyDescent="0.3">
      <c r="A121" s="18"/>
      <c r="B121" s="16" t="s">
        <v>137</v>
      </c>
      <c r="C121" s="19" t="s">
        <v>2</v>
      </c>
      <c r="D121" s="20">
        <v>40</v>
      </c>
      <c r="E121" s="20">
        <v>1.1205542110867248</v>
      </c>
      <c r="F121" s="32">
        <v>0.8425790657026857</v>
      </c>
      <c r="G121" s="19">
        <v>7.0756192225664835E-3</v>
      </c>
      <c r="H121" s="19">
        <v>0.21734182376231459</v>
      </c>
      <c r="I121" s="19">
        <v>0.4296012707575203</v>
      </c>
      <c r="J121" s="19">
        <v>5.559604473646073E-2</v>
      </c>
      <c r="K121" s="19">
        <v>0.68840457282833756</v>
      </c>
      <c r="L121" s="18"/>
      <c r="M121" s="16" t="s">
        <v>137</v>
      </c>
      <c r="N121" s="19" t="s">
        <v>2</v>
      </c>
      <c r="O121" s="20">
        <v>40</v>
      </c>
      <c r="P121" s="19">
        <f t="shared" si="44"/>
        <v>4.9432872032443891E-2</v>
      </c>
      <c r="Q121" s="19">
        <f t="shared" si="45"/>
        <v>-7.4389335338234011E-2</v>
      </c>
      <c r="R121" s="19">
        <f t="shared" si="46"/>
        <v>-2.1502355468742205</v>
      </c>
      <c r="S121" s="19">
        <f t="shared" si="47"/>
        <v>-0.66285669300109296</v>
      </c>
      <c r="T121" s="19">
        <f t="shared" si="48"/>
        <v>-0.36693444266659514</v>
      </c>
      <c r="U121" s="19">
        <f t="shared" si="49"/>
        <v>-1.2549561042854056</v>
      </c>
      <c r="V121" s="19">
        <f t="shared" si="50"/>
        <v>-0.16215625347010534</v>
      </c>
    </row>
    <row r="122" spans="1:37" x14ac:dyDescent="0.3">
      <c r="A122" s="18"/>
      <c r="B122" s="16" t="s">
        <v>137</v>
      </c>
      <c r="C122" s="19" t="s">
        <v>2</v>
      </c>
      <c r="D122" s="20">
        <v>40</v>
      </c>
      <c r="E122" s="20">
        <v>1.0204121306896874</v>
      </c>
      <c r="F122" s="32">
        <v>0.8425790657026857</v>
      </c>
      <c r="H122" s="19">
        <v>0.24155153577867408</v>
      </c>
      <c r="I122" s="19">
        <v>0.46769145341723972</v>
      </c>
      <c r="J122" s="19">
        <v>3.9997287385912524E-2</v>
      </c>
      <c r="K122" s="19">
        <v>0.74420241346113924</v>
      </c>
      <c r="L122" s="18"/>
      <c r="M122" s="16" t="s">
        <v>137</v>
      </c>
      <c r="N122" s="19" t="s">
        <v>2</v>
      </c>
      <c r="O122" s="20">
        <v>40</v>
      </c>
      <c r="P122" s="19">
        <f t="shared" si="44"/>
        <v>8.7756128741283378E-3</v>
      </c>
      <c r="Q122" s="19">
        <f t="shared" si="45"/>
        <v>-7.4389335338234011E-2</v>
      </c>
      <c r="R122" s="19" t="str">
        <f t="shared" si="46"/>
        <v/>
      </c>
      <c r="S122" s="19">
        <f t="shared" si="47"/>
        <v>-0.6169901969351379</v>
      </c>
      <c r="T122" s="19">
        <f t="shared" si="48"/>
        <v>-0.33004056630626127</v>
      </c>
      <c r="U122" s="19">
        <f t="shared" si="49"/>
        <v>-1.3979694615039691</v>
      </c>
      <c r="V122" s="19">
        <f t="shared" si="50"/>
        <v>-0.12830892588777756</v>
      </c>
    </row>
    <row r="123" spans="1:37" x14ac:dyDescent="0.3">
      <c r="A123" s="18"/>
      <c r="B123" s="16" t="s">
        <v>138</v>
      </c>
      <c r="C123" s="19" t="s">
        <v>2</v>
      </c>
      <c r="D123" s="20">
        <v>41</v>
      </c>
      <c r="E123" s="20">
        <v>3.349055272466359E-3</v>
      </c>
      <c r="F123" s="32">
        <v>3.1921944224425612E-3</v>
      </c>
      <c r="G123" s="19">
        <v>0.68879935150750904</v>
      </c>
      <c r="H123" s="19">
        <v>0.25764155714367881</v>
      </c>
      <c r="J123" s="19">
        <v>2.3341974635601136E-2</v>
      </c>
      <c r="K123" s="19">
        <v>1.9436748614277064</v>
      </c>
      <c r="L123" s="18"/>
      <c r="M123" s="16" t="s">
        <v>138</v>
      </c>
      <c r="N123" s="19" t="s">
        <v>2</v>
      </c>
      <c r="O123" s="20">
        <v>41</v>
      </c>
      <c r="P123" s="19">
        <f t="shared" si="44"/>
        <v>-2.4750776848491878</v>
      </c>
      <c r="Q123" s="19">
        <f t="shared" si="45"/>
        <v>-2.495910665559848</v>
      </c>
      <c r="R123" s="19">
        <f t="shared" si="46"/>
        <v>-0.16190727043483569</v>
      </c>
      <c r="S123" s="19">
        <f t="shared" si="47"/>
        <v>-0.58898408470296226</v>
      </c>
      <c r="T123" s="19" t="str">
        <f t="shared" si="48"/>
        <v/>
      </c>
      <c r="U123" s="19">
        <f t="shared" si="49"/>
        <v>-1.6318624071993582</v>
      </c>
      <c r="V123" s="19">
        <f t="shared" si="50"/>
        <v>0.2886236177416826</v>
      </c>
    </row>
    <row r="124" spans="1:37" x14ac:dyDescent="0.3">
      <c r="A124" s="18"/>
      <c r="B124" s="16" t="s">
        <v>138</v>
      </c>
      <c r="C124" s="19" t="s">
        <v>2</v>
      </c>
      <c r="D124" s="20">
        <v>41</v>
      </c>
      <c r="E124" s="20">
        <v>1.0781057736684539E-3</v>
      </c>
      <c r="F124" s="32">
        <v>3.1921944224425612E-3</v>
      </c>
      <c r="H124" s="19">
        <v>0.36083206843651994</v>
      </c>
      <c r="L124" s="18"/>
      <c r="M124" s="16" t="s">
        <v>138</v>
      </c>
      <c r="N124" s="19" t="s">
        <v>2</v>
      </c>
      <c r="O124" s="20">
        <v>41</v>
      </c>
      <c r="P124" s="19">
        <f t="shared" si="44"/>
        <v>-2.9673386281409169</v>
      </c>
      <c r="Q124" s="19">
        <f t="shared" si="45"/>
        <v>-2.495910665559848</v>
      </c>
      <c r="R124" s="19" t="str">
        <f t="shared" si="46"/>
        <v/>
      </c>
      <c r="S124" s="19">
        <f t="shared" si="47"/>
        <v>-0.44269487211089426</v>
      </c>
      <c r="T124" s="19" t="str">
        <f t="shared" si="48"/>
        <v/>
      </c>
      <c r="U124" s="19" t="str">
        <f t="shared" si="49"/>
        <v/>
      </c>
      <c r="V124" s="19" t="str">
        <f t="shared" si="50"/>
        <v/>
      </c>
    </row>
    <row r="125" spans="1:37" x14ac:dyDescent="0.3">
      <c r="A125" s="18"/>
      <c r="B125" s="16" t="s">
        <v>138</v>
      </c>
      <c r="C125" s="19" t="s">
        <v>2</v>
      </c>
      <c r="D125" s="20">
        <v>41</v>
      </c>
      <c r="E125" s="20">
        <v>5.1494222211928703E-3</v>
      </c>
      <c r="F125" s="32">
        <v>3.1921944224425612E-3</v>
      </c>
      <c r="G125" s="19">
        <v>0.20854916867237272</v>
      </c>
      <c r="H125" s="19">
        <v>0.13840837655567559</v>
      </c>
      <c r="J125" s="19">
        <v>4.7037963721426957E-3</v>
      </c>
      <c r="K125" s="19">
        <v>1.6738896461371866</v>
      </c>
      <c r="L125" s="18"/>
      <c r="M125" s="16" t="s">
        <v>138</v>
      </c>
      <c r="N125" s="19" t="s">
        <v>2</v>
      </c>
      <c r="O125" s="20">
        <v>41</v>
      </c>
      <c r="P125" s="19">
        <f t="shared" si="44"/>
        <v>-2.2882414972159855</v>
      </c>
      <c r="Q125" s="19">
        <f t="shared" si="45"/>
        <v>-2.495910665559848</v>
      </c>
      <c r="R125" s="19">
        <f t="shared" si="46"/>
        <v>-0.6807915370179618</v>
      </c>
      <c r="S125" s="19">
        <f t="shared" si="47"/>
        <v>-0.85883762532852859</v>
      </c>
      <c r="T125" s="19" t="str">
        <f t="shared" si="48"/>
        <v/>
      </c>
      <c r="U125" s="19">
        <f t="shared" si="49"/>
        <v>-2.3275514871804148</v>
      </c>
      <c r="V125" s="19">
        <f t="shared" si="50"/>
        <v>0.22372682303989141</v>
      </c>
    </row>
    <row r="126" spans="1:37" x14ac:dyDescent="0.3">
      <c r="A126" s="18"/>
      <c r="B126" s="16" t="s">
        <v>139</v>
      </c>
      <c r="C126" s="19" t="s">
        <v>2</v>
      </c>
      <c r="D126" s="20">
        <v>42</v>
      </c>
      <c r="E126" s="20">
        <v>2.6187232325211007</v>
      </c>
      <c r="F126" s="32">
        <v>2.5334181899102197</v>
      </c>
      <c r="G126" s="19">
        <v>4.0919768632760888E-2</v>
      </c>
      <c r="H126" s="19">
        <v>0.22579553057108759</v>
      </c>
      <c r="I126" s="19">
        <v>0.17373128068032004</v>
      </c>
      <c r="J126" s="19">
        <v>4.0873466141260431E-2</v>
      </c>
      <c r="K126" s="19">
        <v>0.39194832988751288</v>
      </c>
      <c r="L126" s="18"/>
      <c r="M126" s="16" t="s">
        <v>139</v>
      </c>
      <c r="N126" s="19" t="s">
        <v>2</v>
      </c>
      <c r="O126" s="20">
        <v>42</v>
      </c>
      <c r="P126" s="19">
        <f t="shared" si="44"/>
        <v>0.418089601158946</v>
      </c>
      <c r="Q126" s="19">
        <f t="shared" si="45"/>
        <v>0.40370688445293101</v>
      </c>
      <c r="R126" s="19">
        <f t="shared" si="46"/>
        <v>-1.3880668305268204</v>
      </c>
      <c r="S126" s="19">
        <f t="shared" si="47"/>
        <v>-0.64628465881284225</v>
      </c>
      <c r="T126" s="19">
        <f t="shared" si="48"/>
        <v>-0.76012197888293287</v>
      </c>
      <c r="U126" s="19">
        <f t="shared" si="49"/>
        <v>-1.388558531796751</v>
      </c>
      <c r="V126" s="19">
        <f t="shared" si="50"/>
        <v>-0.40677118176472277</v>
      </c>
    </row>
    <row r="127" spans="1:37" x14ac:dyDescent="0.3">
      <c r="A127" s="18"/>
      <c r="B127" s="16" t="s">
        <v>139</v>
      </c>
      <c r="C127" s="19" t="s">
        <v>2</v>
      </c>
      <c r="D127" s="20">
        <v>42</v>
      </c>
      <c r="E127" s="20">
        <v>2.3987119277610707</v>
      </c>
      <c r="F127" s="32">
        <v>2.5334181899102197</v>
      </c>
      <c r="G127" s="19">
        <v>2.2858812848016431E-2</v>
      </c>
      <c r="H127" s="19">
        <v>0.20174745967028135</v>
      </c>
      <c r="I127" s="19">
        <v>9.8257020280981808E-2</v>
      </c>
      <c r="J127" s="19">
        <v>4.3819830137696004E-2</v>
      </c>
      <c r="K127" s="19">
        <v>0.20443342503778825</v>
      </c>
      <c r="L127" s="18"/>
      <c r="M127" s="16" t="s">
        <v>139</v>
      </c>
      <c r="N127" s="19" t="s">
        <v>2</v>
      </c>
      <c r="O127" s="20">
        <v>42</v>
      </c>
      <c r="P127" s="19">
        <f t="shared" si="44"/>
        <v>0.37997809469735894</v>
      </c>
      <c r="Q127" s="19">
        <f t="shared" si="45"/>
        <v>0.40370688445293101</v>
      </c>
      <c r="R127" s="19">
        <f t="shared" si="46"/>
        <v>-1.6409463280502445</v>
      </c>
      <c r="S127" s="19">
        <f t="shared" si="47"/>
        <v>-0.69519192504765093</v>
      </c>
      <c r="T127" s="19">
        <f t="shared" si="48"/>
        <v>-1.0076364103126252</v>
      </c>
      <c r="U127" s="19">
        <f t="shared" si="49"/>
        <v>-1.3583293102624037</v>
      </c>
      <c r="V127" s="19">
        <f t="shared" si="50"/>
        <v>-0.68944809521692507</v>
      </c>
      <c r="AK127" s="24"/>
    </row>
    <row r="128" spans="1:37" x14ac:dyDescent="0.3">
      <c r="A128" s="18"/>
      <c r="B128" s="16" t="s">
        <v>139</v>
      </c>
      <c r="C128" s="19" t="s">
        <v>2</v>
      </c>
      <c r="D128" s="20">
        <v>42</v>
      </c>
      <c r="E128" s="20">
        <v>2.5828194094484882</v>
      </c>
      <c r="F128" s="32">
        <v>2.5334181899102197</v>
      </c>
      <c r="G128" s="19">
        <v>5.9024074822127869E-2</v>
      </c>
      <c r="H128" s="19">
        <v>0.22157799422432084</v>
      </c>
      <c r="I128" s="19">
        <v>0.1489071709073207</v>
      </c>
      <c r="J128" s="19">
        <v>4.4026870695932759E-2</v>
      </c>
      <c r="K128" s="19">
        <v>0.4328881743545267</v>
      </c>
      <c r="L128" s="18"/>
      <c r="M128" s="16" t="s">
        <v>139</v>
      </c>
      <c r="N128" s="19" t="s">
        <v>2</v>
      </c>
      <c r="O128" s="20">
        <v>42</v>
      </c>
      <c r="P128" s="19">
        <f t="shared" si="44"/>
        <v>0.41209404139521677</v>
      </c>
      <c r="Q128" s="19">
        <f t="shared" si="45"/>
        <v>0.40370688445293101</v>
      </c>
      <c r="R128" s="19">
        <f t="shared" si="46"/>
        <v>-1.228970811581614</v>
      </c>
      <c r="S128" s="19">
        <f t="shared" si="47"/>
        <v>-0.65447337328251853</v>
      </c>
      <c r="T128" s="19">
        <f t="shared" si="48"/>
        <v>-0.82708438746950785</v>
      </c>
      <c r="U128" s="19">
        <f t="shared" si="49"/>
        <v>-1.3562821818533468</v>
      </c>
      <c r="V128" s="19">
        <f t="shared" si="50"/>
        <v>-0.36362427808779846</v>
      </c>
      <c r="AK128" s="24"/>
    </row>
    <row r="129" spans="1:41" x14ac:dyDescent="0.3">
      <c r="A129" s="18"/>
      <c r="B129" s="16" t="s">
        <v>140</v>
      </c>
      <c r="C129" s="19" t="s">
        <v>2</v>
      </c>
      <c r="D129" s="20">
        <v>43</v>
      </c>
      <c r="E129" s="20">
        <v>13.953770852502402</v>
      </c>
      <c r="F129" s="32">
        <v>7.7317790406033993</v>
      </c>
      <c r="G129" s="19">
        <v>2.6755660000184422E-2</v>
      </c>
      <c r="H129" s="19">
        <v>4.7996471465826682E-2</v>
      </c>
      <c r="I129" s="19">
        <v>8.0119356037841066E-2</v>
      </c>
      <c r="J129" s="19">
        <v>1.2037214393300114E-2</v>
      </c>
      <c r="K129" s="19">
        <v>0.34327386577444313</v>
      </c>
      <c r="L129" s="18"/>
      <c r="M129" s="16" t="s">
        <v>140</v>
      </c>
      <c r="N129" s="19" t="s">
        <v>2</v>
      </c>
      <c r="O129" s="20">
        <v>43</v>
      </c>
      <c r="P129" s="19">
        <f t="shared" si="44"/>
        <v>1.1446915867590144</v>
      </c>
      <c r="Q129" s="19">
        <f t="shared" si="45"/>
        <v>0.88827943423159916</v>
      </c>
      <c r="R129" s="19">
        <f t="shared" si="46"/>
        <v>-1.5725843315182513</v>
      </c>
      <c r="S129" s="19">
        <f t="shared" si="47"/>
        <v>-1.3187906892754233</v>
      </c>
      <c r="T129" s="19">
        <f t="shared" si="48"/>
        <v>-1.0962625500216978</v>
      </c>
      <c r="U129" s="19">
        <f t="shared" si="49"/>
        <v>-1.9194740042400162</v>
      </c>
      <c r="V129" s="19">
        <f t="shared" si="50"/>
        <v>-0.4643592591492165</v>
      </c>
      <c r="AK129" s="24"/>
    </row>
    <row r="130" spans="1:41" x14ac:dyDescent="0.3">
      <c r="A130" s="18"/>
      <c r="B130" s="16" t="s">
        <v>140</v>
      </c>
      <c r="C130" s="19" t="s">
        <v>2</v>
      </c>
      <c r="D130" s="20">
        <v>43</v>
      </c>
      <c r="E130" s="20">
        <v>5.1296000359761855</v>
      </c>
      <c r="F130" s="32">
        <v>7.7317790406033993</v>
      </c>
      <c r="G130" s="19">
        <v>1.6006991941563391E-2</v>
      </c>
      <c r="H130" s="19">
        <v>5.8262825960873142E-2</v>
      </c>
      <c r="I130" s="19">
        <v>0.42194883095967661</v>
      </c>
      <c r="J130" s="19">
        <v>1.944559836126581E-2</v>
      </c>
      <c r="K130" s="19">
        <v>0.56067319882857503</v>
      </c>
      <c r="L130" s="18"/>
      <c r="M130" s="16" t="s">
        <v>140</v>
      </c>
      <c r="N130" s="19" t="s">
        <v>2</v>
      </c>
      <c r="O130" s="20">
        <v>43</v>
      </c>
      <c r="P130" s="19">
        <f t="shared" si="44"/>
        <v>0.71008350371995277</v>
      </c>
      <c r="Q130" s="19">
        <f t="shared" si="45"/>
        <v>0.88827943423159916</v>
      </c>
      <c r="R130" s="19">
        <f t="shared" si="46"/>
        <v>-1.7956902736972735</v>
      </c>
      <c r="S130" s="19">
        <f t="shared" si="47"/>
        <v>-1.2346084543213185</v>
      </c>
      <c r="T130" s="19">
        <f t="shared" si="48"/>
        <v>-0.37474021202230989</v>
      </c>
      <c r="U130" s="19">
        <f t="shared" si="49"/>
        <v>-1.7111786886184639</v>
      </c>
      <c r="V130" s="19">
        <f t="shared" si="50"/>
        <v>-0.25129020345037434</v>
      </c>
      <c r="AK130" s="24"/>
    </row>
    <row r="131" spans="1:41" x14ac:dyDescent="0.3">
      <c r="A131" s="18"/>
      <c r="B131" s="16" t="s">
        <v>140</v>
      </c>
      <c r="C131" s="19" t="s">
        <v>2</v>
      </c>
      <c r="D131" s="20">
        <v>43</v>
      </c>
      <c r="E131" s="20">
        <v>4.1119662333316125</v>
      </c>
      <c r="F131" s="32">
        <v>7.7317790406033993</v>
      </c>
      <c r="G131" s="19">
        <v>3.4446529338229684E-2</v>
      </c>
      <c r="H131" s="19">
        <v>5.4187689451056176E-2</v>
      </c>
      <c r="I131" s="19">
        <v>0.39067115643238171</v>
      </c>
      <c r="J131" s="19">
        <v>1.1816056336780428E-2</v>
      </c>
      <c r="K131" s="19">
        <v>0.61041046204734517</v>
      </c>
      <c r="L131" s="18"/>
      <c r="M131" s="16" t="s">
        <v>140</v>
      </c>
      <c r="N131" s="19" t="s">
        <v>2</v>
      </c>
      <c r="O131" s="20">
        <v>43</v>
      </c>
      <c r="P131" s="19">
        <f t="shared" si="44"/>
        <v>0.61404953965989328</v>
      </c>
      <c r="Q131" s="19">
        <f t="shared" si="45"/>
        <v>0.88827943423159916</v>
      </c>
      <c r="R131" s="19">
        <f t="shared" si="46"/>
        <v>-1.4628545289141595</v>
      </c>
      <c r="S131" s="19">
        <f t="shared" si="47"/>
        <v>-1.2660993667962412</v>
      </c>
      <c r="T131" s="19">
        <f t="shared" si="48"/>
        <v>-0.40818865190464537</v>
      </c>
      <c r="U131" s="19">
        <f t="shared" si="49"/>
        <v>-1.9275274470550658</v>
      </c>
      <c r="V131" s="19">
        <f t="shared" si="50"/>
        <v>-0.21437803145800244</v>
      </c>
      <c r="AK131" s="24"/>
      <c r="AM131" s="24"/>
    </row>
    <row r="132" spans="1:41" x14ac:dyDescent="0.3">
      <c r="B132" s="16" t="s">
        <v>141</v>
      </c>
      <c r="C132" s="19" t="s">
        <v>2</v>
      </c>
      <c r="D132" s="20">
        <v>44</v>
      </c>
      <c r="E132" s="32">
        <v>4.189366579357463</v>
      </c>
      <c r="F132" s="30">
        <v>0.63219425236583682</v>
      </c>
      <c r="G132" s="19">
        <v>5.2891353981311792E-4</v>
      </c>
      <c r="H132" s="19">
        <v>0.1223228799887166</v>
      </c>
      <c r="I132" s="19">
        <v>0.48729536616147573</v>
      </c>
      <c r="J132" s="19">
        <v>0.10880880486126505</v>
      </c>
      <c r="K132" s="19">
        <v>0.81481885489313444</v>
      </c>
      <c r="M132" s="16" t="s">
        <v>141</v>
      </c>
      <c r="N132" s="19" t="s">
        <v>2</v>
      </c>
      <c r="O132" s="20">
        <v>44</v>
      </c>
      <c r="P132" s="19">
        <f t="shared" ref="P132:P146" si="51">IFERROR(LOG(E132),"")</f>
        <v>0.62214836380514127</v>
      </c>
      <c r="Q132" s="19">
        <f t="shared" ref="Q132:Q146" si="52">IFERROR(LOG(F132),"")</f>
        <v>-0.19914945689433225</v>
      </c>
      <c r="R132" s="19">
        <f t="shared" ref="R132:R146" si="53">IFERROR(LOG(G132),"")</f>
        <v>-3.2766153152066591</v>
      </c>
      <c r="S132" s="19">
        <f t="shared" ref="S132:S146" si="54">IFERROR(LOG(H132),"")</f>
        <v>-0.9124923023792274</v>
      </c>
      <c r="T132" s="19">
        <f t="shared" ref="T132:T146" si="55">IFERROR(LOG(I132),"")</f>
        <v>-0.3122077184362092</v>
      </c>
      <c r="U132" s="19">
        <f t="shared" ref="U132:U146" si="56">IFERROR(LOG(J132),"")</f>
        <v>-0.96333595989573284</v>
      </c>
      <c r="V132" s="19">
        <f t="shared" ref="V132:V146" si="57">IFERROR(LOG(K132),"")</f>
        <v>-8.8938929989371432E-2</v>
      </c>
      <c r="AK132" s="24"/>
    </row>
    <row r="133" spans="1:41" x14ac:dyDescent="0.3">
      <c r="B133" s="16" t="s">
        <v>141</v>
      </c>
      <c r="C133" s="19" t="s">
        <v>2</v>
      </c>
      <c r="D133" s="20">
        <v>44</v>
      </c>
      <c r="E133" s="32">
        <v>5.1573847265713253</v>
      </c>
      <c r="F133" s="30">
        <v>4.850947286665682</v>
      </c>
      <c r="G133" s="19">
        <v>7.2722767004967416E-4</v>
      </c>
      <c r="H133" s="19">
        <v>0.14162289390188981</v>
      </c>
      <c r="I133" s="19">
        <v>0.46237948144300528</v>
      </c>
      <c r="J133" s="19">
        <v>8.9307232939674339E-2</v>
      </c>
      <c r="K133" s="19">
        <v>0.50570440799459215</v>
      </c>
      <c r="M133" s="16" t="s">
        <v>141</v>
      </c>
      <c r="N133" s="19" t="s">
        <v>2</v>
      </c>
      <c r="O133" s="20">
        <v>44</v>
      </c>
      <c r="P133" s="19">
        <f t="shared" si="51"/>
        <v>0.71242952977685037</v>
      </c>
      <c r="Q133" s="19">
        <f t="shared" si="52"/>
        <v>0.68582655534455428</v>
      </c>
      <c r="R133" s="19">
        <f t="shared" si="53"/>
        <v>-3.1383296051418781</v>
      </c>
      <c r="S133" s="19">
        <f t="shared" si="54"/>
        <v>-0.84886653554753067</v>
      </c>
      <c r="T133" s="19">
        <f t="shared" si="55"/>
        <v>-0.33500144641667084</v>
      </c>
      <c r="U133" s="19">
        <f t="shared" si="56"/>
        <v>-1.0491133664352825</v>
      </c>
      <c r="V133" s="19">
        <f t="shared" si="57"/>
        <v>-0.29610326080410909</v>
      </c>
      <c r="AK133" s="24"/>
      <c r="AM133" s="24"/>
    </row>
    <row r="134" spans="1:41" x14ac:dyDescent="0.3">
      <c r="B134" s="16" t="s">
        <v>141</v>
      </c>
      <c r="C134" s="19" t="s">
        <v>2</v>
      </c>
      <c r="D134" s="20">
        <v>44</v>
      </c>
      <c r="E134" s="32">
        <v>5.2060905540682567</v>
      </c>
      <c r="F134" s="30">
        <v>4.850947286665682</v>
      </c>
      <c r="G134" s="19">
        <v>3.578872604423215E-4</v>
      </c>
      <c r="H134" s="19">
        <v>0.12699615435768324</v>
      </c>
      <c r="I134" s="19">
        <v>0.66236740112620862</v>
      </c>
      <c r="J134" s="19">
        <v>0.2038738362486506</v>
      </c>
      <c r="K134" s="19">
        <v>0.54116511127448685</v>
      </c>
      <c r="M134" s="16" t="s">
        <v>141</v>
      </c>
      <c r="N134" s="19" t="s">
        <v>2</v>
      </c>
      <c r="O134" s="20">
        <v>44</v>
      </c>
      <c r="P134" s="19">
        <f t="shared" si="51"/>
        <v>0.7165117179011713</v>
      </c>
      <c r="Q134" s="19">
        <f t="shared" si="52"/>
        <v>0.68582655534455428</v>
      </c>
      <c r="R134" s="19">
        <f t="shared" si="53"/>
        <v>-3.4462537607272727</v>
      </c>
      <c r="S134" s="19">
        <f t="shared" si="54"/>
        <v>-0.89620942996155917</v>
      </c>
      <c r="T134" s="19">
        <f t="shared" si="55"/>
        <v>-0.17890104980316424</v>
      </c>
      <c r="U134" s="19">
        <f t="shared" si="56"/>
        <v>-0.6906385049816216</v>
      </c>
      <c r="V134" s="19">
        <f t="shared" si="57"/>
        <v>-0.26667020998531993</v>
      </c>
      <c r="AK134" s="24"/>
      <c r="AM134" s="24"/>
    </row>
    <row r="135" spans="1:41" x14ac:dyDescent="0.3">
      <c r="B135" s="16" t="s">
        <v>142</v>
      </c>
      <c r="C135" s="19" t="s">
        <v>2</v>
      </c>
      <c r="D135" s="20">
        <v>45</v>
      </c>
      <c r="E135" s="32">
        <v>2.4176354099749164E-2</v>
      </c>
      <c r="F135" s="30">
        <v>4.850947286665682</v>
      </c>
      <c r="G135" s="19">
        <v>6.883253012638274E-2</v>
      </c>
      <c r="H135" s="19">
        <v>0.40008389712478926</v>
      </c>
      <c r="I135" s="19">
        <v>3.5984165208132718E-2</v>
      </c>
      <c r="J135" s="19">
        <v>3.1428473253631126E-3</v>
      </c>
      <c r="K135" s="19">
        <v>0.25499537759767371</v>
      </c>
      <c r="M135" s="16" t="s">
        <v>142</v>
      </c>
      <c r="N135" s="19" t="s">
        <v>2</v>
      </c>
      <c r="O135" s="20">
        <v>45</v>
      </c>
      <c r="P135" s="19">
        <f t="shared" si="51"/>
        <v>-1.6166091920503467</v>
      </c>
      <c r="Q135" s="19">
        <f t="shared" si="52"/>
        <v>0.68582655534455428</v>
      </c>
      <c r="R135" s="19">
        <f t="shared" si="53"/>
        <v>-1.1622062664809718</v>
      </c>
      <c r="S135" s="19">
        <f t="shared" si="54"/>
        <v>-0.39784892807759492</v>
      </c>
      <c r="T135" s="19">
        <f t="shared" si="55"/>
        <v>-1.443888567999603</v>
      </c>
      <c r="U135" s="19">
        <f t="shared" si="56"/>
        <v>-2.5026767158207326</v>
      </c>
      <c r="V135" s="19">
        <f t="shared" si="57"/>
        <v>-0.59346769212298034</v>
      </c>
      <c r="AK135" s="24"/>
      <c r="AM135" s="24"/>
    </row>
    <row r="136" spans="1:41" x14ac:dyDescent="0.3">
      <c r="B136" s="16" t="s">
        <v>142</v>
      </c>
      <c r="C136" s="19" t="s">
        <v>2</v>
      </c>
      <c r="D136" s="20">
        <v>45</v>
      </c>
      <c r="E136" s="32">
        <v>3.0498226369995211E-2</v>
      </c>
      <c r="F136" s="30">
        <v>2.7526078841099495E-2</v>
      </c>
      <c r="G136" s="19">
        <v>7.3783505542063893E-2</v>
      </c>
      <c r="H136" s="19">
        <v>7.9366095571663214E-2</v>
      </c>
      <c r="I136" s="19">
        <v>0.12313791139124822</v>
      </c>
      <c r="J136" s="19">
        <v>1.2250823012056259E-3</v>
      </c>
      <c r="M136" s="16" t="s">
        <v>142</v>
      </c>
      <c r="N136" s="19" t="s">
        <v>2</v>
      </c>
      <c r="O136" s="20">
        <v>45</v>
      </c>
      <c r="P136" s="19">
        <f t="shared" si="51"/>
        <v>-1.5157254163948997</v>
      </c>
      <c r="Q136" s="19">
        <f t="shared" si="52"/>
        <v>-1.5602556505377001</v>
      </c>
      <c r="R136" s="19">
        <f t="shared" si="53"/>
        <v>-1.1320407147718956</v>
      </c>
      <c r="S136" s="19">
        <f t="shared" si="54"/>
        <v>-1.1003649843584742</v>
      </c>
      <c r="T136" s="19">
        <f t="shared" si="55"/>
        <v>-0.90960821698579397</v>
      </c>
      <c r="U136" s="19">
        <f t="shared" si="56"/>
        <v>-2.9118347343534716</v>
      </c>
      <c r="V136" s="19" t="str">
        <f t="shared" si="57"/>
        <v/>
      </c>
      <c r="AK136" s="24"/>
    </row>
    <row r="137" spans="1:41" x14ac:dyDescent="0.3">
      <c r="B137" s="16" t="s">
        <v>142</v>
      </c>
      <c r="C137" s="19" t="s">
        <v>2</v>
      </c>
      <c r="D137" s="20">
        <v>45</v>
      </c>
      <c r="E137" s="32">
        <v>2.7903656053554111E-2</v>
      </c>
      <c r="F137" s="30">
        <v>2.7526078841099495E-2</v>
      </c>
      <c r="G137" s="19">
        <v>3.6621533177180421E-2</v>
      </c>
      <c r="H137" s="19">
        <v>0.49993634454620356</v>
      </c>
      <c r="I137" s="19">
        <v>3.1358621790587925E-2</v>
      </c>
      <c r="J137" s="19">
        <v>6.8941771411251676E-3</v>
      </c>
      <c r="M137" s="16" t="s">
        <v>142</v>
      </c>
      <c r="N137" s="19" t="s">
        <v>2</v>
      </c>
      <c r="O137" s="20">
        <v>45</v>
      </c>
      <c r="P137" s="19">
        <f t="shared" si="51"/>
        <v>-1.5543388899214132</v>
      </c>
      <c r="Q137" s="19">
        <f t="shared" si="52"/>
        <v>-1.5602556505377001</v>
      </c>
      <c r="R137" s="19">
        <f t="shared" si="53"/>
        <v>-1.4362634777172558</v>
      </c>
      <c r="S137" s="19">
        <f t="shared" si="54"/>
        <v>-0.3010852896084707</v>
      </c>
      <c r="T137" s="19">
        <f t="shared" si="55"/>
        <v>-1.5036430327827353</v>
      </c>
      <c r="U137" s="19">
        <f t="shared" si="56"/>
        <v>-2.1615175618876274</v>
      </c>
      <c r="V137" s="19" t="str">
        <f t="shared" si="57"/>
        <v/>
      </c>
      <c r="AK137" s="24"/>
      <c r="AM137" s="24"/>
    </row>
    <row r="138" spans="1:41" x14ac:dyDescent="0.3">
      <c r="B138" s="16" t="s">
        <v>143</v>
      </c>
      <c r="C138" s="19" t="s">
        <v>2</v>
      </c>
      <c r="D138" s="20">
        <v>46</v>
      </c>
      <c r="E138" s="32">
        <v>4.5111974023950889</v>
      </c>
      <c r="F138" s="30">
        <v>2.7526078841099495E-2</v>
      </c>
      <c r="H138" s="19">
        <v>0.10527111995115918</v>
      </c>
      <c r="I138" s="19">
        <v>0.14792915051313207</v>
      </c>
      <c r="J138" s="19">
        <v>1.6275909409301677E-2</v>
      </c>
      <c r="K138" s="19">
        <v>0.75058668282912022</v>
      </c>
      <c r="M138" s="16" t="s">
        <v>143</v>
      </c>
      <c r="N138" s="19" t="s">
        <v>2</v>
      </c>
      <c r="O138" s="20">
        <v>46</v>
      </c>
      <c r="P138" s="19">
        <f t="shared" si="51"/>
        <v>0.65429183150807568</v>
      </c>
      <c r="Q138" s="19">
        <f t="shared" si="52"/>
        <v>-1.5602556505377001</v>
      </c>
      <c r="R138" s="19" t="str">
        <f t="shared" si="53"/>
        <v/>
      </c>
      <c r="S138" s="19">
        <f t="shared" si="54"/>
        <v>-0.97769075669805439</v>
      </c>
      <c r="T138" s="19">
        <f t="shared" si="55"/>
        <v>-0.8299462366890259</v>
      </c>
      <c r="U138" s="19">
        <f t="shared" si="56"/>
        <v>-1.7884547360680694</v>
      </c>
      <c r="V138" s="19">
        <f t="shared" si="57"/>
        <v>-0.12459914525884694</v>
      </c>
      <c r="AK138" s="24"/>
    </row>
    <row r="139" spans="1:41" x14ac:dyDescent="0.3">
      <c r="B139" s="16" t="s">
        <v>143</v>
      </c>
      <c r="C139" s="19" t="s">
        <v>2</v>
      </c>
      <c r="D139" s="20">
        <v>46</v>
      </c>
      <c r="E139" s="32">
        <v>4.4007377145836761</v>
      </c>
      <c r="F139" s="30">
        <v>4.542043323515653</v>
      </c>
      <c r="G139" s="19">
        <v>4.2996558107876871E-2</v>
      </c>
      <c r="H139" s="19">
        <v>0.20180647468194493</v>
      </c>
      <c r="I139" s="19">
        <v>0.13483549093150907</v>
      </c>
      <c r="J139" s="19">
        <v>1.8781644020752011E-2</v>
      </c>
      <c r="K139" s="19">
        <v>0.62684524152978449</v>
      </c>
      <c r="M139" s="16" t="s">
        <v>143</v>
      </c>
      <c r="N139" s="19" t="s">
        <v>2</v>
      </c>
      <c r="O139" s="20">
        <v>46</v>
      </c>
      <c r="P139" s="19">
        <f t="shared" si="51"/>
        <v>0.64352548524019215</v>
      </c>
      <c r="Q139" s="19">
        <f t="shared" si="52"/>
        <v>0.65725127234828085</v>
      </c>
      <c r="R139" s="19">
        <f t="shared" si="53"/>
        <v>-1.3665663084805124</v>
      </c>
      <c r="S139" s="19">
        <f t="shared" si="54"/>
        <v>-0.6950649041371062</v>
      </c>
      <c r="T139" s="19">
        <f t="shared" si="55"/>
        <v>-0.87019577926221348</v>
      </c>
      <c r="U139" s="19">
        <f t="shared" si="56"/>
        <v>-1.726266395142811</v>
      </c>
      <c r="V139" s="19">
        <f t="shared" si="57"/>
        <v>-0.20283966657855151</v>
      </c>
      <c r="AK139" s="24"/>
    </row>
    <row r="140" spans="1:41" x14ac:dyDescent="0.3">
      <c r="B140" s="16" t="s">
        <v>143</v>
      </c>
      <c r="C140" s="19" t="s">
        <v>2</v>
      </c>
      <c r="D140" s="20">
        <v>46</v>
      </c>
      <c r="E140" s="32">
        <v>4.7141948535681948</v>
      </c>
      <c r="F140" s="30">
        <v>4.542043323515653</v>
      </c>
      <c r="G140" s="19">
        <v>1.8686548997330611E-2</v>
      </c>
      <c r="H140" s="19">
        <v>0.11529056635224497</v>
      </c>
      <c r="I140" s="19">
        <v>0.13656341624099225</v>
      </c>
      <c r="J140" s="19">
        <v>1.4794011668958827E-2</v>
      </c>
      <c r="K140" s="19">
        <v>0.33559957287961711</v>
      </c>
      <c r="M140" s="16" t="s">
        <v>143</v>
      </c>
      <c r="N140" s="19" t="s">
        <v>2</v>
      </c>
      <c r="O140" s="20">
        <v>46</v>
      </c>
      <c r="P140" s="19">
        <f t="shared" si="51"/>
        <v>0.67340752941455184</v>
      </c>
      <c r="Q140" s="19">
        <f t="shared" si="52"/>
        <v>0.65725127234828085</v>
      </c>
      <c r="R140" s="19">
        <f t="shared" si="53"/>
        <v>-1.7284708960423218</v>
      </c>
      <c r="S140" s="19">
        <f t="shared" si="54"/>
        <v>-0.93820622738680448</v>
      </c>
      <c r="T140" s="19">
        <f t="shared" si="55"/>
        <v>-0.86466562754026011</v>
      </c>
      <c r="U140" s="19">
        <f t="shared" si="56"/>
        <v>-1.8299140430788567</v>
      </c>
      <c r="V140" s="19">
        <f t="shared" si="57"/>
        <v>-0.47417860057320455</v>
      </c>
      <c r="AK140" s="24"/>
      <c r="AM140" s="24"/>
      <c r="AO140" s="24"/>
    </row>
    <row r="141" spans="1:41" x14ac:dyDescent="0.3">
      <c r="B141" s="16" t="s">
        <v>144</v>
      </c>
      <c r="C141" s="19" t="s">
        <v>2</v>
      </c>
      <c r="D141" s="20">
        <v>47</v>
      </c>
      <c r="E141" s="32">
        <v>2.7993775044028375</v>
      </c>
      <c r="F141" s="30">
        <v>4.542043323515653</v>
      </c>
      <c r="G141" s="19">
        <v>9.3979079549543051E-4</v>
      </c>
      <c r="H141" s="19">
        <v>1.6154386381931201</v>
      </c>
      <c r="I141" s="19">
        <v>0.88625979951248746</v>
      </c>
      <c r="J141" s="19">
        <v>0.55012436593302705</v>
      </c>
      <c r="K141" s="19">
        <v>0.6277120134786438</v>
      </c>
      <c r="M141" s="16" t="s">
        <v>144</v>
      </c>
      <c r="N141" s="19" t="s">
        <v>2</v>
      </c>
      <c r="O141" s="20">
        <v>47</v>
      </c>
      <c r="P141" s="19">
        <f t="shared" si="51"/>
        <v>0.4470614683211484</v>
      </c>
      <c r="Q141" s="19">
        <f t="shared" si="52"/>
        <v>0.65725127234828085</v>
      </c>
      <c r="R141" s="19">
        <f t="shared" si="53"/>
        <v>-3.0269688128618211</v>
      </c>
      <c r="S141" s="19">
        <f t="shared" si="54"/>
        <v>0.20829046616037969</v>
      </c>
      <c r="T141" s="19">
        <f t="shared" si="55"/>
        <v>-5.2438949720674359E-2</v>
      </c>
      <c r="U141" s="19">
        <f t="shared" si="56"/>
        <v>-0.25953911899150006</v>
      </c>
      <c r="V141" s="19">
        <f t="shared" si="57"/>
        <v>-0.20223955951631711</v>
      </c>
      <c r="AK141" s="24"/>
      <c r="AM141" s="24"/>
      <c r="AO141" s="24"/>
    </row>
    <row r="142" spans="1:41" x14ac:dyDescent="0.3">
      <c r="B142" s="16" t="s">
        <v>144</v>
      </c>
      <c r="C142" s="19" t="s">
        <v>2</v>
      </c>
      <c r="D142" s="20">
        <v>47</v>
      </c>
      <c r="E142" s="32">
        <v>2.8174819765250647</v>
      </c>
      <c r="F142" s="30">
        <v>2.3232445134025954</v>
      </c>
      <c r="G142" s="19">
        <v>1.5549805744585949E-3</v>
      </c>
      <c r="H142" s="19">
        <v>0.20312056821953087</v>
      </c>
      <c r="I142" s="19">
        <v>0.91862950288345335</v>
      </c>
      <c r="K142" s="19">
        <v>0.87148778546617223</v>
      </c>
      <c r="M142" s="16" t="s">
        <v>144</v>
      </c>
      <c r="N142" s="19" t="s">
        <v>2</v>
      </c>
      <c r="O142" s="20">
        <v>47</v>
      </c>
      <c r="P142" s="19">
        <f t="shared" si="51"/>
        <v>0.44986114653864268</v>
      </c>
      <c r="Q142" s="19">
        <f t="shared" si="52"/>
        <v>0.366094920189041</v>
      </c>
      <c r="R142" s="19">
        <f t="shared" si="53"/>
        <v>-2.8082750320121508</v>
      </c>
      <c r="S142" s="19">
        <f t="shared" si="54"/>
        <v>-0.69224609721575603</v>
      </c>
      <c r="T142" s="19">
        <f t="shared" si="55"/>
        <v>-3.6859610808221185E-2</v>
      </c>
      <c r="U142" s="19" t="str">
        <f t="shared" si="56"/>
        <v/>
      </c>
      <c r="V142" s="19">
        <f t="shared" si="57"/>
        <v>-5.9738695463701037E-2</v>
      </c>
      <c r="AK142" s="24"/>
      <c r="AM142" s="24"/>
    </row>
    <row r="143" spans="1:41" x14ac:dyDescent="0.3">
      <c r="B143" s="16" t="s">
        <v>144</v>
      </c>
      <c r="C143" s="19" t="s">
        <v>2</v>
      </c>
      <c r="D143" s="20">
        <v>47</v>
      </c>
      <c r="E143" s="32">
        <v>1.3528740592798847</v>
      </c>
      <c r="F143" s="30">
        <v>2.3232445134025954</v>
      </c>
      <c r="G143" s="19">
        <v>4.3994424467121594E-3</v>
      </c>
      <c r="H143" s="28">
        <v>0.86424119878626071</v>
      </c>
      <c r="I143" s="19">
        <v>1.5565284852476</v>
      </c>
      <c r="J143" s="19">
        <v>0.39445575858115867</v>
      </c>
      <c r="K143" s="19">
        <v>1.3978158883106044</v>
      </c>
      <c r="M143" s="16" t="s">
        <v>144</v>
      </c>
      <c r="N143" s="19" t="s">
        <v>2</v>
      </c>
      <c r="O143" s="20">
        <v>47</v>
      </c>
      <c r="P143" s="19">
        <f t="shared" si="51"/>
        <v>0.13125736946861827</v>
      </c>
      <c r="Q143" s="19">
        <f t="shared" si="52"/>
        <v>0.366094920189041</v>
      </c>
      <c r="R143" s="19">
        <f t="shared" si="53"/>
        <v>-2.3566023593454726</v>
      </c>
      <c r="S143" s="19">
        <f t="shared" si="54"/>
        <v>-6.3365034508174878E-2</v>
      </c>
      <c r="T143" s="19">
        <f t="shared" si="55"/>
        <v>0.19215707289688297</v>
      </c>
      <c r="U143" s="19">
        <f t="shared" si="56"/>
        <v>-0.40400169937858171</v>
      </c>
      <c r="V143" s="19">
        <f t="shared" si="57"/>
        <v>0.14544997258537073</v>
      </c>
      <c r="AK143" s="24"/>
      <c r="AM143" s="24"/>
    </row>
    <row r="144" spans="1:41" x14ac:dyDescent="0.3">
      <c r="B144" s="16" t="s">
        <v>145</v>
      </c>
      <c r="C144" s="19" t="s">
        <v>2</v>
      </c>
      <c r="D144" s="20">
        <v>48</v>
      </c>
      <c r="E144" s="32">
        <v>3.6341855373354144</v>
      </c>
      <c r="F144" s="30">
        <v>2.3232445134025954</v>
      </c>
      <c r="G144" s="19">
        <v>4.9661307288742365E-2</v>
      </c>
      <c r="H144" s="28">
        <v>0.21708128958171577</v>
      </c>
      <c r="I144" s="19">
        <v>0.21604333295289552</v>
      </c>
      <c r="J144" s="19">
        <v>3.9241548930059815E-2</v>
      </c>
      <c r="K144" s="19">
        <v>0.64490818145085538</v>
      </c>
      <c r="M144" s="16" t="s">
        <v>145</v>
      </c>
      <c r="N144" s="19" t="s">
        <v>2</v>
      </c>
      <c r="O144" s="20">
        <v>48</v>
      </c>
      <c r="P144" s="19">
        <f t="shared" si="51"/>
        <v>0.56040709572491543</v>
      </c>
      <c r="Q144" s="19">
        <f t="shared" si="52"/>
        <v>0.366094920189041</v>
      </c>
      <c r="R144" s="19">
        <f t="shared" si="53"/>
        <v>-1.3039818522237769</v>
      </c>
      <c r="S144" s="19">
        <f t="shared" si="54"/>
        <v>-0.66337760713789218</v>
      </c>
      <c r="T144" s="19">
        <f t="shared" si="55"/>
        <v>-0.66545913137285861</v>
      </c>
      <c r="U144" s="19">
        <f t="shared" si="56"/>
        <v>-1.4062538586187578</v>
      </c>
      <c r="V144" s="19">
        <f t="shared" si="57"/>
        <v>-0.19050211346981855</v>
      </c>
      <c r="AK144" s="24"/>
      <c r="AM144" s="24"/>
    </row>
    <row r="145" spans="1:43" x14ac:dyDescent="0.3">
      <c r="B145" s="16" t="s">
        <v>145</v>
      </c>
      <c r="C145" s="19" t="s">
        <v>2</v>
      </c>
      <c r="D145" s="20">
        <v>48</v>
      </c>
      <c r="E145" s="32">
        <v>3.5769958301534728</v>
      </c>
      <c r="F145" s="30">
        <v>3.7079058093367543</v>
      </c>
      <c r="G145" s="19">
        <v>3.4343423733193719E-2</v>
      </c>
      <c r="H145" s="28">
        <v>0.12119525238545469</v>
      </c>
      <c r="I145" s="19">
        <v>0.26885142590820588</v>
      </c>
      <c r="J145" s="19">
        <v>4.178590645328277E-2</v>
      </c>
      <c r="K145" s="19">
        <v>0.29572905941302596</v>
      </c>
      <c r="M145" s="16" t="s">
        <v>145</v>
      </c>
      <c r="N145" s="19" t="s">
        <v>2</v>
      </c>
      <c r="O145" s="20">
        <v>48</v>
      </c>
      <c r="P145" s="19">
        <f t="shared" si="51"/>
        <v>0.55351843387488719</v>
      </c>
      <c r="Q145" s="19">
        <f t="shared" si="52"/>
        <v>0.56912869337837724</v>
      </c>
      <c r="R145" s="19">
        <f t="shared" si="53"/>
        <v>-1.4641564117285293</v>
      </c>
      <c r="S145" s="19">
        <f t="shared" si="54"/>
        <v>-0.9165143925722381</v>
      </c>
      <c r="T145" s="19">
        <f t="shared" si="55"/>
        <v>-0.57048765581165906</v>
      </c>
      <c r="U145" s="19">
        <f t="shared" si="56"/>
        <v>-1.378970172331583</v>
      </c>
      <c r="V145" s="19">
        <f t="shared" si="57"/>
        <v>-0.52910599802158675</v>
      </c>
      <c r="AK145" s="24"/>
    </row>
    <row r="146" spans="1:43" x14ac:dyDescent="0.3">
      <c r="B146" s="16" t="s">
        <v>145</v>
      </c>
      <c r="C146" s="19" t="s">
        <v>2</v>
      </c>
      <c r="D146" s="20">
        <v>48</v>
      </c>
      <c r="E146" s="32">
        <v>3.9125360605213753</v>
      </c>
      <c r="F146" s="30">
        <v>3.7079058093367543</v>
      </c>
      <c r="G146" s="19">
        <v>3.5666873603655162E-2</v>
      </c>
      <c r="H146" s="28">
        <v>0.10921768733617439</v>
      </c>
      <c r="I146" s="19">
        <v>0.26544616420598577</v>
      </c>
      <c r="J146" s="19">
        <v>4.3435074283343776E-2</v>
      </c>
      <c r="K146" s="19">
        <v>0.57597835039068279</v>
      </c>
      <c r="M146" s="16" t="s">
        <v>145</v>
      </c>
      <c r="N146" s="19" t="s">
        <v>2</v>
      </c>
      <c r="O146" s="20">
        <v>48</v>
      </c>
      <c r="P146" s="19">
        <f t="shared" si="51"/>
        <v>0.59245835331828178</v>
      </c>
      <c r="Q146" s="19">
        <f t="shared" si="52"/>
        <v>0.56912869337837724</v>
      </c>
      <c r="R146" s="19">
        <f t="shared" si="53"/>
        <v>-1.4477349572774951</v>
      </c>
      <c r="S146" s="19">
        <f t="shared" si="54"/>
        <v>-0.96170702380644169</v>
      </c>
      <c r="T146" s="19">
        <f t="shared" si="55"/>
        <v>-0.57602354599135019</v>
      </c>
      <c r="U146" s="19">
        <f t="shared" si="56"/>
        <v>-1.36215943141314</v>
      </c>
      <c r="V146" s="19">
        <f t="shared" si="57"/>
        <v>-0.23959384033124001</v>
      </c>
      <c r="AK146" s="24"/>
      <c r="AM146" s="24"/>
    </row>
    <row r="147" spans="1:43" x14ac:dyDescent="0.3">
      <c r="A147" s="18"/>
      <c r="F147" s="32"/>
      <c r="H147" s="19"/>
      <c r="L147" s="18"/>
      <c r="Q147" s="32"/>
      <c r="S147" s="19"/>
      <c r="AG147" s="24"/>
      <c r="AK147" s="24"/>
    </row>
    <row r="148" spans="1:43" x14ac:dyDescent="0.3">
      <c r="A148" s="18"/>
      <c r="F148" s="32"/>
      <c r="H148" s="19"/>
      <c r="L148" s="18"/>
      <c r="Q148" s="32"/>
      <c r="S148" s="19"/>
      <c r="AG148" s="24"/>
      <c r="AK148" s="24"/>
    </row>
    <row r="149" spans="1:43" x14ac:dyDescent="0.3">
      <c r="A149" s="18"/>
      <c r="F149" s="32"/>
      <c r="H149" s="19"/>
      <c r="L149" s="18"/>
      <c r="Q149" s="32"/>
      <c r="S149" s="19"/>
      <c r="AG149" s="24"/>
      <c r="AK149" s="24"/>
    </row>
    <row r="150" spans="1:43" x14ac:dyDescent="0.3">
      <c r="A150" s="18"/>
      <c r="F150" s="32"/>
      <c r="H150" s="19"/>
      <c r="L150" s="18"/>
      <c r="Q150" s="32"/>
      <c r="S150" s="19"/>
      <c r="AG150" s="24"/>
      <c r="AK150" s="24"/>
    </row>
    <row r="151" spans="1:43" x14ac:dyDescent="0.3">
      <c r="A151" s="18"/>
      <c r="F151" s="32"/>
      <c r="H151" s="19"/>
      <c r="L151" s="18"/>
      <c r="Q151" s="32"/>
      <c r="S151" s="19"/>
      <c r="AG151" s="24"/>
      <c r="AK151" s="24"/>
    </row>
    <row r="152" spans="1:43" x14ac:dyDescent="0.3">
      <c r="A152" s="18"/>
      <c r="F152" s="32"/>
      <c r="H152" s="19"/>
      <c r="L152" s="18"/>
      <c r="Q152" s="32"/>
      <c r="S152" s="19"/>
      <c r="AG152" s="24"/>
      <c r="AK152" s="24"/>
    </row>
    <row r="153" spans="1:43" x14ac:dyDescent="0.3">
      <c r="E153" s="32"/>
      <c r="H153" s="19"/>
      <c r="P153" s="32"/>
      <c r="S153" s="19"/>
      <c r="AG153" s="24"/>
      <c r="AK153" s="24"/>
      <c r="AM153" s="24"/>
      <c r="AO153" s="24"/>
      <c r="AQ153" s="24"/>
    </row>
    <row r="154" spans="1:43" x14ac:dyDescent="0.3">
      <c r="E154" s="32"/>
      <c r="H154" s="19"/>
      <c r="P154" s="32"/>
      <c r="S154" s="19"/>
      <c r="AG154" s="24"/>
      <c r="AK154" s="24"/>
      <c r="AM154" s="24"/>
    </row>
    <row r="155" spans="1:43" x14ac:dyDescent="0.3">
      <c r="E155" s="32"/>
      <c r="H155" s="19"/>
      <c r="P155" s="32"/>
      <c r="S155" s="19"/>
      <c r="AG155" s="24"/>
      <c r="AK155" s="24"/>
      <c r="AM155" s="24"/>
    </row>
    <row r="156" spans="1:43" x14ac:dyDescent="0.3">
      <c r="E156" s="32"/>
      <c r="H156" s="19"/>
      <c r="P156" s="32"/>
      <c r="S156" s="19"/>
      <c r="AG156" s="24"/>
      <c r="AK156" s="24"/>
      <c r="AM156" s="24"/>
    </row>
    <row r="157" spans="1:43" x14ac:dyDescent="0.3">
      <c r="E157" s="32"/>
      <c r="H157" s="19"/>
      <c r="P157" s="32"/>
      <c r="S157" s="19"/>
      <c r="AG157" s="24"/>
      <c r="AK157" s="24"/>
      <c r="AM157" s="24"/>
      <c r="AO157" s="24"/>
    </row>
    <row r="158" spans="1:43" x14ac:dyDescent="0.3">
      <c r="E158" s="32"/>
      <c r="P158" s="32"/>
      <c r="AG158" s="24"/>
      <c r="AK158" s="24"/>
      <c r="AM158" s="24"/>
    </row>
    <row r="159" spans="1:43" x14ac:dyDescent="0.3">
      <c r="E159" s="32"/>
      <c r="P159" s="32"/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2ADA9-EF54-4710-A071-D03DBDFD2C29}">
  <dimension ref="A1:AV101"/>
  <sheetViews>
    <sheetView workbookViewId="0">
      <selection activeCell="E1" sqref="E1:F1048576"/>
    </sheetView>
  </sheetViews>
  <sheetFormatPr defaultColWidth="9.109375" defaultRowHeight="14.4" x14ac:dyDescent="0.3"/>
  <cols>
    <col min="1" max="1" width="9.109375" style="14"/>
    <col min="2" max="2" width="10.33203125" style="16" customWidth="1"/>
    <col min="3" max="3" width="10.33203125" style="19" customWidth="1"/>
    <col min="4" max="4" width="10.33203125" style="20" customWidth="1"/>
    <col min="6" max="6" width="10.77734375" customWidth="1"/>
    <col min="7" max="7" width="9.33203125" style="19" customWidth="1"/>
    <col min="8" max="9" width="8.5546875" style="19" customWidth="1"/>
    <col min="10" max="10" width="10.44140625" style="19" customWidth="1"/>
    <col min="11" max="11" width="8.5546875" style="19" bestFit="1" customWidth="1"/>
    <col min="12" max="12" width="9.109375" style="14" customWidth="1"/>
    <col min="13" max="13" width="10.33203125" style="16" customWidth="1"/>
    <col min="14" max="14" width="10.33203125" style="19" customWidth="1"/>
    <col min="15" max="15" width="10.33203125" style="20" customWidth="1"/>
    <col min="16" max="16" width="9.109375" customWidth="1"/>
    <col min="17" max="17" width="10.77734375" customWidth="1"/>
    <col min="18" max="18" width="9.33203125" style="19" customWidth="1"/>
    <col min="19" max="20" width="8.5546875" style="19" customWidth="1"/>
    <col min="21" max="21" width="10.44140625" style="19" customWidth="1"/>
    <col min="22" max="22" width="8.5546875" style="19" bestFit="1" customWidth="1"/>
    <col min="23" max="23" width="9.109375" style="14"/>
    <col min="24" max="25" width="9.109375" style="16"/>
    <col min="26" max="26" width="10.33203125" style="19" bestFit="1" customWidth="1"/>
    <col min="27" max="27" width="10" style="19" customWidth="1"/>
    <col min="28" max="16384" width="9.109375" style="19"/>
  </cols>
  <sheetData>
    <row r="1" spans="2:48" s="16" customFormat="1" ht="13.2" x14ac:dyDescent="0.25">
      <c r="B1" s="15"/>
      <c r="D1" s="17"/>
      <c r="E1"/>
      <c r="F1"/>
      <c r="G1" s="16" t="s">
        <v>47</v>
      </c>
      <c r="H1" s="16" t="s">
        <v>47</v>
      </c>
      <c r="I1" s="16" t="s">
        <v>47</v>
      </c>
      <c r="J1" s="16" t="s">
        <v>47</v>
      </c>
      <c r="K1" s="16" t="s">
        <v>47</v>
      </c>
      <c r="M1" s="15"/>
      <c r="O1" s="17"/>
      <c r="P1"/>
      <c r="Q1"/>
      <c r="R1" s="16" t="s">
        <v>47</v>
      </c>
      <c r="S1" s="16" t="s">
        <v>47</v>
      </c>
      <c r="T1" s="16" t="s">
        <v>47</v>
      </c>
      <c r="U1" s="16" t="s">
        <v>47</v>
      </c>
      <c r="V1" s="16" t="s">
        <v>47</v>
      </c>
      <c r="Z1" s="16" t="s">
        <v>43</v>
      </c>
    </row>
    <row r="2" spans="2:48" s="16" customFormat="1" ht="13.2" x14ac:dyDescent="0.25">
      <c r="B2" s="16" t="s">
        <v>46</v>
      </c>
      <c r="C2" s="16" t="s">
        <v>41</v>
      </c>
      <c r="D2" s="15" t="s">
        <v>45</v>
      </c>
      <c r="E2" s="27" t="s">
        <v>150</v>
      </c>
      <c r="F2" s="27" t="s">
        <v>146</v>
      </c>
      <c r="G2" s="16" t="s">
        <v>40</v>
      </c>
      <c r="H2" s="16" t="s">
        <v>39</v>
      </c>
      <c r="I2" s="16" t="s">
        <v>38</v>
      </c>
      <c r="J2" s="16" t="s">
        <v>44</v>
      </c>
      <c r="K2" s="16" t="s">
        <v>36</v>
      </c>
      <c r="M2" s="16" t="s">
        <v>46</v>
      </c>
      <c r="N2" s="16" t="s">
        <v>41</v>
      </c>
      <c r="O2" s="15" t="s">
        <v>45</v>
      </c>
      <c r="P2" s="27" t="s">
        <v>150</v>
      </c>
      <c r="Q2" s="27" t="s">
        <v>146</v>
      </c>
      <c r="R2" s="16" t="s">
        <v>40</v>
      </c>
      <c r="S2" s="16" t="s">
        <v>39</v>
      </c>
      <c r="T2" s="16" t="s">
        <v>38</v>
      </c>
      <c r="U2" s="16" t="s">
        <v>44</v>
      </c>
      <c r="V2" s="16" t="s">
        <v>36</v>
      </c>
      <c r="X2" s="16" t="s">
        <v>46</v>
      </c>
      <c r="Y2" s="15" t="s">
        <v>45</v>
      </c>
      <c r="Z2" s="16" t="s">
        <v>41</v>
      </c>
      <c r="AA2" s="16" t="s">
        <v>40</v>
      </c>
      <c r="AB2" s="16" t="s">
        <v>39</v>
      </c>
      <c r="AC2" s="16" t="s">
        <v>38</v>
      </c>
      <c r="AD2" s="16" t="s">
        <v>44</v>
      </c>
      <c r="AE2" s="16" t="s">
        <v>36</v>
      </c>
      <c r="AI2" s="16" t="s">
        <v>43</v>
      </c>
      <c r="AQ2" s="16" t="s">
        <v>73</v>
      </c>
    </row>
    <row r="3" spans="2:48" x14ac:dyDescent="0.3">
      <c r="B3" s="18" t="s">
        <v>74</v>
      </c>
      <c r="C3" s="19" t="s">
        <v>24</v>
      </c>
      <c r="D3" s="20">
        <v>1</v>
      </c>
      <c r="F3" s="5">
        <v>11.389320084603888</v>
      </c>
      <c r="G3" s="21">
        <v>4.7394004029887796E-4</v>
      </c>
      <c r="H3" s="21">
        <v>0.22390455459826852</v>
      </c>
      <c r="I3" s="21">
        <v>0.16250398303496469</v>
      </c>
      <c r="J3" s="21">
        <v>0.21301123608189435</v>
      </c>
      <c r="K3" s="21">
        <v>0.55074621357749087</v>
      </c>
      <c r="M3" s="18" t="s">
        <v>74</v>
      </c>
      <c r="N3" s="19" t="s">
        <v>24</v>
      </c>
      <c r="O3" s="20">
        <v>1</v>
      </c>
      <c r="P3" s="19" t="str">
        <f>IFERROR(LOG(E3),"")</f>
        <v/>
      </c>
      <c r="Q3" s="19">
        <f>IFERROR(LOG(F3),"")</f>
        <v>1.0564977985024209</v>
      </c>
      <c r="R3" s="19">
        <f>IFERROR(LOG(G3),"")</f>
        <v>-3.3242765988627876</v>
      </c>
      <c r="S3" s="19">
        <f>IFERROR(LOG(H3),"")</f>
        <v>-0.64993707204501239</v>
      </c>
      <c r="T3" s="19">
        <f>IFERROR(LOG(I3),"")</f>
        <v>-0.78913598983029409</v>
      </c>
      <c r="U3" s="19">
        <f>IFERROR(LOG(J3),"")</f>
        <v>-0.67159748745486902</v>
      </c>
      <c r="V3" s="19">
        <f>IFERROR(LOG(K3),"")</f>
        <v>-0.25904847997484276</v>
      </c>
      <c r="X3" s="22" t="s">
        <v>74</v>
      </c>
      <c r="Y3" s="23">
        <v>1</v>
      </c>
      <c r="Z3" s="19" t="s">
        <v>24</v>
      </c>
      <c r="AA3" s="25">
        <f>AVERAGE(R3:R5)</f>
        <v>-3.3030691856750445</v>
      </c>
      <c r="AB3" s="19">
        <f t="shared" ref="AB3:AE3" si="0">AVERAGE(S3:S5)</f>
        <v>-0.94155856129127768</v>
      </c>
      <c r="AC3" s="19">
        <f t="shared" si="0"/>
        <v>-0.7825143215373821</v>
      </c>
      <c r="AD3" s="19">
        <f t="shared" si="0"/>
        <v>-0.88886737106342328</v>
      </c>
      <c r="AE3" s="19">
        <f t="shared" si="0"/>
        <v>-0.22842739078702243</v>
      </c>
      <c r="AG3" s="24"/>
      <c r="AH3" s="16" t="s">
        <v>41</v>
      </c>
      <c r="AI3" s="16" t="s">
        <v>40</v>
      </c>
      <c r="AJ3" s="16" t="s">
        <v>39</v>
      </c>
      <c r="AK3" s="16" t="s">
        <v>38</v>
      </c>
      <c r="AL3" s="16" t="s">
        <v>37</v>
      </c>
      <c r="AM3" s="16" t="s">
        <v>36</v>
      </c>
      <c r="AO3" s="16" t="s">
        <v>41</v>
      </c>
      <c r="AP3" s="16" t="s">
        <v>40</v>
      </c>
      <c r="AQ3" s="16" t="s">
        <v>39</v>
      </c>
      <c r="AR3" s="16" t="s">
        <v>38</v>
      </c>
      <c r="AS3" s="16" t="s">
        <v>37</v>
      </c>
      <c r="AT3" s="16" t="s">
        <v>36</v>
      </c>
    </row>
    <row r="4" spans="2:48" x14ac:dyDescent="0.3">
      <c r="B4" s="18" t="s">
        <v>74</v>
      </c>
      <c r="C4" s="19" t="s">
        <v>24</v>
      </c>
      <c r="D4" s="20">
        <v>1</v>
      </c>
      <c r="E4">
        <v>10.857162897856577</v>
      </c>
      <c r="F4" s="5">
        <v>11.389320084603888</v>
      </c>
      <c r="G4" s="21">
        <v>2.6549459185303079E-4</v>
      </c>
      <c r="H4" s="21">
        <v>9.6223107287196352E-2</v>
      </c>
      <c r="I4" s="21">
        <v>0.16482720441714785</v>
      </c>
      <c r="J4" s="21">
        <v>9.892684301922261E-2</v>
      </c>
      <c r="K4" s="21">
        <v>0.51352530996253187</v>
      </c>
      <c r="M4" s="18" t="s">
        <v>74</v>
      </c>
      <c r="N4" s="19" t="s">
        <v>24</v>
      </c>
      <c r="O4" s="20">
        <v>1</v>
      </c>
      <c r="P4" s="19">
        <f>IFERROR(LOG(E4),"")</f>
        <v>1.0357163539105272</v>
      </c>
      <c r="Q4" s="19">
        <f>IFERROR(LOG(F4),"")</f>
        <v>1.0564977985024209</v>
      </c>
      <c r="R4" s="19">
        <f>IFERROR(LOG(G4),"")</f>
        <v>-3.5759443211072117</v>
      </c>
      <c r="S4" s="19">
        <f>IFERROR(LOG(H4),"")</f>
        <v>-1.0167206227411474</v>
      </c>
      <c r="T4" s="19">
        <f>IFERROR(LOG(I4),"")</f>
        <v>-0.78297110724328511</v>
      </c>
      <c r="U4" s="19">
        <f>IFERROR(LOG(J4),"")</f>
        <v>-1.0046858500270852</v>
      </c>
      <c r="V4" s="19">
        <f>IFERROR(LOG(K4),"")</f>
        <v>-0.28943814660189043</v>
      </c>
      <c r="X4" s="22" t="s">
        <v>75</v>
      </c>
      <c r="Y4" s="23">
        <v>2</v>
      </c>
      <c r="Z4" s="19" t="s">
        <v>24</v>
      </c>
      <c r="AA4" s="25">
        <f>AVERAGE(R6:R8)</f>
        <v>-2.0069819120688184</v>
      </c>
      <c r="AB4" s="19">
        <f t="shared" ref="AB4:AD4" si="1">AVERAGE(S6:S8)</f>
        <v>-2.2328378377342273</v>
      </c>
      <c r="AC4" s="19">
        <f t="shared" si="1"/>
        <v>-3.6513847203713397</v>
      </c>
      <c r="AD4" s="19">
        <f t="shared" si="1"/>
        <v>-3.4013653968554762</v>
      </c>
      <c r="AG4" s="24"/>
      <c r="AH4" s="19" t="s">
        <v>24</v>
      </c>
      <c r="AI4" s="19">
        <f>AVERAGE(AA3:AA7)</f>
        <v>-2.5770121220183095</v>
      </c>
      <c r="AJ4" s="19">
        <f>AVERAGE(AB3:AB7)</f>
        <v>-1.3580440081811525</v>
      </c>
      <c r="AK4" s="19">
        <f>AVERAGE(AC3:AC7)</f>
        <v>-1.9280527052908703</v>
      </c>
      <c r="AL4" s="19">
        <f>AVERAGE(AD3:AD7)</f>
        <v>-1.9254572707454778</v>
      </c>
      <c r="AM4" s="19">
        <f>AVERAGE(AE3:AE7)</f>
        <v>-0.79407499843272333</v>
      </c>
      <c r="AO4" s="19" t="s">
        <v>24</v>
      </c>
      <c r="AP4" s="19">
        <f>STDEV(AA3:AA7)/SQRT(AR11)</f>
        <v>0.41327053666210556</v>
      </c>
      <c r="AQ4" s="19">
        <f>STDEV(AB3:AB7)/SQRT(AS11)</f>
        <v>0.26292361916152024</v>
      </c>
      <c r="AR4" s="19">
        <f>STDEV(AC3:AC7)/SQRT(AT11)</f>
        <v>0.67891207011993637</v>
      </c>
      <c r="AS4" s="19">
        <f>STDEV(AD3:AD7)/SQRT(AU11)</f>
        <v>0.60519711925159303</v>
      </c>
      <c r="AT4" s="19">
        <f>STDEV(AE3:AE7)/SQRT(AV11)</f>
        <v>0.3384113410544804</v>
      </c>
    </row>
    <row r="5" spans="2:48" x14ac:dyDescent="0.3">
      <c r="B5" s="18" t="s">
        <v>74</v>
      </c>
      <c r="C5" s="19" t="s">
        <v>24</v>
      </c>
      <c r="D5" s="20">
        <v>1</v>
      </c>
      <c r="E5">
        <v>11.921477271351197</v>
      </c>
      <c r="F5" s="5">
        <v>11.389320084603888</v>
      </c>
      <c r="G5" s="21">
        <v>9.7952012411086135E-4</v>
      </c>
      <c r="H5" s="21">
        <v>6.9499552930120417E-2</v>
      </c>
      <c r="I5" s="21">
        <v>0.16771199785247654</v>
      </c>
      <c r="J5" s="21">
        <v>0.10225421624309225</v>
      </c>
      <c r="K5" s="21">
        <v>0.72980100016881388</v>
      </c>
      <c r="M5" s="18" t="s">
        <v>74</v>
      </c>
      <c r="N5" s="19" t="s">
        <v>24</v>
      </c>
      <c r="O5" s="20">
        <v>1</v>
      </c>
      <c r="P5" s="19">
        <f>IFERROR(LOG(E5),"")</f>
        <v>1.0763300751226534</v>
      </c>
      <c r="Q5" s="19">
        <f>IFERROR(LOG(F5),"")</f>
        <v>1.0564977985024209</v>
      </c>
      <c r="R5" s="19">
        <f>IFERROR(LOG(G5),"")</f>
        <v>-3.008986637055135</v>
      </c>
      <c r="S5" s="19">
        <f>IFERROR(LOG(H5),"")</f>
        <v>-1.1580179890876734</v>
      </c>
      <c r="T5" s="19">
        <f>IFERROR(LOG(I5),"")</f>
        <v>-0.77543586753856719</v>
      </c>
      <c r="U5" s="19">
        <f>IFERROR(LOG(J5),"")</f>
        <v>-0.99031877570831583</v>
      </c>
      <c r="V5" s="19">
        <f>IFERROR(LOG(K5),"")</f>
        <v>-0.13679554578433409</v>
      </c>
      <c r="X5" s="22" t="s">
        <v>76</v>
      </c>
      <c r="Y5" s="23">
        <v>3</v>
      </c>
      <c r="Z5" s="19" t="s">
        <v>24</v>
      </c>
      <c r="AA5" s="25">
        <f>AVERAGE(R9:R11)</f>
        <v>-1.7291789278827527</v>
      </c>
      <c r="AB5" s="19">
        <f t="shared" ref="AB5:AE5" si="2">AVERAGE(S9:S11)</f>
        <v>-0.82772350782976878</v>
      </c>
      <c r="AC5" s="19">
        <f t="shared" si="2"/>
        <v>-0.90362715993710607</v>
      </c>
      <c r="AD5" s="19">
        <f t="shared" si="2"/>
        <v>-0.98266643753547067</v>
      </c>
      <c r="AE5" s="19">
        <f t="shared" si="2"/>
        <v>-0.75503113498158825</v>
      </c>
      <c r="AG5" s="24"/>
      <c r="AH5" s="19" t="s">
        <v>15</v>
      </c>
      <c r="AI5" s="19">
        <f>AVERAGE(AA8:AA12)</f>
        <v>-2.6110936239511857</v>
      </c>
      <c r="AJ5" s="19">
        <f>AVERAGE(AB8:AB12)</f>
        <v>-1.1723399045922496</v>
      </c>
      <c r="AK5" s="19">
        <f>AVERAGE(AC8:AC12)</f>
        <v>-1.0999388654384532</v>
      </c>
      <c r="AL5" s="19">
        <f>AVERAGE(AD8:AD12)</f>
        <v>-1.5244031081389557</v>
      </c>
      <c r="AM5" s="19">
        <f>AVERAGE(AE8:AE12)</f>
        <v>-0.7218465892132131</v>
      </c>
      <c r="AO5" s="19" t="s">
        <v>15</v>
      </c>
      <c r="AP5" s="19">
        <f>STDEV(AA8:AA12)/SQRT(AR12)</f>
        <v>0.16389559718572966</v>
      </c>
      <c r="AQ5" s="19">
        <f>STDEV(AB8:AB12)/SQRT(AS12)</f>
        <v>9.3076330511517952E-2</v>
      </c>
      <c r="AR5" s="19">
        <f>STDEV(AC8:AC12)/SQRT(AT12)</f>
        <v>9.3460185901315301E-2</v>
      </c>
      <c r="AS5" s="19">
        <f>STDEV(AD8:AD12)/SQRT(AU12)</f>
        <v>0.16207356466636771</v>
      </c>
      <c r="AT5" s="19">
        <f>STDEV(AE8:AE12)/SQRT(AV12)</f>
        <v>2.5646786245758849E-2</v>
      </c>
    </row>
    <row r="6" spans="2:48" x14ac:dyDescent="0.3">
      <c r="B6" s="18" t="s">
        <v>75</v>
      </c>
      <c r="C6" s="19" t="s">
        <v>24</v>
      </c>
      <c r="D6" s="20">
        <v>2</v>
      </c>
      <c r="E6">
        <v>2.055047470156488</v>
      </c>
      <c r="F6" s="5">
        <v>2.1063155155914637</v>
      </c>
      <c r="G6" s="21"/>
      <c r="H6" s="21">
        <v>9.5443151834000411E-3</v>
      </c>
      <c r="I6" s="21">
        <v>6.0419225314286853E-5</v>
      </c>
      <c r="J6" s="21">
        <v>6.8113307012342562E-4</v>
      </c>
      <c r="K6" s="21"/>
      <c r="M6" s="18" t="s">
        <v>75</v>
      </c>
      <c r="N6" s="19" t="s">
        <v>24</v>
      </c>
      <c r="O6" s="20">
        <v>2</v>
      </c>
      <c r="P6" s="19">
        <f>IFERROR(LOG(E6),"")</f>
        <v>0.31282185822615521</v>
      </c>
      <c r="Q6" s="19">
        <f>IFERROR(LOG(F6),"")</f>
        <v>0.32352342687646529</v>
      </c>
      <c r="R6" s="19" t="str">
        <f>IFERROR(LOG(G6),"")</f>
        <v/>
      </c>
      <c r="S6" s="19">
        <f>IFERROR(LOG(H6),"")</f>
        <v>-2.0202552273268957</v>
      </c>
      <c r="T6" s="19">
        <f>IFERROR(LOG(I6),"")</f>
        <v>-4.2188248474819261</v>
      </c>
      <c r="U6" s="19">
        <f>IFERROR(LOG(J6),"")</f>
        <v>-3.1667680334988324</v>
      </c>
      <c r="V6" s="19" t="str">
        <f>IFERROR(LOG(K6),"")</f>
        <v/>
      </c>
      <c r="X6" s="22" t="s">
        <v>77</v>
      </c>
      <c r="Y6" s="23">
        <v>4</v>
      </c>
      <c r="Z6" s="19" t="s">
        <v>24</v>
      </c>
      <c r="AA6" s="25"/>
      <c r="AB6" s="25">
        <f>AVERAGE(S12:S14)</f>
        <v>-1.1111901079246826</v>
      </c>
      <c r="AG6" s="24"/>
      <c r="AH6" s="19" t="s">
        <v>8</v>
      </c>
      <c r="AI6" s="19">
        <f>AVERAGE(AA13:AA17)</f>
        <v>-3.420685370421352</v>
      </c>
      <c r="AJ6" s="19">
        <f>AVERAGE(AB13:AB17)</f>
        <v>-1.0438038542272192</v>
      </c>
      <c r="AK6" s="19">
        <f>AVERAGE(AC13:AC17)</f>
        <v>-1.2146638527310949</v>
      </c>
      <c r="AL6" s="19">
        <f>AVERAGE(AD13:AD17)</f>
        <v>-1.4249236514939789</v>
      </c>
      <c r="AM6" s="19">
        <f>AVERAGE(AE13:AE17)</f>
        <v>-0.86220096750823183</v>
      </c>
      <c r="AO6" s="19" t="s">
        <v>8</v>
      </c>
      <c r="AP6" s="19">
        <f>STDEV(AA13:AA17)/SQRT(AR13)</f>
        <v>0.13630219109252542</v>
      </c>
      <c r="AQ6" s="19">
        <f>STDEV(AB13:AB17)/SQRT(AS13)</f>
        <v>0.1462497321013963</v>
      </c>
      <c r="AR6" s="19">
        <f>STDEV(AC13:AC17)/SQRT(AT13)</f>
        <v>0.15811624009917363</v>
      </c>
      <c r="AS6" s="19">
        <f>STDEV(AD13:AD17)/SQRT(AU13)</f>
        <v>0.23049667413822528</v>
      </c>
      <c r="AT6" s="19">
        <f>STDEV(AE13:AE17)/SQRT(AV13)</f>
        <v>0.11978692860045494</v>
      </c>
    </row>
    <row r="7" spans="2:48" x14ac:dyDescent="0.3">
      <c r="B7" s="18" t="s">
        <v>75</v>
      </c>
      <c r="C7" s="19" t="s">
        <v>24</v>
      </c>
      <c r="D7" s="20">
        <v>2</v>
      </c>
      <c r="E7">
        <v>2.1828559272542267</v>
      </c>
      <c r="F7" s="5">
        <v>2.1063155155914637</v>
      </c>
      <c r="G7" s="21">
        <v>1.2438763369191148E-2</v>
      </c>
      <c r="H7" s="21">
        <v>4.6441316310875365E-3</v>
      </c>
      <c r="I7" s="21">
        <v>3.3650716292044118E-4</v>
      </c>
      <c r="J7" s="21">
        <v>7.4639834800290081E-4</v>
      </c>
      <c r="K7" s="21"/>
      <c r="M7" s="18" t="s">
        <v>75</v>
      </c>
      <c r="N7" s="19" t="s">
        <v>24</v>
      </c>
      <c r="O7" s="20">
        <v>2</v>
      </c>
      <c r="P7" s="19">
        <f>IFERROR(LOG(E7),"")</f>
        <v>0.3390250723727638</v>
      </c>
      <c r="Q7" s="19">
        <f>IFERROR(LOG(F7),"")</f>
        <v>0.32352342687646529</v>
      </c>
      <c r="R7" s="19">
        <f>IFERROR(LOG(G7),"")</f>
        <v>-1.9052227939725497</v>
      </c>
      <c r="S7" s="19">
        <f>IFERROR(LOG(H7),"")</f>
        <v>-2.333095479320026</v>
      </c>
      <c r="T7" s="19">
        <f>IFERROR(LOG(I7),"")</f>
        <v>-3.4730056869118822</v>
      </c>
      <c r="U7" s="19">
        <f>IFERROR(LOG(J7),"")</f>
        <v>-3.1270293304807661</v>
      </c>
      <c r="V7" s="19" t="str">
        <f>IFERROR(LOG(K7),"")</f>
        <v/>
      </c>
      <c r="X7" s="22" t="s">
        <v>78</v>
      </c>
      <c r="Y7" s="23">
        <v>5</v>
      </c>
      <c r="Z7" s="19" t="s">
        <v>24</v>
      </c>
      <c r="AA7" s="25">
        <f>AVERAGE(R15:R17)</f>
        <v>-3.2688184624466232</v>
      </c>
      <c r="AB7" s="19">
        <f t="shared" ref="AB7:AE7" si="3">AVERAGE(S15:S17)</f>
        <v>-1.676910026125805</v>
      </c>
      <c r="AC7" s="19">
        <f t="shared" si="3"/>
        <v>-2.374684619317653</v>
      </c>
      <c r="AD7" s="19">
        <f t="shared" si="3"/>
        <v>-2.428929877527541</v>
      </c>
      <c r="AE7" s="19">
        <f t="shared" si="3"/>
        <v>-1.3987664695295592</v>
      </c>
      <c r="AG7" s="24"/>
      <c r="AH7" s="19" t="s">
        <v>2</v>
      </c>
      <c r="AI7" s="19">
        <f>AVERAGE(AA18:AA24)</f>
        <v>-2.76594206642147</v>
      </c>
      <c r="AJ7" s="19">
        <f>AVERAGE(AB18:AB24)</f>
        <v>-1.0824173013769296</v>
      </c>
      <c r="AK7" s="19">
        <f>AVERAGE(AC18:AC24)</f>
        <v>-1.1288135372311343</v>
      </c>
      <c r="AL7" s="19">
        <f>AVERAGE(AD18:AD24)</f>
        <v>-1.4357475257994408</v>
      </c>
      <c r="AM7" s="19">
        <f>AVERAGE(AE18:AE24)</f>
        <v>-0.91416929688092541</v>
      </c>
      <c r="AO7" s="19" t="s">
        <v>2</v>
      </c>
      <c r="AP7" s="19">
        <f>STDEV(AA18:AA24)/SQRT(AR14)</f>
        <v>0.53327732571335995</v>
      </c>
      <c r="AQ7" s="19">
        <f>STDEV(AB18:AB24)/SQRT(AS14)</f>
        <v>7.1155070847558566E-2</v>
      </c>
      <c r="AR7" s="19">
        <f>STDEV(AC18:AC24)/SQRT(AT14)</f>
        <v>0.12134854511568872</v>
      </c>
      <c r="AS7" s="19">
        <f>STDEV(AD18:AD24)/SQRT(AU14)</f>
        <v>8.5051780924336198E-2</v>
      </c>
      <c r="AT7" s="19">
        <f>STDEV(AE18:AE24)/SQRT(AV14)</f>
        <v>0.10066442543478882</v>
      </c>
    </row>
    <row r="8" spans="2:48" x14ac:dyDescent="0.3">
      <c r="B8" s="18" t="s">
        <v>75</v>
      </c>
      <c r="C8" s="19" t="s">
        <v>24</v>
      </c>
      <c r="D8" s="20">
        <v>2</v>
      </c>
      <c r="E8">
        <v>2.0810431493636758</v>
      </c>
      <c r="F8" s="5">
        <v>2.1063155155914637</v>
      </c>
      <c r="G8" s="21">
        <v>7.7850063265072567E-3</v>
      </c>
      <c r="H8" s="21">
        <v>4.5168658619540135E-3</v>
      </c>
      <c r="I8" s="21">
        <v>5.4660849043767319E-4</v>
      </c>
      <c r="J8" s="21">
        <v>1.2294225464615926E-4</v>
      </c>
      <c r="K8" s="21"/>
      <c r="M8" s="18" t="s">
        <v>75</v>
      </c>
      <c r="N8" s="19" t="s">
        <v>24</v>
      </c>
      <c r="O8" s="20">
        <v>2</v>
      </c>
      <c r="P8" s="19">
        <f>IFERROR(LOG(E8),"")</f>
        <v>0.31828108517859638</v>
      </c>
      <c r="Q8" s="19">
        <f>IFERROR(LOG(F8),"")</f>
        <v>0.32352342687646529</v>
      </c>
      <c r="R8" s="19">
        <f>IFERROR(LOG(G8),"")</f>
        <v>-2.1087410301650871</v>
      </c>
      <c r="S8" s="19">
        <f>IFERROR(LOG(H8),"")</f>
        <v>-2.3451628065557601</v>
      </c>
      <c r="T8" s="19">
        <f>IFERROR(LOG(I8),"")</f>
        <v>-3.2623236267202103</v>
      </c>
      <c r="U8" s="19">
        <f>IFERROR(LOG(J8),"")</f>
        <v>-3.910298826586831</v>
      </c>
      <c r="V8" s="19" t="str">
        <f>IFERROR(LOG(K8),"")</f>
        <v/>
      </c>
      <c r="X8" s="22" t="s">
        <v>79</v>
      </c>
      <c r="Y8" s="23">
        <v>6</v>
      </c>
      <c r="Z8" s="19" t="s">
        <v>15</v>
      </c>
      <c r="AA8" s="25">
        <f>AVERAGE(R18:R20)</f>
        <v>-2.967648840260543</v>
      </c>
      <c r="AB8" s="19">
        <f t="shared" ref="AB8:AE8" si="4">AVERAGE(S18:S20)</f>
        <v>-1.1504781607009529</v>
      </c>
      <c r="AC8" s="19">
        <f t="shared" si="4"/>
        <v>-0.92387998544601801</v>
      </c>
      <c r="AD8" s="19">
        <f t="shared" si="4"/>
        <v>-2.1008531701282713</v>
      </c>
      <c r="AE8" s="19">
        <f t="shared" si="4"/>
        <v>-0.68974848276938283</v>
      </c>
      <c r="AG8" s="24"/>
      <c r="AK8" s="24"/>
      <c r="AM8" s="24"/>
    </row>
    <row r="9" spans="2:48" x14ac:dyDescent="0.3">
      <c r="B9" s="18" t="s">
        <v>76</v>
      </c>
      <c r="C9" s="19" t="s">
        <v>24</v>
      </c>
      <c r="D9" s="20">
        <v>3</v>
      </c>
      <c r="E9">
        <v>0.63392189625901629</v>
      </c>
      <c r="F9" s="5">
        <v>0.69369798447951647</v>
      </c>
      <c r="G9" s="21">
        <v>8.4817775593752469E-3</v>
      </c>
      <c r="H9" s="21">
        <v>0.19090337856476142</v>
      </c>
      <c r="I9" s="21">
        <v>0.14145854011883038</v>
      </c>
      <c r="J9" s="21">
        <v>0.11591276478365155</v>
      </c>
      <c r="K9" s="21">
        <v>0.36192764092545215</v>
      </c>
      <c r="M9" s="18" t="s">
        <v>76</v>
      </c>
      <c r="N9" s="19" t="s">
        <v>24</v>
      </c>
      <c r="O9" s="20">
        <v>3</v>
      </c>
      <c r="P9" s="19">
        <f>IFERROR(LOG(E9),"")</f>
        <v>-0.19796424702873255</v>
      </c>
      <c r="Q9" s="19">
        <f>IFERROR(LOG(F9),"")</f>
        <v>-0.15882956732935033</v>
      </c>
      <c r="R9" s="19">
        <f>IFERROR(LOG(G9),"")</f>
        <v>-2.0715131214073907</v>
      </c>
      <c r="S9" s="19">
        <f>IFERROR(LOG(H9),"")</f>
        <v>-0.71918638549293012</v>
      </c>
      <c r="T9" s="19">
        <f>IFERROR(LOG(I9),"")</f>
        <v>-0.84937082823864019</v>
      </c>
      <c r="U9" s="19">
        <f>IFERROR(LOG(J9),"")</f>
        <v>-0.93586873513351043</v>
      </c>
      <c r="V9" s="19">
        <f>IFERROR(LOG(K9),"")</f>
        <v>-0.44137824794183061</v>
      </c>
      <c r="X9" s="22" t="s">
        <v>80</v>
      </c>
      <c r="Y9" s="23">
        <v>7</v>
      </c>
      <c r="Z9" s="19" t="s">
        <v>15</v>
      </c>
      <c r="AA9" s="25">
        <f>AVERAGE(R21:R23)</f>
        <v>-2.9035471236781505</v>
      </c>
      <c r="AB9" s="19">
        <f t="shared" ref="AB9:AE9" si="5">AVERAGE(S21:S23)</f>
        <v>-1.2719128408921077</v>
      </c>
      <c r="AC9" s="19">
        <f t="shared" si="5"/>
        <v>-1.3455516141785544</v>
      </c>
      <c r="AD9" s="19">
        <f t="shared" si="5"/>
        <v>-1.6623551550422839</v>
      </c>
      <c r="AE9" s="19">
        <f t="shared" si="5"/>
        <v>-0.79357629061780555</v>
      </c>
      <c r="AG9" s="24"/>
      <c r="AH9" s="16"/>
      <c r="AI9" s="16" t="s">
        <v>43</v>
      </c>
      <c r="AJ9" s="16"/>
      <c r="AK9" s="16"/>
      <c r="AL9" s="16"/>
      <c r="AM9" s="16"/>
      <c r="AN9" s="16"/>
      <c r="AO9" s="16"/>
      <c r="AQ9" s="24"/>
    </row>
    <row r="10" spans="2:48" x14ac:dyDescent="0.3">
      <c r="B10" s="18" t="s">
        <v>76</v>
      </c>
      <c r="C10" s="19" t="s">
        <v>24</v>
      </c>
      <c r="D10" s="20">
        <v>3</v>
      </c>
      <c r="E10">
        <v>0.68377035626541294</v>
      </c>
      <c r="F10" s="5">
        <v>0.69369798447951647</v>
      </c>
      <c r="G10" s="21">
        <v>7.3868584033185856E-3</v>
      </c>
      <c r="H10" s="21">
        <v>8.9258415168602959E-2</v>
      </c>
      <c r="I10" s="21">
        <v>0.12002516409802022</v>
      </c>
      <c r="J10" s="21">
        <v>7.1526651226698615E-2</v>
      </c>
      <c r="K10" s="21">
        <v>0.13756579901954111</v>
      </c>
      <c r="M10" s="18" t="s">
        <v>76</v>
      </c>
      <c r="N10" s="19" t="s">
        <v>24</v>
      </c>
      <c r="O10" s="20">
        <v>3</v>
      </c>
      <c r="P10" s="19">
        <f>IFERROR(LOG(E10),"")</f>
        <v>-0.16508973125135459</v>
      </c>
      <c r="Q10" s="19">
        <f>IFERROR(LOG(F10),"")</f>
        <v>-0.15882956732935033</v>
      </c>
      <c r="R10" s="19">
        <f>IFERROR(LOG(G10),"")</f>
        <v>-2.1315402257721332</v>
      </c>
      <c r="S10" s="19">
        <f>IFERROR(LOG(H10),"")</f>
        <v>-1.0493508285602537</v>
      </c>
      <c r="T10" s="19">
        <f>IFERROR(LOG(I10),"")</f>
        <v>-0.92072769159236501</v>
      </c>
      <c r="U10" s="19">
        <f>IFERROR(LOG(J10),"")</f>
        <v>-1.1455321075126892</v>
      </c>
      <c r="V10" s="19">
        <f>IFERROR(LOG(K10),"")</f>
        <v>-0.86148952499088116</v>
      </c>
      <c r="X10" s="22" t="s">
        <v>81</v>
      </c>
      <c r="Y10" s="23">
        <v>8</v>
      </c>
      <c r="Z10" s="19" t="s">
        <v>15</v>
      </c>
      <c r="AA10" s="25">
        <f>AVERAGE(R24:R26)</f>
        <v>-2.4561680611544388</v>
      </c>
      <c r="AB10" s="19">
        <f t="shared" ref="AB10:AE10" si="6">AVERAGE(S24:S26)</f>
        <v>-1.1185648930703718</v>
      </c>
      <c r="AC10" s="19">
        <f t="shared" si="6"/>
        <v>-0.99074266511904074</v>
      </c>
      <c r="AD10" s="19">
        <f t="shared" si="6"/>
        <v>-1.3065380792082175</v>
      </c>
      <c r="AE10" s="19">
        <f t="shared" si="6"/>
        <v>-0.68044003472445758</v>
      </c>
      <c r="AG10" s="24"/>
      <c r="AH10" s="16" t="s">
        <v>41</v>
      </c>
      <c r="AI10" s="16" t="s">
        <v>40</v>
      </c>
      <c r="AJ10" s="16" t="s">
        <v>39</v>
      </c>
      <c r="AK10" s="16" t="s">
        <v>38</v>
      </c>
      <c r="AL10" s="16" t="s">
        <v>37</v>
      </c>
      <c r="AM10" s="16" t="s">
        <v>36</v>
      </c>
      <c r="AO10" s="24"/>
      <c r="AQ10" s="16" t="s">
        <v>151</v>
      </c>
      <c r="AR10" s="16" t="s">
        <v>40</v>
      </c>
      <c r="AS10" s="16" t="s">
        <v>39</v>
      </c>
      <c r="AT10" s="16" t="s">
        <v>38</v>
      </c>
      <c r="AU10" s="16" t="s">
        <v>37</v>
      </c>
      <c r="AV10" s="16" t="s">
        <v>36</v>
      </c>
    </row>
    <row r="11" spans="2:48" x14ac:dyDescent="0.3">
      <c r="B11" s="18" t="s">
        <v>76</v>
      </c>
      <c r="C11" s="19" t="s">
        <v>24</v>
      </c>
      <c r="D11" s="20">
        <v>3</v>
      </c>
      <c r="E11">
        <v>0.76340170091412052</v>
      </c>
      <c r="F11" s="5">
        <v>0.69369798447951647</v>
      </c>
      <c r="G11" s="21">
        <v>0.10363741298882524</v>
      </c>
      <c r="H11" s="21">
        <v>0.19291530795651024</v>
      </c>
      <c r="I11" s="21">
        <v>0.1146085558176632</v>
      </c>
      <c r="J11" s="21">
        <v>0.13595698656325586</v>
      </c>
      <c r="K11" s="21">
        <v>0.10908734401862033</v>
      </c>
      <c r="M11" s="18" t="s">
        <v>76</v>
      </c>
      <c r="N11" s="19" t="s">
        <v>24</v>
      </c>
      <c r="O11" s="20">
        <v>3</v>
      </c>
      <c r="P11" s="19">
        <f>IFERROR(LOG(E11),"")</f>
        <v>-0.11724687674637277</v>
      </c>
      <c r="Q11" s="19">
        <f>IFERROR(LOG(F11),"")</f>
        <v>-0.15882956732935033</v>
      </c>
      <c r="R11" s="19">
        <f>IFERROR(LOG(G11),"")</f>
        <v>-0.98448343646873393</v>
      </c>
      <c r="S11" s="19">
        <f>IFERROR(LOG(H11),"")</f>
        <v>-0.71463330943612247</v>
      </c>
      <c r="T11" s="19">
        <f>IFERROR(LOG(I11),"")</f>
        <v>-0.94078295998031292</v>
      </c>
      <c r="U11" s="19">
        <f>IFERROR(LOG(J11),"")</f>
        <v>-0.86659846996021261</v>
      </c>
      <c r="V11" s="19">
        <f>IFERROR(LOG(K11),"")</f>
        <v>-0.96222563201205269</v>
      </c>
      <c r="X11" s="22" t="s">
        <v>82</v>
      </c>
      <c r="Y11" s="23">
        <v>9</v>
      </c>
      <c r="Z11" s="19" t="s">
        <v>15</v>
      </c>
      <c r="AA11" s="25">
        <f>AVERAGE(R27:R29)</f>
        <v>-2.0652932377609514</v>
      </c>
      <c r="AB11" s="19">
        <f t="shared" ref="AB11:AE11" si="7">AVERAGE(S27:S29)</f>
        <v>-1.442943166464163</v>
      </c>
      <c r="AC11" s="19">
        <f t="shared" si="7"/>
        <v>-1.1395811970102001</v>
      </c>
      <c r="AD11" s="19">
        <f t="shared" si="7"/>
        <v>-1.2355657418166985</v>
      </c>
      <c r="AE11" s="19">
        <f t="shared" si="7"/>
        <v>-0.72362154874120643</v>
      </c>
      <c r="AG11" s="24"/>
      <c r="AH11" s="19" t="s">
        <v>24</v>
      </c>
      <c r="AI11" s="19">
        <f>POWER(10,AI4)</f>
        <v>2.6484262147590436E-3</v>
      </c>
      <c r="AJ11" s="19">
        <f>POWER(10,AJ4)</f>
        <v>4.3848626257854607E-2</v>
      </c>
      <c r="AK11" s="19">
        <f>POWER(10,AK4)</f>
        <v>1.1801774024991905E-2</v>
      </c>
      <c r="AL11" s="19">
        <f>POWER(10,AL4)</f>
        <v>1.1872515062952577E-2</v>
      </c>
      <c r="AM11" s="19">
        <f>POWER(10,AM4)</f>
        <v>0.16066637738485653</v>
      </c>
      <c r="AQ11" s="19" t="s">
        <v>32</v>
      </c>
      <c r="AR11" s="19">
        <f>COUNT(AA3:AA7)</f>
        <v>4</v>
      </c>
      <c r="AS11" s="19">
        <f>COUNT(AB3:AB7)</f>
        <v>5</v>
      </c>
      <c r="AT11" s="19">
        <f>COUNT(AC3:AC7)</f>
        <v>4</v>
      </c>
      <c r="AU11" s="19">
        <f>COUNT(AD3:AD7)</f>
        <v>4</v>
      </c>
      <c r="AV11" s="19">
        <f>COUNT(AE3:AE7)</f>
        <v>3</v>
      </c>
    </row>
    <row r="12" spans="2:48" x14ac:dyDescent="0.3">
      <c r="B12" s="18" t="s">
        <v>77</v>
      </c>
      <c r="C12" s="19" t="s">
        <v>24</v>
      </c>
      <c r="D12" s="20">
        <v>4</v>
      </c>
      <c r="E12">
        <v>3.7994232135367986E-4</v>
      </c>
      <c r="F12" s="5">
        <v>3.6865171477838021E-4</v>
      </c>
      <c r="G12" s="21"/>
      <c r="H12" s="21">
        <v>0.2640572715559879</v>
      </c>
      <c r="I12" s="21"/>
      <c r="J12" s="21"/>
      <c r="K12" s="21"/>
      <c r="M12" s="18" t="s">
        <v>77</v>
      </c>
      <c r="N12" s="19" t="s">
        <v>24</v>
      </c>
      <c r="O12" s="20">
        <v>4</v>
      </c>
      <c r="P12" s="19">
        <f>IFERROR(LOG(E12),"")</f>
        <v>-3.4202823281702814</v>
      </c>
      <c r="Q12" s="19">
        <f>IFERROR(LOG(F12),"")</f>
        <v>-3.4333837416413759</v>
      </c>
      <c r="R12" s="19" t="str">
        <f>IFERROR(LOG(G12),"")</f>
        <v/>
      </c>
      <c r="S12" s="19">
        <f>IFERROR(LOG(H12),"")</f>
        <v>-0.57830186849679732</v>
      </c>
      <c r="T12" s="19" t="str">
        <f>IFERROR(LOG(I12),"")</f>
        <v/>
      </c>
      <c r="U12" s="19" t="str">
        <f>IFERROR(LOG(J12),"")</f>
        <v/>
      </c>
      <c r="V12" s="19" t="str">
        <f>IFERROR(LOG(K12),"")</f>
        <v/>
      </c>
      <c r="X12" s="22" t="s">
        <v>83</v>
      </c>
      <c r="Y12" s="23">
        <v>10</v>
      </c>
      <c r="Z12" s="19" t="s">
        <v>15</v>
      </c>
      <c r="AA12" s="25">
        <f>AVERAGE(R30:R32)</f>
        <v>-2.6628108569018467</v>
      </c>
      <c r="AB12" s="19">
        <f>AVERAGE(S30:S32)</f>
        <v>-0.87780046183365179</v>
      </c>
      <c r="AD12" s="19">
        <f>AVERAGE(U30:U32)</f>
        <v>-1.3167033944993085</v>
      </c>
      <c r="AG12" s="24"/>
      <c r="AH12" s="19" t="s">
        <v>15</v>
      </c>
      <c r="AI12" s="19">
        <f>POWER(10,AI5)</f>
        <v>2.4485353367623844E-3</v>
      </c>
      <c r="AJ12" s="19">
        <f>POWER(10,AJ5)</f>
        <v>6.7245015094517024E-2</v>
      </c>
      <c r="AK12" s="19">
        <f>POWER(10,AK5)</f>
        <v>7.9444005821833377E-2</v>
      </c>
      <c r="AL12" s="19">
        <f>POWER(10,AL5)</f>
        <v>2.9894885327027363E-2</v>
      </c>
      <c r="AM12" s="19">
        <f>POWER(10,AM5)</f>
        <v>0.18973760345975416</v>
      </c>
      <c r="AQ12" s="19" t="s">
        <v>15</v>
      </c>
      <c r="AR12" s="19">
        <f>COUNT(AA8:AA12)</f>
        <v>5</v>
      </c>
      <c r="AS12" s="19">
        <f>COUNT(AB8:AB12)</f>
        <v>5</v>
      </c>
      <c r="AT12" s="19">
        <f>COUNT(AC8:AC12)</f>
        <v>4</v>
      </c>
      <c r="AU12" s="19">
        <f>COUNT(AD8:AD12)</f>
        <v>5</v>
      </c>
      <c r="AV12" s="19">
        <f>COUNT(AE8:AE12)</f>
        <v>4</v>
      </c>
    </row>
    <row r="13" spans="2:48" x14ac:dyDescent="0.3">
      <c r="B13" s="18" t="s">
        <v>77</v>
      </c>
      <c r="C13" s="19" t="s">
        <v>24</v>
      </c>
      <c r="D13" s="20">
        <v>4</v>
      </c>
      <c r="E13">
        <v>3.5736110820308055E-4</v>
      </c>
      <c r="F13" s="5">
        <v>3.6865171477838021E-4</v>
      </c>
      <c r="G13" s="21"/>
      <c r="H13" s="21"/>
      <c r="I13" s="21"/>
      <c r="J13" s="21"/>
      <c r="K13" s="21"/>
      <c r="M13" s="18" t="s">
        <v>77</v>
      </c>
      <c r="N13" s="19" t="s">
        <v>24</v>
      </c>
      <c r="O13" s="20">
        <v>4</v>
      </c>
      <c r="P13" s="19">
        <f>IFERROR(LOG(E13),"")</f>
        <v>-3.4468927137549987</v>
      </c>
      <c r="Q13" s="19">
        <f>IFERROR(LOG(F13),"")</f>
        <v>-3.4333837416413759</v>
      </c>
      <c r="R13" s="19" t="str">
        <f>IFERROR(LOG(G13),"")</f>
        <v/>
      </c>
      <c r="S13" s="19" t="str">
        <f>IFERROR(LOG(H13),"")</f>
        <v/>
      </c>
      <c r="T13" s="19" t="str">
        <f>IFERROR(LOG(I13),"")</f>
        <v/>
      </c>
      <c r="U13" s="19" t="str">
        <f>IFERROR(LOG(J13),"")</f>
        <v/>
      </c>
      <c r="V13" s="19" t="str">
        <f>IFERROR(LOG(K13),"")</f>
        <v/>
      </c>
      <c r="X13" s="22" t="s">
        <v>84</v>
      </c>
      <c r="Y13" s="23">
        <v>11</v>
      </c>
      <c r="Z13" s="19" t="s">
        <v>8</v>
      </c>
      <c r="AA13" s="25">
        <f>AVERAGE(R33:R35)</f>
        <v>-3.4477864651849059</v>
      </c>
      <c r="AB13" s="19">
        <f t="shared" ref="AB13:AE13" si="8">AVERAGE(S33:S35)</f>
        <v>-0.92208579595772688</v>
      </c>
      <c r="AC13" s="19">
        <f t="shared" si="8"/>
        <v>-1.0912434109093829</v>
      </c>
      <c r="AD13" s="19">
        <f t="shared" si="8"/>
        <v>-1.2488789326140515</v>
      </c>
      <c r="AE13" s="19">
        <f t="shared" si="8"/>
        <v>-0.61430428527427294</v>
      </c>
      <c r="AG13" s="24"/>
      <c r="AH13" s="19" t="s">
        <v>8</v>
      </c>
      <c r="AI13" s="19">
        <f>POWER(10,AI6)</f>
        <v>3.7958988359493734E-4</v>
      </c>
      <c r="AJ13" s="19">
        <f>POWER(10,AJ6)</f>
        <v>9.0405769225578483E-2</v>
      </c>
      <c r="AK13" s="19">
        <f>POWER(10,AK6)</f>
        <v>6.1000886611644212E-2</v>
      </c>
      <c r="AL13" s="19">
        <f>POWER(10,AL6)</f>
        <v>3.7590348191067963E-2</v>
      </c>
      <c r="AM13" s="19">
        <f>POWER(10,AM6)</f>
        <v>0.13734062913402145</v>
      </c>
      <c r="AQ13" s="19" t="s">
        <v>8</v>
      </c>
      <c r="AR13" s="19">
        <f>COUNT(AA13:AA17)</f>
        <v>4</v>
      </c>
      <c r="AS13" s="19">
        <f>COUNT(AB13:AB17)</f>
        <v>4</v>
      </c>
      <c r="AT13" s="19">
        <f>COUNT(AC13:AC17)</f>
        <v>4</v>
      </c>
      <c r="AU13" s="19">
        <f>COUNT(AD13:AD17)</f>
        <v>4</v>
      </c>
      <c r="AV13" s="19">
        <f>COUNT(AE13:AE17)</f>
        <v>4</v>
      </c>
    </row>
    <row r="14" spans="2:48" x14ac:dyDescent="0.3">
      <c r="B14" s="18" t="s">
        <v>77</v>
      </c>
      <c r="C14" s="19" t="s">
        <v>24</v>
      </c>
      <c r="D14" s="20">
        <v>4</v>
      </c>
      <c r="F14" s="5">
        <v>3.6865171477838021E-4</v>
      </c>
      <c r="G14" s="21"/>
      <c r="H14" s="21">
        <v>2.2694554019158875E-2</v>
      </c>
      <c r="I14" s="21"/>
      <c r="J14" s="21"/>
      <c r="K14" s="21"/>
      <c r="M14" s="18" t="s">
        <v>77</v>
      </c>
      <c r="N14" s="19" t="s">
        <v>24</v>
      </c>
      <c r="O14" s="20">
        <v>4</v>
      </c>
      <c r="P14" s="19" t="str">
        <f>IFERROR(LOG(E14),"")</f>
        <v/>
      </c>
      <c r="Q14" s="19">
        <f>IFERROR(LOG(F14),"")</f>
        <v>-3.4333837416413759</v>
      </c>
      <c r="R14" s="19" t="str">
        <f>IFERROR(LOG(G14),"")</f>
        <v/>
      </c>
      <c r="S14" s="19">
        <f>IFERROR(LOG(H14),"")</f>
        <v>-1.644078347352568</v>
      </c>
      <c r="T14" s="19" t="str">
        <f>IFERROR(LOG(I14),"")</f>
        <v/>
      </c>
      <c r="U14" s="19" t="str">
        <f>IFERROR(LOG(J14),"")</f>
        <v/>
      </c>
      <c r="V14" s="19" t="str">
        <f>IFERROR(LOG(K14),"")</f>
        <v/>
      </c>
      <c r="X14" s="22" t="s">
        <v>85</v>
      </c>
      <c r="Y14" s="23">
        <v>12</v>
      </c>
      <c r="Z14" s="19" t="s">
        <v>8</v>
      </c>
      <c r="AA14" s="25">
        <f>AVERAGE(R36:R38)</f>
        <v>-3.7645822136884406</v>
      </c>
      <c r="AB14" s="19">
        <f t="shared" ref="AB14:AE14" si="9">AVERAGE(S36:S38)</f>
        <v>-0.72687359291196829</v>
      </c>
      <c r="AC14" s="19">
        <f t="shared" si="9"/>
        <v>-0.89299061045584549</v>
      </c>
      <c r="AD14" s="19">
        <f t="shared" si="9"/>
        <v>-0.88054252753580242</v>
      </c>
      <c r="AE14" s="19">
        <f t="shared" si="9"/>
        <v>-0.78280209792903133</v>
      </c>
      <c r="AG14" s="24"/>
      <c r="AH14" s="19" t="s">
        <v>2</v>
      </c>
      <c r="AI14" s="19">
        <f>POWER(10,AI7)</f>
        <v>1.7141859595120228E-3</v>
      </c>
      <c r="AJ14" s="19">
        <f>POWER(10,AJ7)</f>
        <v>8.2714699941442787E-2</v>
      </c>
      <c r="AK14" s="19">
        <f>POWER(10,AK7)</f>
        <v>7.433382189759892E-2</v>
      </c>
      <c r="AL14" s="19">
        <f>POWER(10,AL7)</f>
        <v>3.6665066262056074E-2</v>
      </c>
      <c r="AM14" s="19">
        <f>POWER(10,AM7)</f>
        <v>0.12185145044280328</v>
      </c>
      <c r="AQ14" s="19" t="s">
        <v>2</v>
      </c>
      <c r="AR14" s="19">
        <f>COUNT(AA18:AA24)</f>
        <v>5</v>
      </c>
      <c r="AS14" s="19">
        <f>COUNT(AB18:AB24)</f>
        <v>6</v>
      </c>
      <c r="AT14" s="19">
        <f>COUNT(AC18:AC24)</f>
        <v>6</v>
      </c>
      <c r="AU14" s="19">
        <f>COUNT(AD18:AD24)</f>
        <v>6</v>
      </c>
      <c r="AV14" s="19">
        <f>COUNT(AE18:AE24)</f>
        <v>6</v>
      </c>
    </row>
    <row r="15" spans="2:48" x14ac:dyDescent="0.3">
      <c r="B15" s="18" t="s">
        <v>78</v>
      </c>
      <c r="C15" s="19" t="s">
        <v>24</v>
      </c>
      <c r="D15" s="20">
        <v>5</v>
      </c>
      <c r="E15">
        <v>9.8347190111179401</v>
      </c>
      <c r="F15" s="5">
        <v>8.9061945079949822</v>
      </c>
      <c r="G15" s="21">
        <v>7.5285936716865554E-4</v>
      </c>
      <c r="H15" s="21">
        <v>1.5698580477595883E-2</v>
      </c>
      <c r="I15" s="21">
        <v>3.5260959117921361E-3</v>
      </c>
      <c r="J15" s="21">
        <v>4.248154759538352E-3</v>
      </c>
      <c r="K15" s="21">
        <v>5.5428917184762401E-2</v>
      </c>
      <c r="M15" s="18" t="s">
        <v>78</v>
      </c>
      <c r="N15" s="19" t="s">
        <v>24</v>
      </c>
      <c r="O15" s="20">
        <v>5</v>
      </c>
      <c r="P15" s="19">
        <f>IFERROR(LOG(E15),"")</f>
        <v>0.99276195615528107</v>
      </c>
      <c r="Q15" s="19">
        <f>IFERROR(LOG(F15),"")</f>
        <v>0.94969217572968223</v>
      </c>
      <c r="R15" s="19">
        <f>IFERROR(LOG(G15),"")</f>
        <v>-3.1232861416833946</v>
      </c>
      <c r="S15" s="19">
        <f>IFERROR(LOG(H15),"")</f>
        <v>-1.8041396162926049</v>
      </c>
      <c r="T15" s="19">
        <f>IFERROR(LOG(I15),"")</f>
        <v>-2.4527058788218463</v>
      </c>
      <c r="U15" s="19">
        <f>IFERROR(LOG(J15),"")</f>
        <v>-2.3717996703660256</v>
      </c>
      <c r="V15" s="19">
        <f>IFERROR(LOG(K15),"")</f>
        <v>-1.2562636053562291</v>
      </c>
      <c r="X15" s="22" t="s">
        <v>86</v>
      </c>
      <c r="Y15" s="23">
        <v>13</v>
      </c>
      <c r="Z15" s="19" t="s">
        <v>8</v>
      </c>
      <c r="AA15" s="25">
        <f>AVERAGE(R39:R41)</f>
        <v>-3.1026718655966827</v>
      </c>
      <c r="AB15" s="25">
        <f>AVERAGE(S39:S41)</f>
        <v>-1.4134635708470633</v>
      </c>
      <c r="AC15" s="19">
        <f t="shared" ref="AC15:AE15" si="10">AVERAGE(T39:T41)</f>
        <v>-1.6400018071715567</v>
      </c>
      <c r="AD15" s="19">
        <f t="shared" si="10"/>
        <v>-1.9443461090335521</v>
      </c>
      <c r="AE15" s="19">
        <f t="shared" si="10"/>
        <v>-0.8663671386903703</v>
      </c>
      <c r="AG15" s="24"/>
      <c r="AK15" s="24"/>
    </row>
    <row r="16" spans="2:48" x14ac:dyDescent="0.3">
      <c r="B16" s="18" t="s">
        <v>78</v>
      </c>
      <c r="C16" s="19" t="s">
        <v>24</v>
      </c>
      <c r="D16" s="20">
        <v>5</v>
      </c>
      <c r="E16">
        <v>6.6708327860146328</v>
      </c>
      <c r="F16" s="5">
        <v>8.9061945079949822</v>
      </c>
      <c r="G16" s="21">
        <v>4.9714751314462486E-4</v>
      </c>
      <c r="H16" s="21">
        <v>3.0140505081370676E-2</v>
      </c>
      <c r="I16" s="21">
        <v>5.1817441419190783E-3</v>
      </c>
      <c r="J16" s="21">
        <v>5.8099037549047619E-3</v>
      </c>
      <c r="K16" s="21">
        <v>2.16478111570968E-2</v>
      </c>
      <c r="M16" s="18" t="s">
        <v>78</v>
      </c>
      <c r="N16" s="19" t="s">
        <v>24</v>
      </c>
      <c r="O16" s="20">
        <v>5</v>
      </c>
      <c r="P16" s="19">
        <f>IFERROR(LOG(E16),"")</f>
        <v>0.82418005457533872</v>
      </c>
      <c r="Q16" s="19">
        <f>IFERROR(LOG(F16),"")</f>
        <v>0.94969217572968223</v>
      </c>
      <c r="R16" s="19">
        <f>IFERROR(LOG(G16),"")</f>
        <v>-3.3035147286927202</v>
      </c>
      <c r="S16" s="19">
        <f>IFERROR(LOG(H16),"")</f>
        <v>-1.5208494742438732</v>
      </c>
      <c r="T16" s="19">
        <f>IFERROR(LOG(I16),"")</f>
        <v>-2.2855240349040287</v>
      </c>
      <c r="U16" s="19">
        <f>IFERROR(LOG(J16),"")</f>
        <v>-2.2358310619401309</v>
      </c>
      <c r="V16" s="19">
        <f>IFERROR(LOG(K16),"")</f>
        <v>-1.6645860092621823</v>
      </c>
      <c r="X16" s="22" t="s">
        <v>87</v>
      </c>
      <c r="Y16" s="23">
        <v>14</v>
      </c>
      <c r="Z16" s="19" t="s">
        <v>8</v>
      </c>
      <c r="AA16" s="19">
        <f>AVERAGE(R42:R44)</f>
        <v>-3.3677009372153788</v>
      </c>
      <c r="AB16" s="19">
        <f>AVERAGE(S42:S44)</f>
        <v>-1.1127924571921191</v>
      </c>
      <c r="AC16" s="19">
        <f>AVERAGE(T42:T44)</f>
        <v>-1.2344195823875941</v>
      </c>
      <c r="AD16" s="19">
        <f>AVERAGE(U42:U44)</f>
        <v>-1.6259270367925096</v>
      </c>
      <c r="AE16" s="19">
        <f>AVERAGE(V42:V44)</f>
        <v>-1.185330348139253</v>
      </c>
      <c r="AG16" s="24"/>
      <c r="AK16" s="24"/>
    </row>
    <row r="17" spans="2:45" x14ac:dyDescent="0.3">
      <c r="B17" s="18" t="s">
        <v>78</v>
      </c>
      <c r="C17" s="19" t="s">
        <v>24</v>
      </c>
      <c r="D17" s="20">
        <v>5</v>
      </c>
      <c r="E17">
        <v>10.213031726852375</v>
      </c>
      <c r="F17" s="5">
        <v>8.9061945079949822</v>
      </c>
      <c r="G17" s="21">
        <v>4.1720113670755507E-4</v>
      </c>
      <c r="H17" s="21">
        <v>1.9690602822902147E-2</v>
      </c>
      <c r="I17" s="21">
        <v>4.1131642816350884E-3</v>
      </c>
      <c r="J17" s="21">
        <v>2.093346399188806E-3</v>
      </c>
      <c r="K17" s="21">
        <v>5.3033489773849259E-2</v>
      </c>
      <c r="M17" s="18" t="s">
        <v>78</v>
      </c>
      <c r="N17" s="19" t="s">
        <v>24</v>
      </c>
      <c r="O17" s="20">
        <v>5</v>
      </c>
      <c r="P17" s="19">
        <f>IFERROR(LOG(E17),"")</f>
        <v>1.0091546810485597</v>
      </c>
      <c r="Q17" s="19">
        <f>IFERROR(LOG(F17),"")</f>
        <v>0.94969217572968223</v>
      </c>
      <c r="R17" s="19">
        <f>IFERROR(LOG(G17),"")</f>
        <v>-3.3796545169637566</v>
      </c>
      <c r="S17" s="19">
        <f>IFERROR(LOG(H17),"")</f>
        <v>-1.7057409878409364</v>
      </c>
      <c r="T17" s="19">
        <f>IFERROR(LOG(I17),"")</f>
        <v>-2.385823944227083</v>
      </c>
      <c r="U17" s="19">
        <f>IFERROR(LOG(J17),"")</f>
        <v>-2.6791589002764673</v>
      </c>
      <c r="V17" s="19">
        <f>IFERROR(LOG(K17),"")</f>
        <v>-1.2754497939702663</v>
      </c>
      <c r="X17" s="22" t="s">
        <v>88</v>
      </c>
      <c r="Y17" s="23">
        <v>15</v>
      </c>
      <c r="Z17" s="19" t="s">
        <v>8</v>
      </c>
      <c r="AG17" s="24"/>
      <c r="AK17" s="24"/>
      <c r="AS17" s="16"/>
    </row>
    <row r="18" spans="2:45" x14ac:dyDescent="0.3">
      <c r="B18" s="18" t="s">
        <v>79</v>
      </c>
      <c r="C18" s="19" t="s">
        <v>15</v>
      </c>
      <c r="D18" s="20">
        <v>6</v>
      </c>
      <c r="F18" s="5">
        <v>10.685618791673921</v>
      </c>
      <c r="G18" s="21">
        <v>2.3548973888110777E-4</v>
      </c>
      <c r="H18" s="21">
        <v>5.7238008632955827E-2</v>
      </c>
      <c r="I18" s="21">
        <v>0.10916446730309767</v>
      </c>
      <c r="J18" s="21">
        <v>9.9516989843945001E-3</v>
      </c>
      <c r="K18" s="21">
        <v>0.27112840020191786</v>
      </c>
      <c r="M18" s="18" t="s">
        <v>79</v>
      </c>
      <c r="N18" s="19" t="s">
        <v>15</v>
      </c>
      <c r="O18" s="20">
        <v>6</v>
      </c>
      <c r="P18" s="19" t="str">
        <f>IFERROR(LOG(E18),"")</f>
        <v/>
      </c>
      <c r="Q18" s="19">
        <f>IFERROR(LOG(F18),"")</f>
        <v>1.028799676713297</v>
      </c>
      <c r="R18" s="19">
        <f>IFERROR(LOG(G18),"")</f>
        <v>-3.628028011865875</v>
      </c>
      <c r="S18" s="19">
        <f>IFERROR(LOG(H18),"")</f>
        <v>-1.2423154841848481</v>
      </c>
      <c r="T18" s="19">
        <f>IFERROR(LOG(I18),"")</f>
        <v>-0.96191870014224545</v>
      </c>
      <c r="U18" s="19">
        <f>IFERROR(LOG(J18),"")</f>
        <v>-2.002102768846338</v>
      </c>
      <c r="V18" s="19">
        <f>IFERROR(LOG(K18),"")</f>
        <v>-0.56682498848749407</v>
      </c>
      <c r="X18" s="22" t="s">
        <v>89</v>
      </c>
      <c r="Y18" s="23">
        <v>16</v>
      </c>
      <c r="Z18" s="19" t="s">
        <v>2</v>
      </c>
      <c r="AG18" s="24"/>
      <c r="AK18" s="24"/>
    </row>
    <row r="19" spans="2:45" x14ac:dyDescent="0.3">
      <c r="B19" s="18" t="s">
        <v>79</v>
      </c>
      <c r="C19" s="19" t="s">
        <v>15</v>
      </c>
      <c r="D19" s="20">
        <v>6</v>
      </c>
      <c r="E19">
        <v>11.802496228958837</v>
      </c>
      <c r="F19" s="5">
        <v>10.685618791673921</v>
      </c>
      <c r="G19" s="21">
        <v>1.0079935683210896E-3</v>
      </c>
      <c r="H19" s="21">
        <v>9.736986586004269E-2</v>
      </c>
      <c r="I19" s="21">
        <v>0.14600933786458131</v>
      </c>
      <c r="J19" s="21">
        <v>9.4261062243027813E-3</v>
      </c>
      <c r="K19" s="21">
        <v>0.14670592479745684</v>
      </c>
      <c r="M19" s="18" t="s">
        <v>79</v>
      </c>
      <c r="N19" s="19" t="s">
        <v>15</v>
      </c>
      <c r="O19" s="20">
        <v>6</v>
      </c>
      <c r="P19" s="19">
        <f>IFERROR(LOG(E19),"")</f>
        <v>1.0719738703409429</v>
      </c>
      <c r="Q19" s="19">
        <f>IFERROR(LOG(F19),"")</f>
        <v>1.028799676713297</v>
      </c>
      <c r="R19" s="19">
        <f>IFERROR(LOG(G19),"")</f>
        <v>-2.9965422389734018</v>
      </c>
      <c r="S19" s="19">
        <f>IFERROR(LOG(H19),"")</f>
        <v>-1.0115754282917699</v>
      </c>
      <c r="T19" s="19">
        <f>IFERROR(LOG(I19),"")</f>
        <v>-0.83561936850748819</v>
      </c>
      <c r="U19" s="19">
        <f>IFERROR(LOG(J19),"")</f>
        <v>-2.0256676704146388</v>
      </c>
      <c r="V19" s="19">
        <f>IFERROR(LOG(K19),"")</f>
        <v>-0.83355234658696242</v>
      </c>
      <c r="X19" s="22" t="s">
        <v>90</v>
      </c>
      <c r="Y19" s="23">
        <v>17</v>
      </c>
      <c r="Z19" s="19" t="s">
        <v>2</v>
      </c>
      <c r="AA19" s="25">
        <f>AVERAGE(R51:R53)</f>
        <v>-3.3666208150505277</v>
      </c>
      <c r="AB19" s="25">
        <f>AVERAGE(S51:S53)</f>
        <v>-1.1625971079033961</v>
      </c>
      <c r="AC19" s="19">
        <f t="shared" ref="AC19:AE19" si="11">AVERAGE(T51:T53)</f>
        <v>-1.2723990630863351</v>
      </c>
      <c r="AD19" s="19">
        <f t="shared" si="11"/>
        <v>-1.5858668814688179</v>
      </c>
      <c r="AE19" s="19">
        <f t="shared" si="11"/>
        <v>-0.95928158630632332</v>
      </c>
      <c r="AG19" s="24"/>
      <c r="AK19" s="24"/>
    </row>
    <row r="20" spans="2:45" x14ac:dyDescent="0.3">
      <c r="B20" s="18" t="s">
        <v>79</v>
      </c>
      <c r="C20" s="19" t="s">
        <v>15</v>
      </c>
      <c r="D20" s="20">
        <v>6</v>
      </c>
      <c r="E20">
        <v>9.5687413543890063</v>
      </c>
      <c r="F20" s="5">
        <v>10.685618791673921</v>
      </c>
      <c r="G20" s="21">
        <v>5.2677327068833589E-3</v>
      </c>
      <c r="H20" s="21">
        <v>6.345362393535886E-2</v>
      </c>
      <c r="I20" s="21">
        <v>0.10614465072511149</v>
      </c>
      <c r="J20" s="21">
        <v>5.3114234770732576E-3</v>
      </c>
      <c r="K20" s="21">
        <v>0.21435414540343439</v>
      </c>
      <c r="M20" s="18" t="s">
        <v>79</v>
      </c>
      <c r="N20" s="19" t="s">
        <v>15</v>
      </c>
      <c r="O20" s="20">
        <v>6</v>
      </c>
      <c r="P20" s="19">
        <f>IFERROR(LOG(E20),"")</f>
        <v>0.98085481564595811</v>
      </c>
      <c r="Q20" s="19">
        <f>IFERROR(LOG(F20),"")</f>
        <v>1.028799676713297</v>
      </c>
      <c r="R20" s="19">
        <f>IFERROR(LOG(G20),"")</f>
        <v>-2.2783762699423531</v>
      </c>
      <c r="S20" s="19">
        <f>IFERROR(LOG(H20),"")</f>
        <v>-1.1975435696262409</v>
      </c>
      <c r="T20" s="19">
        <f>IFERROR(LOG(I20),"")</f>
        <v>-0.9741018876883204</v>
      </c>
      <c r="U20" s="19">
        <f>IFERROR(LOG(J20),"")</f>
        <v>-2.2747890711238381</v>
      </c>
      <c r="V20" s="19">
        <f>IFERROR(LOG(K20),"")</f>
        <v>-0.66886811323369177</v>
      </c>
      <c r="X20" s="22" t="s">
        <v>91</v>
      </c>
      <c r="Y20" s="23">
        <v>18</v>
      </c>
      <c r="Z20" s="19" t="s">
        <v>2</v>
      </c>
      <c r="AA20" s="25">
        <f>AVERAGE(R54:R56)</f>
        <v>-1.3428193035453644</v>
      </c>
      <c r="AB20" s="19">
        <f t="shared" ref="AB20:AE20" si="12">AVERAGE(S54:S56)</f>
        <v>-0.96381099098123979</v>
      </c>
      <c r="AC20" s="19">
        <f t="shared" si="12"/>
        <v>-1.3324254186098046</v>
      </c>
      <c r="AD20" s="19">
        <f t="shared" si="12"/>
        <v>-1.186441204289312</v>
      </c>
      <c r="AE20" s="19">
        <f t="shared" si="12"/>
        <v>-1.3836355429416036</v>
      </c>
      <c r="AG20" s="24"/>
      <c r="AK20" s="24"/>
    </row>
    <row r="21" spans="2:45" x14ac:dyDescent="0.3">
      <c r="B21" s="18" t="s">
        <v>80</v>
      </c>
      <c r="C21" s="19" t="s">
        <v>15</v>
      </c>
      <c r="D21" s="20">
        <v>7</v>
      </c>
      <c r="E21">
        <v>70.496442672776752</v>
      </c>
      <c r="F21" s="5">
        <v>55.403020358070243</v>
      </c>
      <c r="G21" s="21">
        <v>1.2963601741063345E-3</v>
      </c>
      <c r="H21" s="21">
        <v>4.3464709051344599E-2</v>
      </c>
      <c r="I21" s="21">
        <v>3.3709345839050761E-2</v>
      </c>
      <c r="J21" s="21">
        <v>2.5596289312217847E-2</v>
      </c>
      <c r="K21" s="21">
        <v>0.18508568280699775</v>
      </c>
      <c r="M21" s="18" t="s">
        <v>80</v>
      </c>
      <c r="N21" s="19" t="s">
        <v>15</v>
      </c>
      <c r="O21" s="20">
        <v>7</v>
      </c>
      <c r="P21" s="19">
        <f>IFERROR(LOG(E21),"")</f>
        <v>1.8481672025720783</v>
      </c>
      <c r="Q21" s="19">
        <f>IFERROR(LOG(F21),"")</f>
        <v>1.7435334414267609</v>
      </c>
      <c r="R21" s="19">
        <f>IFERROR(LOG(G21),"")</f>
        <v>-2.8872743195339448</v>
      </c>
      <c r="S21" s="19">
        <f>IFERROR(LOG(H21),"")</f>
        <v>-1.3618632231552992</v>
      </c>
      <c r="T21" s="19">
        <f>IFERROR(LOG(I21),"")</f>
        <v>-1.4722496752822647</v>
      </c>
      <c r="U21" s="19">
        <f>IFERROR(LOG(J21),"")</f>
        <v>-1.5918229896894729</v>
      </c>
      <c r="V21" s="19">
        <f>IFERROR(LOG(K21),"")</f>
        <v>-0.73262717453937654</v>
      </c>
      <c r="X21" s="22" t="s">
        <v>92</v>
      </c>
      <c r="Y21" s="23">
        <v>19</v>
      </c>
      <c r="Z21" s="19" t="s">
        <v>2</v>
      </c>
      <c r="AB21" s="19">
        <f>AVERAGE(S57:S59)</f>
        <v>-0.78945397013344853</v>
      </c>
      <c r="AC21" s="25">
        <f>AVERAGE(T57:T59)</f>
        <v>-0.58077972239255371</v>
      </c>
      <c r="AD21" s="19">
        <f>AVERAGE(U57:U59)</f>
        <v>-1.5756029938919376</v>
      </c>
      <c r="AE21" s="19">
        <f>AVERAGE(V57:V59)</f>
        <v>-0.76354832233039305</v>
      </c>
      <c r="AG21" s="24"/>
      <c r="AK21" s="24"/>
      <c r="AM21" s="24"/>
      <c r="AO21" s="24"/>
      <c r="AQ21" s="24"/>
    </row>
    <row r="22" spans="2:45" x14ac:dyDescent="0.3">
      <c r="B22" s="18" t="s">
        <v>80</v>
      </c>
      <c r="C22" s="19" t="s">
        <v>15</v>
      </c>
      <c r="D22" s="20">
        <v>7</v>
      </c>
      <c r="F22" s="5">
        <v>55.403020358070243</v>
      </c>
      <c r="G22" s="21">
        <v>1.3867325947961176E-3</v>
      </c>
      <c r="H22" s="21">
        <v>4.4348818901377311E-2</v>
      </c>
      <c r="I22" s="21">
        <v>5.3315692140392175E-2</v>
      </c>
      <c r="J22" s="21">
        <v>2.4710479292358201E-2</v>
      </c>
      <c r="K22" s="21">
        <v>0.18178272234066314</v>
      </c>
      <c r="M22" s="18" t="s">
        <v>80</v>
      </c>
      <c r="N22" s="19" t="s">
        <v>15</v>
      </c>
      <c r="O22" s="20">
        <v>7</v>
      </c>
      <c r="P22" s="19" t="str">
        <f>IFERROR(LOG(E22),"")</f>
        <v/>
      </c>
      <c r="Q22" s="19">
        <f>IFERROR(LOG(F22),"")</f>
        <v>1.7435334414267609</v>
      </c>
      <c r="R22" s="19">
        <f>IFERROR(LOG(G22),"")</f>
        <v>-2.8580072763461448</v>
      </c>
      <c r="S22" s="19">
        <f>IFERROR(LOG(H22),"")</f>
        <v>-1.3531179418174799</v>
      </c>
      <c r="T22" s="19">
        <f>IFERROR(LOG(I22),"")</f>
        <v>-1.2731449484411708</v>
      </c>
      <c r="U22" s="19">
        <f>IFERROR(LOG(J22),"")</f>
        <v>-1.6071188308015765</v>
      </c>
      <c r="V22" s="19">
        <f>IFERROR(LOG(K22),"")</f>
        <v>-0.74044739695943551</v>
      </c>
      <c r="X22" s="22" t="s">
        <v>93</v>
      </c>
      <c r="Y22" s="23">
        <v>20</v>
      </c>
      <c r="Z22" s="19" t="s">
        <v>2</v>
      </c>
      <c r="AA22" s="25">
        <f>AVERAGE(R60:R62)</f>
        <v>-3.0265977824834751</v>
      </c>
      <c r="AB22" s="19">
        <f t="shared" ref="AB22:AE22" si="13">AVERAGE(S60:S62)</f>
        <v>-1.2147025094182495</v>
      </c>
      <c r="AC22" s="19">
        <f t="shared" si="13"/>
        <v>-1.0734138403456421</v>
      </c>
      <c r="AD22" s="19">
        <f t="shared" si="13"/>
        <v>-1.4933217652382644</v>
      </c>
      <c r="AE22" s="19">
        <f t="shared" si="13"/>
        <v>-0.80030014620209744</v>
      </c>
      <c r="AG22" s="24"/>
      <c r="AK22" s="24"/>
    </row>
    <row r="23" spans="2:45" x14ac:dyDescent="0.3">
      <c r="B23" s="18" t="s">
        <v>80</v>
      </c>
      <c r="C23" s="19" t="s">
        <v>15</v>
      </c>
      <c r="D23" s="20">
        <v>7</v>
      </c>
      <c r="E23">
        <v>40.309598043363735</v>
      </c>
      <c r="F23" s="5">
        <v>55.403020358070243</v>
      </c>
      <c r="G23" s="21">
        <v>1.0830293468045641E-3</v>
      </c>
      <c r="H23" s="21">
        <v>7.9294422828059E-2</v>
      </c>
      <c r="I23" s="21">
        <v>5.1137533991790496E-2</v>
      </c>
      <c r="J23" s="21">
        <v>1.6288322343449763E-2</v>
      </c>
      <c r="K23" s="21">
        <v>0.12369316427889113</v>
      </c>
      <c r="M23" s="18" t="s">
        <v>80</v>
      </c>
      <c r="N23" s="19" t="s">
        <v>15</v>
      </c>
      <c r="O23" s="20">
        <v>7</v>
      </c>
      <c r="P23" s="19">
        <f>IFERROR(LOG(E23),"")</f>
        <v>1.6054084675050864</v>
      </c>
      <c r="Q23" s="19">
        <f>IFERROR(LOG(F23),"")</f>
        <v>1.7435334414267609</v>
      </c>
      <c r="R23" s="19">
        <f>IFERROR(LOG(G23),"")</f>
        <v>-2.9653597751543614</v>
      </c>
      <c r="S23" s="19">
        <f>IFERROR(LOG(H23),"")</f>
        <v>-1.1007573577035439</v>
      </c>
      <c r="T23" s="19">
        <f>IFERROR(LOG(I23),"")</f>
        <v>-1.2912602188122277</v>
      </c>
      <c r="U23" s="19">
        <f>IFERROR(LOG(J23),"")</f>
        <v>-1.7881236446358026</v>
      </c>
      <c r="V23" s="19">
        <f>IFERROR(LOG(K23),"")</f>
        <v>-0.90765430035460426</v>
      </c>
      <c r="X23" s="22" t="s">
        <v>94</v>
      </c>
      <c r="Y23" s="23">
        <v>21</v>
      </c>
      <c r="Z23" s="19" t="s">
        <v>2</v>
      </c>
      <c r="AA23" s="19">
        <f>AVERAGE(R63:R65)</f>
        <v>-4.2869685303950593</v>
      </c>
      <c r="AB23" s="19">
        <f>AVERAGE(S63:S65)</f>
        <v>-1.2461835113794393</v>
      </c>
      <c r="AC23" s="19">
        <f>AVERAGE(T63:T65)</f>
        <v>-1.4043270122909621</v>
      </c>
      <c r="AD23" s="19">
        <f>AVERAGE(U63:U65)</f>
        <v>-1.6153449092253886</v>
      </c>
      <c r="AE23" s="19">
        <f>AVERAGE(V63:V65)</f>
        <v>-0.70356472220935229</v>
      </c>
    </row>
    <row r="24" spans="2:45" x14ac:dyDescent="0.3">
      <c r="B24" s="18" t="s">
        <v>81</v>
      </c>
      <c r="C24" s="19" t="s">
        <v>15</v>
      </c>
      <c r="D24" s="20">
        <v>8</v>
      </c>
      <c r="E24">
        <v>17.739561921473687</v>
      </c>
      <c r="F24" s="5">
        <v>16.224570400931349</v>
      </c>
      <c r="G24" s="21">
        <v>3.7943314246423991E-2</v>
      </c>
      <c r="H24" s="21">
        <v>0.11718000545869191</v>
      </c>
      <c r="I24" s="21">
        <v>7.7655001233539606E-2</v>
      </c>
      <c r="J24" s="21">
        <v>5.1768870401400283E-2</v>
      </c>
      <c r="K24" s="21">
        <v>0.36243598336592675</v>
      </c>
      <c r="M24" s="18" t="s">
        <v>81</v>
      </c>
      <c r="N24" s="19" t="s">
        <v>15</v>
      </c>
      <c r="O24" s="20">
        <v>8</v>
      </c>
      <c r="P24" s="19">
        <f>IFERROR(LOG(E24),"")</f>
        <v>1.2489428907248072</v>
      </c>
      <c r="Q24" s="19">
        <f>IFERROR(LOG(F24),"")</f>
        <v>1.2101732062443646</v>
      </c>
      <c r="R24" s="19">
        <f>IFERROR(LOG(G24),"")</f>
        <v>-1.420864737335872</v>
      </c>
      <c r="S24" s="19">
        <f>IFERROR(LOG(H24),"")</f>
        <v>-0.93114648609740691</v>
      </c>
      <c r="T24" s="19">
        <f>IFERROR(LOG(I24),"")</f>
        <v>-1.1098305690637513</v>
      </c>
      <c r="U24" s="19">
        <f>IFERROR(LOG(J24),"")</f>
        <v>-1.2859313112358532</v>
      </c>
      <c r="V24" s="19">
        <f>IFERROR(LOG(K24),"")</f>
        <v>-0.44076869123397161</v>
      </c>
      <c r="X24" s="22" t="s">
        <v>95</v>
      </c>
      <c r="Y24" s="23">
        <v>22</v>
      </c>
      <c r="Z24" s="19" t="s">
        <v>2</v>
      </c>
      <c r="AA24" s="25">
        <f>AVERAGE(R66:R68)</f>
        <v>-1.8067039006329235</v>
      </c>
      <c r="AB24" s="19">
        <f t="shared" ref="AB24:AE24" si="14">AVERAGE(S66:S68)</f>
        <v>-1.1177557184458042</v>
      </c>
      <c r="AC24" s="19">
        <f t="shared" si="14"/>
        <v>-1.1095361666615082</v>
      </c>
      <c r="AD24" s="19">
        <f t="shared" si="14"/>
        <v>-1.1579074006829237</v>
      </c>
      <c r="AE24" s="19">
        <f t="shared" si="14"/>
        <v>-0.87468546129578273</v>
      </c>
    </row>
    <row r="25" spans="2:45" x14ac:dyDescent="0.3">
      <c r="B25" s="18" t="s">
        <v>81</v>
      </c>
      <c r="C25" s="19" t="s">
        <v>15</v>
      </c>
      <c r="D25" s="20">
        <v>8</v>
      </c>
      <c r="F25" s="5">
        <v>16.224570400931349</v>
      </c>
      <c r="G25" s="21">
        <v>2.2127704349814937E-3</v>
      </c>
      <c r="H25" s="21">
        <v>4.5800250840557881E-2</v>
      </c>
      <c r="I25" s="21">
        <v>0.10506237851247478</v>
      </c>
      <c r="J25" s="21">
        <v>5.0750203403074672E-2</v>
      </c>
      <c r="K25" s="21">
        <v>0.22203702888282098</v>
      </c>
      <c r="M25" s="18" t="s">
        <v>81</v>
      </c>
      <c r="N25" s="19" t="s">
        <v>15</v>
      </c>
      <c r="O25" s="20">
        <v>8</v>
      </c>
      <c r="P25" s="19" t="str">
        <f>IFERROR(LOG(E25),"")</f>
        <v/>
      </c>
      <c r="Q25" s="19">
        <f>IFERROR(LOG(F25),"")</f>
        <v>1.2101732062443646</v>
      </c>
      <c r="R25" s="19">
        <f>IFERROR(LOG(G25),"")</f>
        <v>-2.6550636398423983</v>
      </c>
      <c r="S25" s="19">
        <f>IFERROR(LOG(H25),"")</f>
        <v>-1.3391321434290608</v>
      </c>
      <c r="T25" s="19">
        <f>IFERROR(LOG(I25),"")</f>
        <v>-0.9785527714069816</v>
      </c>
      <c r="U25" s="19">
        <f>IFERROR(LOG(J25),"")</f>
        <v>-1.2945622127909877</v>
      </c>
      <c r="V25" s="19">
        <f>IFERROR(LOG(K25),"")</f>
        <v>-0.6535745926734009</v>
      </c>
      <c r="X25" s="22" t="s">
        <v>1</v>
      </c>
      <c r="Y25" s="22"/>
      <c r="Z25" s="19" t="s">
        <v>0</v>
      </c>
    </row>
    <row r="26" spans="2:45" x14ac:dyDescent="0.3">
      <c r="B26" s="18" t="s">
        <v>81</v>
      </c>
      <c r="C26" s="19" t="s">
        <v>15</v>
      </c>
      <c r="D26" s="20">
        <v>8</v>
      </c>
      <c r="E26">
        <v>14.709578880389007</v>
      </c>
      <c r="F26" s="5">
        <v>16.224570400931349</v>
      </c>
      <c r="G26" s="21">
        <v>5.0982859901067237E-4</v>
      </c>
      <c r="H26" s="21">
        <v>8.2145532705766716E-2</v>
      </c>
      <c r="I26" s="21">
        <v>0.1306638182945124</v>
      </c>
      <c r="J26" s="21">
        <v>4.5801456234705877E-2</v>
      </c>
      <c r="K26" s="21">
        <v>0.11298562172296105</v>
      </c>
      <c r="M26" s="18" t="s">
        <v>81</v>
      </c>
      <c r="N26" s="19" t="s">
        <v>15</v>
      </c>
      <c r="O26" s="20">
        <v>8</v>
      </c>
      <c r="P26" s="19">
        <f>IFERROR(LOG(E26),"")</f>
        <v>1.1676002395160261</v>
      </c>
      <c r="Q26" s="19">
        <f>IFERROR(LOG(F26),"")</f>
        <v>1.2101732062443646</v>
      </c>
      <c r="R26" s="19">
        <f>IFERROR(LOG(G26),"")</f>
        <v>-3.2925758062850461</v>
      </c>
      <c r="S26" s="19">
        <f>IFERROR(LOG(H26),"")</f>
        <v>-1.0854160496846479</v>
      </c>
      <c r="T26" s="19">
        <f>IFERROR(LOG(I26),"")</f>
        <v>-0.88384465488638952</v>
      </c>
      <c r="U26" s="19">
        <f>IFERROR(LOG(J26),"")</f>
        <v>-1.3391207135978112</v>
      </c>
      <c r="V26" s="19">
        <f>IFERROR(LOG(K26),"")</f>
        <v>-0.94697682026600039</v>
      </c>
      <c r="X26" s="18" t="s">
        <v>72</v>
      </c>
      <c r="Y26" s="18"/>
      <c r="Z26" s="19" t="s">
        <v>0</v>
      </c>
    </row>
    <row r="27" spans="2:45" x14ac:dyDescent="0.3">
      <c r="B27" s="18" t="s">
        <v>82</v>
      </c>
      <c r="C27" s="19" t="s">
        <v>15</v>
      </c>
      <c r="D27" s="20">
        <v>9</v>
      </c>
      <c r="E27">
        <v>26.607128699339007</v>
      </c>
      <c r="F27" s="5">
        <v>25.521298592535114</v>
      </c>
      <c r="G27" s="21">
        <v>4.2291971038082984E-3</v>
      </c>
      <c r="H27" s="21">
        <v>2.103932664088002E-2</v>
      </c>
      <c r="I27" s="21">
        <v>4.6309614737301545E-2</v>
      </c>
      <c r="J27" s="21">
        <v>4.6114716307789683E-2</v>
      </c>
      <c r="K27" s="21">
        <v>0.21962203140082287</v>
      </c>
      <c r="M27" s="18" t="s">
        <v>82</v>
      </c>
      <c r="N27" s="19" t="s">
        <v>15</v>
      </c>
      <c r="O27" s="20">
        <v>9</v>
      </c>
      <c r="P27" s="19">
        <f>IFERROR(LOG(E27),"")</f>
        <v>1.4249980103155819</v>
      </c>
      <c r="Q27" s="19">
        <f>IFERROR(LOG(F27),"")</f>
        <v>1.4069027686864208</v>
      </c>
      <c r="R27" s="19">
        <f>IFERROR(LOG(G27),"")</f>
        <v>-2.3737420738737818</v>
      </c>
      <c r="S27" s="19">
        <f>IFERROR(LOG(H27),"")</f>
        <v>-1.6769681637972802</v>
      </c>
      <c r="T27" s="19">
        <f>IFERROR(LOG(I27),"")</f>
        <v>-1.3343288320089139</v>
      </c>
      <c r="U27" s="19">
        <f>IFERROR(LOG(J27),"")</f>
        <v>-1.3361604587456135</v>
      </c>
      <c r="V27" s="19">
        <f>IFERROR(LOG(K27),"")</f>
        <v>-0.65832409575256146</v>
      </c>
    </row>
    <row r="28" spans="2:45" x14ac:dyDescent="0.3">
      <c r="B28" s="18" t="s">
        <v>82</v>
      </c>
      <c r="C28" s="19" t="s">
        <v>15</v>
      </c>
      <c r="D28" s="20">
        <v>9</v>
      </c>
      <c r="E28">
        <v>23.647896008973262</v>
      </c>
      <c r="F28" s="5">
        <v>25.521298592535114</v>
      </c>
      <c r="G28" s="21">
        <v>3.8826346381236665E-2</v>
      </c>
      <c r="H28" s="21">
        <v>4.6634158804414023E-2</v>
      </c>
      <c r="I28" s="21">
        <v>0.10471989399204353</v>
      </c>
      <c r="J28" s="21">
        <v>6.5518824580664742E-2</v>
      </c>
      <c r="K28" s="21">
        <v>0.22041000508275235</v>
      </c>
      <c r="M28" s="18" t="s">
        <v>82</v>
      </c>
      <c r="N28" s="19" t="s">
        <v>15</v>
      </c>
      <c r="O28" s="20">
        <v>9</v>
      </c>
      <c r="P28" s="19">
        <f>IFERROR(LOG(E28),"")</f>
        <v>1.3737925069198915</v>
      </c>
      <c r="Q28" s="19">
        <f>IFERROR(LOG(F28),"")</f>
        <v>1.4069027686864208</v>
      </c>
      <c r="R28" s="19">
        <f>IFERROR(LOG(G28),"")</f>
        <v>-1.410873475308271</v>
      </c>
      <c r="S28" s="19">
        <f>IFERROR(LOG(H28),"")</f>
        <v>-1.3312958527147023</v>
      </c>
      <c r="T28" s="19">
        <f>IFERROR(LOG(I28),"")</f>
        <v>-0.97997080609341447</v>
      </c>
      <c r="U28" s="19">
        <f>IFERROR(LOG(J28),"")</f>
        <v>-1.1836339024977942</v>
      </c>
      <c r="V28" s="19">
        <f>IFERROR(LOG(K28),"")</f>
        <v>-0.65676869542093774</v>
      </c>
    </row>
    <row r="29" spans="2:45" x14ac:dyDescent="0.3">
      <c r="B29" s="18" t="s">
        <v>82</v>
      </c>
      <c r="C29" s="19" t="s">
        <v>15</v>
      </c>
      <c r="D29" s="20">
        <v>9</v>
      </c>
      <c r="E29">
        <v>26.308871069293069</v>
      </c>
      <c r="F29" s="5">
        <v>25.521298592535114</v>
      </c>
      <c r="G29" s="21">
        <v>3.8791434131408543E-3</v>
      </c>
      <c r="H29" s="21">
        <v>4.7800728682214008E-2</v>
      </c>
      <c r="I29" s="21">
        <v>7.8624165156435818E-2</v>
      </c>
      <c r="J29" s="21">
        <v>6.5027511684205605E-2</v>
      </c>
      <c r="K29" s="21">
        <v>0.13938888527448093</v>
      </c>
      <c r="M29" s="18" t="s">
        <v>82</v>
      </c>
      <c r="N29" s="19" t="s">
        <v>15</v>
      </c>
      <c r="O29" s="20">
        <v>9</v>
      </c>
      <c r="P29" s="19">
        <f>IFERROR(LOG(E29),"")</f>
        <v>1.4201022126278688</v>
      </c>
      <c r="Q29" s="19">
        <f>IFERROR(LOG(F29),"")</f>
        <v>1.4069027686864208</v>
      </c>
      <c r="R29" s="19">
        <f>IFERROR(LOG(G29),"")</f>
        <v>-2.4112641641008019</v>
      </c>
      <c r="S29" s="19">
        <f>IFERROR(LOG(H29),"")</f>
        <v>-1.3205654828805069</v>
      </c>
      <c r="T29" s="19">
        <f>IFERROR(LOG(I29),"")</f>
        <v>-1.1044439529282717</v>
      </c>
      <c r="U29" s="19">
        <f>IFERROR(LOG(J29),"")</f>
        <v>-1.1869028642066879</v>
      </c>
      <c r="V29" s="19">
        <f>IFERROR(LOG(K29),"")</f>
        <v>-0.8557718550501201</v>
      </c>
    </row>
    <row r="30" spans="2:45" x14ac:dyDescent="0.3">
      <c r="B30" s="18" t="s">
        <v>83</v>
      </c>
      <c r="C30" s="19" t="s">
        <v>15</v>
      </c>
      <c r="D30" s="20">
        <v>10</v>
      </c>
      <c r="E30">
        <v>12.039211155731742</v>
      </c>
      <c r="F30" s="5">
        <v>10.737708461201464</v>
      </c>
      <c r="G30" s="21">
        <v>2.9258122403358492E-3</v>
      </c>
      <c r="H30" s="21">
        <v>6.5597652726218425E-2</v>
      </c>
      <c r="I30" s="21"/>
      <c r="J30" s="21">
        <v>4.4519571868270477E-2</v>
      </c>
      <c r="K30" s="21"/>
      <c r="M30" s="18" t="s">
        <v>83</v>
      </c>
      <c r="N30" s="19" t="s">
        <v>15</v>
      </c>
      <c r="O30" s="20">
        <v>10</v>
      </c>
      <c r="P30" s="19">
        <f>IFERROR(LOG(E30),"")</f>
        <v>1.0805980316114807</v>
      </c>
      <c r="Q30" s="19">
        <f>IFERROR(LOG(F30),"")</f>
        <v>1.0309116082870915</v>
      </c>
      <c r="R30" s="19">
        <f>IFERROR(LOG(G30),"")</f>
        <v>-2.5337535475211861</v>
      </c>
      <c r="S30" s="19">
        <f>IFERROR(LOG(H30),"")</f>
        <v>-1.183111700659238</v>
      </c>
      <c r="T30" s="19" t="str">
        <f>IFERROR(LOG(I30),"")</f>
        <v/>
      </c>
      <c r="U30" s="19">
        <f>IFERROR(LOG(J30),"")</f>
        <v>-1.3514490208005301</v>
      </c>
      <c r="V30" s="19" t="str">
        <f>IFERROR(LOG(K30),"")</f>
        <v/>
      </c>
    </row>
    <row r="31" spans="2:45" x14ac:dyDescent="0.3">
      <c r="B31" s="18" t="s">
        <v>83</v>
      </c>
      <c r="C31" s="19" t="s">
        <v>15</v>
      </c>
      <c r="D31" s="20">
        <v>10</v>
      </c>
      <c r="F31" s="5">
        <v>10.737708461201464</v>
      </c>
      <c r="G31" s="21">
        <v>1.5193782341653508E-3</v>
      </c>
      <c r="H31" s="21">
        <v>4.4529059372319969E-2</v>
      </c>
      <c r="I31" s="21">
        <v>0.10290826811938884</v>
      </c>
      <c r="J31" s="21">
        <v>4.556653176527288E-2</v>
      </c>
      <c r="K31" s="21">
        <v>0.25529621289681542</v>
      </c>
      <c r="M31" s="18" t="s">
        <v>83</v>
      </c>
      <c r="N31" s="19" t="s">
        <v>15</v>
      </c>
      <c r="O31" s="20">
        <v>10</v>
      </c>
      <c r="P31" s="19" t="str">
        <f>IFERROR(LOG(E31),"")</f>
        <v/>
      </c>
      <c r="Q31" s="19">
        <f>IFERROR(LOG(F31),"")</f>
        <v>1.0309116082870915</v>
      </c>
      <c r="R31" s="19">
        <f>IFERROR(LOG(G31),"")</f>
        <v>-2.818334099367557</v>
      </c>
      <c r="S31" s="19">
        <f>IFERROR(LOG(H31),"")</f>
        <v>-1.3513564787678471</v>
      </c>
      <c r="T31" s="19">
        <f>IFERROR(LOG(I31),"")</f>
        <v>-0.98754973063725737</v>
      </c>
      <c r="U31" s="19">
        <f>IFERROR(LOG(J31),"")</f>
        <v>-1.3413540258947292</v>
      </c>
      <c r="V31" s="19">
        <f>IFERROR(LOG(K31),"")</f>
        <v>-0.59295562753893183</v>
      </c>
    </row>
    <row r="32" spans="2:45" x14ac:dyDescent="0.3">
      <c r="B32" s="18" t="s">
        <v>83</v>
      </c>
      <c r="C32" s="19" t="s">
        <v>15</v>
      </c>
      <c r="D32" s="20">
        <v>10</v>
      </c>
      <c r="E32">
        <v>9.4362057666711863</v>
      </c>
      <c r="F32" s="5">
        <v>10.737708461201464</v>
      </c>
      <c r="G32" s="21">
        <v>2.3102292393205374E-3</v>
      </c>
      <c r="H32" s="21">
        <v>0.79628180810597327</v>
      </c>
      <c r="I32" s="21">
        <v>0.1017086734787489</v>
      </c>
      <c r="J32" s="21">
        <v>5.5295891359154317E-2</v>
      </c>
      <c r="K32" s="21">
        <v>0.15210049925952474</v>
      </c>
      <c r="M32" s="18" t="s">
        <v>83</v>
      </c>
      <c r="N32" s="19" t="s">
        <v>15</v>
      </c>
      <c r="O32" s="20">
        <v>10</v>
      </c>
      <c r="P32" s="19">
        <f>IFERROR(LOG(E32),"")</f>
        <v>0.97479740257764402</v>
      </c>
      <c r="Q32" s="19">
        <f>IFERROR(LOG(F32),"")</f>
        <v>1.0309116082870915</v>
      </c>
      <c r="R32" s="19">
        <f>IFERROR(LOG(G32),"")</f>
        <v>-2.6363449238167975</v>
      </c>
      <c r="S32" s="19">
        <f>IFERROR(LOG(H32),"")</f>
        <v>-9.8933206073870336E-2</v>
      </c>
      <c r="T32" s="19">
        <f>IFERROR(LOG(I32),"")</f>
        <v>-0.99264200987626083</v>
      </c>
      <c r="U32" s="19">
        <f>IFERROR(LOG(J32),"")</f>
        <v>-1.2573071368026663</v>
      </c>
      <c r="V32" s="19">
        <f>IFERROR(LOG(K32),"")</f>
        <v>-0.81786936040261782</v>
      </c>
    </row>
    <row r="33" spans="2:25" x14ac:dyDescent="0.3">
      <c r="B33" s="18" t="s">
        <v>84</v>
      </c>
      <c r="C33" s="19" t="s">
        <v>8</v>
      </c>
      <c r="D33" s="20">
        <v>11</v>
      </c>
      <c r="E33">
        <v>29.838710548212966</v>
      </c>
      <c r="F33" s="5">
        <v>37.560664018770474</v>
      </c>
      <c r="G33" s="21">
        <v>3.9734632427741837E-4</v>
      </c>
      <c r="H33" s="21">
        <v>8.4711967336816116E-2</v>
      </c>
      <c r="I33" s="21">
        <v>8.6999204509519631E-2</v>
      </c>
      <c r="J33" s="21">
        <v>5.7463269747032149E-2</v>
      </c>
      <c r="K33" s="21">
        <v>0.31594004167818074</v>
      </c>
      <c r="M33" s="18" t="s">
        <v>84</v>
      </c>
      <c r="N33" s="19" t="s">
        <v>8</v>
      </c>
      <c r="O33" s="20">
        <v>11</v>
      </c>
      <c r="P33" s="19">
        <f>IFERROR(LOG(E33),"")</f>
        <v>1.4747800515789291</v>
      </c>
      <c r="Q33" s="19">
        <f>IFERROR(LOG(F33),"")</f>
        <v>1.5747332613666722</v>
      </c>
      <c r="R33" s="19">
        <f>IFERROR(LOG(G33),"")</f>
        <v>-3.4008308001465664</v>
      </c>
      <c r="S33" s="19">
        <f>IFERROR(LOG(H33),"")</f>
        <v>-1.072055232157983</v>
      </c>
      <c r="T33" s="19">
        <f>IFERROR(LOG(I33),"")</f>
        <v>-1.0604847184009847</v>
      </c>
      <c r="U33" s="19">
        <f>IFERROR(LOG(J33),"")</f>
        <v>-1.2406096656275467</v>
      </c>
      <c r="V33" s="19">
        <f>IFERROR(LOG(K33),"")</f>
        <v>-0.50039532889747118</v>
      </c>
    </row>
    <row r="34" spans="2:25" x14ac:dyDescent="0.3">
      <c r="B34" s="18" t="s">
        <v>84</v>
      </c>
      <c r="C34" s="19" t="s">
        <v>8</v>
      </c>
      <c r="D34" s="20">
        <v>11</v>
      </c>
      <c r="E34">
        <v>44.719428396695484</v>
      </c>
      <c r="F34" s="5">
        <v>37.560664018770474</v>
      </c>
      <c r="G34" s="21">
        <v>2.5877285390055421E-4</v>
      </c>
      <c r="H34" s="21">
        <v>0.18207783478802236</v>
      </c>
      <c r="I34" s="21">
        <v>7.176317659228032E-2</v>
      </c>
      <c r="J34" s="21">
        <v>4.9366718642039502E-2</v>
      </c>
      <c r="K34" s="21">
        <v>0.18256166210612795</v>
      </c>
      <c r="M34" s="18" t="s">
        <v>84</v>
      </c>
      <c r="N34" s="19" t="s">
        <v>8</v>
      </c>
      <c r="O34" s="20">
        <v>11</v>
      </c>
      <c r="P34" s="19">
        <f>IFERROR(LOG(E34),"")</f>
        <v>1.6504962437659449</v>
      </c>
      <c r="Q34" s="19">
        <f>IFERROR(LOG(F34),"")</f>
        <v>1.5747332613666722</v>
      </c>
      <c r="R34" s="19">
        <f>IFERROR(LOG(G34),"")</f>
        <v>-3.5870812844930815</v>
      </c>
      <c r="S34" s="19">
        <f>IFERROR(LOG(H34),"")</f>
        <v>-0.73974291974682604</v>
      </c>
      <c r="T34" s="19">
        <f>IFERROR(LOG(I34),"")</f>
        <v>-1.1440983455218696</v>
      </c>
      <c r="U34" s="19">
        <f>IFERROR(LOG(J34),"")</f>
        <v>-1.3065657389545835</v>
      </c>
      <c r="V34" s="19">
        <f>IFERROR(LOG(K34),"")</f>
        <v>-0.73859041893685018</v>
      </c>
    </row>
    <row r="35" spans="2:25" x14ac:dyDescent="0.3">
      <c r="B35" s="18" t="s">
        <v>84</v>
      </c>
      <c r="C35" s="19" t="s">
        <v>8</v>
      </c>
      <c r="D35" s="20">
        <v>11</v>
      </c>
      <c r="E35">
        <v>38.123853111402966</v>
      </c>
      <c r="F35" s="5">
        <v>37.560664018770474</v>
      </c>
      <c r="G35" s="21">
        <v>4.411158765392598E-4</v>
      </c>
      <c r="H35" s="21">
        <v>0.11105567702448421</v>
      </c>
      <c r="I35" s="21">
        <v>8.5281107406941073E-2</v>
      </c>
      <c r="J35" s="21">
        <v>6.3174033554061509E-2</v>
      </c>
      <c r="K35" s="21">
        <v>0.24892750832996144</v>
      </c>
      <c r="M35" s="18" t="s">
        <v>84</v>
      </c>
      <c r="N35" s="19" t="s">
        <v>8</v>
      </c>
      <c r="O35" s="20">
        <v>11</v>
      </c>
      <c r="P35" s="19">
        <f>IFERROR(LOG(E35),"")</f>
        <v>1.581196787571078</v>
      </c>
      <c r="Q35" s="19">
        <f>IFERROR(LOG(F35),"")</f>
        <v>1.5747332613666722</v>
      </c>
      <c r="R35" s="19">
        <f>IFERROR(LOG(G35),"")</f>
        <v>-3.3554473109150691</v>
      </c>
      <c r="S35" s="19">
        <f>IFERROR(LOG(H35),"")</f>
        <v>-0.95445923596837146</v>
      </c>
      <c r="T35" s="19">
        <f>IFERROR(LOG(I35),"")</f>
        <v>-1.0691471688052947</v>
      </c>
      <c r="U35" s="19">
        <f>IFERROR(LOG(J35),"")</f>
        <v>-1.1994613932600242</v>
      </c>
      <c r="V35" s="19">
        <f>IFERROR(LOG(K35),"")</f>
        <v>-0.60392710798849758</v>
      </c>
    </row>
    <row r="36" spans="2:25" x14ac:dyDescent="0.3">
      <c r="B36" s="18" t="s">
        <v>85</v>
      </c>
      <c r="C36" s="19" t="s">
        <v>8</v>
      </c>
      <c r="D36" s="20">
        <v>12</v>
      </c>
      <c r="E36">
        <v>35.04696109900263</v>
      </c>
      <c r="F36" s="5">
        <v>33.071260359353005</v>
      </c>
      <c r="G36" s="21">
        <v>1.7195617904768972E-4</v>
      </c>
      <c r="H36" s="21">
        <v>0.2658149623650739</v>
      </c>
      <c r="I36" s="21">
        <v>0.10419771464971485</v>
      </c>
      <c r="J36" s="21">
        <v>0.16706782058841665</v>
      </c>
      <c r="K36" s="21">
        <v>0.14293996705135081</v>
      </c>
      <c r="M36" s="18" t="s">
        <v>85</v>
      </c>
      <c r="N36" s="19" t="s">
        <v>8</v>
      </c>
      <c r="O36" s="20">
        <v>12</v>
      </c>
      <c r="P36" s="19">
        <f>IFERROR(LOG(E36),"")</f>
        <v>1.5446503665209048</v>
      </c>
      <c r="Q36" s="19">
        <f>IFERROR(LOG(F36),"")</f>
        <v>1.5194507463706699</v>
      </c>
      <c r="R36" s="19">
        <f>IFERROR(LOG(G36),"")</f>
        <v>-3.7645822136884362</v>
      </c>
      <c r="S36" s="19">
        <f>IFERROR(LOG(H36),"")</f>
        <v>-0.57542057685566261</v>
      </c>
      <c r="T36" s="19">
        <f>IFERROR(LOG(I36),"")</f>
        <v>-0.98214180623709224</v>
      </c>
      <c r="U36" s="19">
        <f>IFERROR(LOG(J36),"")</f>
        <v>-0.77710719275598239</v>
      </c>
      <c r="V36" s="19">
        <f>IFERROR(LOG(K36),"")</f>
        <v>-0.84484632234271639</v>
      </c>
      <c r="X36" s="22"/>
      <c r="Y36" s="22"/>
    </row>
    <row r="37" spans="2:25" x14ac:dyDescent="0.3">
      <c r="B37" s="18" t="s">
        <v>85</v>
      </c>
      <c r="C37" s="19" t="s">
        <v>8</v>
      </c>
      <c r="D37" s="20">
        <v>12</v>
      </c>
      <c r="E37">
        <v>31.09555961970338</v>
      </c>
      <c r="F37" s="5">
        <v>33.071260359353005</v>
      </c>
      <c r="G37" s="21">
        <v>1.9547312271340903E-4</v>
      </c>
      <c r="H37" s="21">
        <v>0.11991138860726884</v>
      </c>
      <c r="I37" s="21">
        <v>0.15028598685254227</v>
      </c>
      <c r="J37" s="21">
        <v>0.13209445789125671</v>
      </c>
      <c r="K37" s="21">
        <v>0.15733370678094277</v>
      </c>
      <c r="M37" s="18" t="s">
        <v>85</v>
      </c>
      <c r="N37" s="19" t="s">
        <v>8</v>
      </c>
      <c r="O37" s="20">
        <v>12</v>
      </c>
      <c r="P37" s="19">
        <f>IFERROR(LOG(E37),"")</f>
        <v>1.4926983771187385</v>
      </c>
      <c r="Q37" s="19">
        <f>IFERROR(LOG(F37),"")</f>
        <v>1.5194507463706699</v>
      </c>
      <c r="R37" s="19">
        <f>IFERROR(LOG(G37),"")</f>
        <v>-3.7089129490594464</v>
      </c>
      <c r="S37" s="19">
        <f>IFERROR(LOG(H37),"")</f>
        <v>-0.92113956774008465</v>
      </c>
      <c r="T37" s="19">
        <f>IFERROR(LOG(I37),"")</f>
        <v>-0.82308151253576278</v>
      </c>
      <c r="U37" s="19">
        <f>IFERROR(LOG(J37),"")</f>
        <v>-0.87911540311019876</v>
      </c>
      <c r="V37" s="19">
        <f>IFERROR(LOG(K37),"")</f>
        <v>-0.80317822524207738</v>
      </c>
    </row>
    <row r="38" spans="2:25" x14ac:dyDescent="0.3">
      <c r="B38" s="18" t="s">
        <v>85</v>
      </c>
      <c r="C38" s="19" t="s">
        <v>8</v>
      </c>
      <c r="D38" s="20">
        <v>12</v>
      </c>
      <c r="F38" s="5">
        <v>33.071260359353005</v>
      </c>
      <c r="G38" s="21">
        <v>1.5126850741537711E-4</v>
      </c>
      <c r="H38" s="21">
        <v>0.20698523456284743</v>
      </c>
      <c r="I38" s="21">
        <v>0.13373697245891827</v>
      </c>
      <c r="J38" s="21">
        <v>0.10341773295313746</v>
      </c>
      <c r="K38" s="21">
        <v>0.19935092437697283</v>
      </c>
      <c r="M38" s="18" t="s">
        <v>85</v>
      </c>
      <c r="N38" s="19" t="s">
        <v>8</v>
      </c>
      <c r="O38" s="20">
        <v>12</v>
      </c>
      <c r="P38" s="19" t="str">
        <f>IFERROR(LOG(E38),"")</f>
        <v/>
      </c>
      <c r="Q38" s="19">
        <f>IFERROR(LOG(F38),"")</f>
        <v>1.5194507463706699</v>
      </c>
      <c r="R38" s="19">
        <f>IFERROR(LOG(G38),"")</f>
        <v>-3.8202514783174388</v>
      </c>
      <c r="S38" s="19">
        <f>IFERROR(LOG(H38),"")</f>
        <v>-0.68406063414015772</v>
      </c>
      <c r="T38" s="19">
        <f>IFERROR(LOG(I38),"")</f>
        <v>-0.87374851259468123</v>
      </c>
      <c r="U38" s="19">
        <f>IFERROR(LOG(J38),"")</f>
        <v>-0.98540498674122623</v>
      </c>
      <c r="V38" s="19">
        <f>IFERROR(LOG(K38),"")</f>
        <v>-0.70038174620230031</v>
      </c>
    </row>
    <row r="39" spans="2:25" x14ac:dyDescent="0.3">
      <c r="B39" s="18" t="s">
        <v>86</v>
      </c>
      <c r="C39" s="19" t="s">
        <v>8</v>
      </c>
      <c r="D39" s="20">
        <v>13</v>
      </c>
      <c r="E39">
        <v>18.585158322006436</v>
      </c>
      <c r="F39" s="5">
        <v>18.129918944204817</v>
      </c>
      <c r="G39" s="21">
        <v>8.5386469736615394E-4</v>
      </c>
      <c r="H39" s="21">
        <v>3.3780435525699912E-2</v>
      </c>
      <c r="I39" s="21">
        <v>2.3104141802751835E-2</v>
      </c>
      <c r="J39" s="21">
        <v>1.6873821641368154E-2</v>
      </c>
      <c r="K39" s="21">
        <v>0.14188092041595232</v>
      </c>
      <c r="M39" s="18" t="s">
        <v>86</v>
      </c>
      <c r="N39" s="19" t="s">
        <v>8</v>
      </c>
      <c r="O39" s="20">
        <v>13</v>
      </c>
      <c r="P39" s="19">
        <f>IFERROR(LOG(E39),"")</f>
        <v>1.2691662650863527</v>
      </c>
      <c r="Q39" s="19">
        <f>IFERROR(LOG(F39),"")</f>
        <v>1.2583958624428189</v>
      </c>
      <c r="R39" s="19">
        <f>IFERROR(LOG(G39),"")</f>
        <v>-3.0686109417731062</v>
      </c>
      <c r="S39" s="19">
        <f>IFERROR(LOG(H39),"")</f>
        <v>-1.4713347554402951</v>
      </c>
      <c r="T39" s="19">
        <f>IFERROR(LOG(I39),"")</f>
        <v>-1.6363101585995627</v>
      </c>
      <c r="U39" s="19">
        <f>IFERROR(LOG(J39),"")</f>
        <v>-1.772786545757377</v>
      </c>
      <c r="V39" s="19">
        <f>IFERROR(LOG(K39),"")</f>
        <v>-0.84807600281728845</v>
      </c>
    </row>
    <row r="40" spans="2:25" x14ac:dyDescent="0.3">
      <c r="B40" s="18" t="s">
        <v>86</v>
      </c>
      <c r="C40" s="19" t="s">
        <v>8</v>
      </c>
      <c r="D40" s="20">
        <v>13</v>
      </c>
      <c r="F40" s="5">
        <v>18.129918944204817</v>
      </c>
      <c r="G40" s="21">
        <v>8.028842233975289E-4</v>
      </c>
      <c r="H40" s="21">
        <v>4.116725321695492E-2</v>
      </c>
      <c r="I40" s="21">
        <v>1.8425196514153131E-2</v>
      </c>
      <c r="J40" s="21">
        <v>1.4156141974203196E-2</v>
      </c>
      <c r="K40" s="21">
        <v>0.13845814140619092</v>
      </c>
      <c r="M40" s="18" t="s">
        <v>86</v>
      </c>
      <c r="N40" s="19" t="s">
        <v>8</v>
      </c>
      <c r="O40" s="20">
        <v>13</v>
      </c>
      <c r="P40" s="19" t="str">
        <f>IFERROR(LOG(E40),"")</f>
        <v/>
      </c>
      <c r="Q40" s="19">
        <f>IFERROR(LOG(F40),"")</f>
        <v>1.2583958624428189</v>
      </c>
      <c r="R40" s="19">
        <f>IFERROR(LOG(G40),"")</f>
        <v>-3.0953470758479749</v>
      </c>
      <c r="S40" s="19">
        <f>IFERROR(LOG(H40),"")</f>
        <v>-1.3854481092598774</v>
      </c>
      <c r="T40" s="19">
        <f>IFERROR(LOG(I40),"")</f>
        <v>-1.7345878714712342</v>
      </c>
      <c r="U40" s="19">
        <f>IFERROR(LOG(J40),"")</f>
        <v>-1.8490550904041307</v>
      </c>
      <c r="V40" s="19">
        <f>IFERROR(LOG(K40),"")</f>
        <v>-0.85868150244040609</v>
      </c>
      <c r="X40" s="22"/>
      <c r="Y40" s="22"/>
    </row>
    <row r="41" spans="2:25" x14ac:dyDescent="0.3">
      <c r="B41" s="18" t="s">
        <v>86</v>
      </c>
      <c r="C41" s="19" t="s">
        <v>8</v>
      </c>
      <c r="D41" s="20">
        <v>13</v>
      </c>
      <c r="E41">
        <v>17.674679566403203</v>
      </c>
      <c r="F41" s="5">
        <v>18.129918944204817</v>
      </c>
      <c r="G41" s="21">
        <v>7.176991317405844E-4</v>
      </c>
      <c r="H41" s="21">
        <v>4.1342063733570515E-2</v>
      </c>
      <c r="I41" s="21">
        <v>2.8241815307795144E-2</v>
      </c>
      <c r="J41" s="21">
        <v>6.1489832364749241E-3</v>
      </c>
      <c r="K41" s="21">
        <v>0.1281315527653282</v>
      </c>
      <c r="M41" s="18" t="s">
        <v>86</v>
      </c>
      <c r="N41" s="19" t="s">
        <v>8</v>
      </c>
      <c r="O41" s="20">
        <v>13</v>
      </c>
      <c r="P41" s="19">
        <f>IFERROR(LOG(E41),"")</f>
        <v>1.24735154898637</v>
      </c>
      <c r="Q41" s="19">
        <f>IFERROR(LOG(F41),"")</f>
        <v>1.2583958624428189</v>
      </c>
      <c r="R41" s="19">
        <f>IFERROR(LOG(G41),"")</f>
        <v>-3.1440575791689676</v>
      </c>
      <c r="S41" s="19">
        <f>IFERROR(LOG(H41),"")</f>
        <v>-1.3836078478410179</v>
      </c>
      <c r="T41" s="19">
        <f>IFERROR(LOG(I41),"")</f>
        <v>-1.5491073914438729</v>
      </c>
      <c r="U41" s="19">
        <f>IFERROR(LOG(J41),"")</f>
        <v>-2.2111966909391478</v>
      </c>
      <c r="V41" s="19">
        <f>IFERROR(LOG(K41),"")</f>
        <v>-0.89234391081341669</v>
      </c>
      <c r="X41" s="22"/>
      <c r="Y41" s="22"/>
    </row>
    <row r="42" spans="2:25" x14ac:dyDescent="0.3">
      <c r="B42" s="18" t="s">
        <v>87</v>
      </c>
      <c r="C42" s="19" t="s">
        <v>8</v>
      </c>
      <c r="D42" s="20">
        <v>14</v>
      </c>
      <c r="E42">
        <v>0.76792266479325233</v>
      </c>
      <c r="F42" s="5">
        <v>1.0995268500828452</v>
      </c>
      <c r="G42" s="21">
        <v>4.2884372804326921E-4</v>
      </c>
      <c r="H42" s="21"/>
      <c r="I42" s="21">
        <v>6.3296298669669557E-2</v>
      </c>
      <c r="J42" s="21">
        <v>2.4886044991523509E-2</v>
      </c>
      <c r="K42" s="21">
        <v>7.9023984272629716E-2</v>
      </c>
      <c r="M42" s="18" t="s">
        <v>87</v>
      </c>
      <c r="N42" s="19" t="s">
        <v>8</v>
      </c>
      <c r="O42" s="20">
        <v>14</v>
      </c>
      <c r="P42" s="19">
        <f>IFERROR(LOG(E42),"")</f>
        <v>-0.1146825142714521</v>
      </c>
      <c r="Q42" s="19">
        <f>IFERROR(LOG(F42),"")</f>
        <v>4.1205839154235473E-2</v>
      </c>
      <c r="R42" s="19">
        <f>IFERROR(LOG(G42),"")</f>
        <v>-3.3677009372153788</v>
      </c>
      <c r="S42" s="19" t="str">
        <f>IFERROR(LOG(H42),"")</f>
        <v/>
      </c>
      <c r="T42" s="19">
        <f>IFERROR(LOG(I42),"")</f>
        <v>-1.1986216851538396</v>
      </c>
      <c r="U42" s="19">
        <f>IFERROR(LOG(J42),"")</f>
        <v>-1.6040441180494065</v>
      </c>
      <c r="V42" s="19">
        <f>IFERROR(LOG(K42),"")</f>
        <v>-1.1022410776158993</v>
      </c>
      <c r="X42" s="22"/>
      <c r="Y42" s="22"/>
    </row>
    <row r="43" spans="2:25" x14ac:dyDescent="0.3">
      <c r="B43" s="18" t="s">
        <v>87</v>
      </c>
      <c r="C43" s="19" t="s">
        <v>8</v>
      </c>
      <c r="D43" s="20">
        <v>14</v>
      </c>
      <c r="F43" s="5">
        <v>1.0995268500828452</v>
      </c>
      <c r="G43" s="21"/>
      <c r="H43" s="21">
        <v>5.5681994053252123E-2</v>
      </c>
      <c r="I43" s="21">
        <v>4.8763975036778817E-2</v>
      </c>
      <c r="J43" s="21">
        <v>2.0909939582144533E-2</v>
      </c>
      <c r="K43" s="21">
        <v>2.3963285582985393E-2</v>
      </c>
      <c r="M43" s="18" t="s">
        <v>87</v>
      </c>
      <c r="N43" s="19" t="s">
        <v>8</v>
      </c>
      <c r="O43" s="20">
        <v>14</v>
      </c>
      <c r="P43" s="19" t="str">
        <f>IFERROR(LOG(E43),"")</f>
        <v/>
      </c>
      <c r="Q43" s="19">
        <f>IFERROR(LOG(F43),"")</f>
        <v>4.1205839154235473E-2</v>
      </c>
      <c r="R43" s="19" t="str">
        <f>IFERROR(LOG(G43),"")</f>
        <v/>
      </c>
      <c r="S43" s="19">
        <f>IFERROR(LOG(H43),"")</f>
        <v>-1.2542852204014929</v>
      </c>
      <c r="T43" s="19">
        <f>IFERROR(LOG(I43),"")</f>
        <v>-1.3119008997276795</v>
      </c>
      <c r="U43" s="19">
        <f>IFERROR(LOG(J43),"")</f>
        <v>-1.6796472220450325</v>
      </c>
      <c r="V43" s="19">
        <f>IFERROR(LOG(K43),"")</f>
        <v>-1.6204536365024778</v>
      </c>
    </row>
    <row r="44" spans="2:25" x14ac:dyDescent="0.3">
      <c r="B44" s="18" t="s">
        <v>87</v>
      </c>
      <c r="C44" s="19" t="s">
        <v>8</v>
      </c>
      <c r="D44" s="20">
        <v>14</v>
      </c>
      <c r="E44">
        <v>1.431131035372438</v>
      </c>
      <c r="F44" s="5">
        <v>1.0995268500828452</v>
      </c>
      <c r="G44" s="21"/>
      <c r="H44" s="21">
        <v>0.10683174100453464</v>
      </c>
      <c r="I44" s="21">
        <v>6.4159923539297753E-2</v>
      </c>
      <c r="J44" s="21">
        <v>2.5463038677134647E-2</v>
      </c>
      <c r="K44" s="21">
        <v>0.14679243333142877</v>
      </c>
      <c r="M44" s="18" t="s">
        <v>87</v>
      </c>
      <c r="N44" s="19" t="s">
        <v>8</v>
      </c>
      <c r="O44" s="20">
        <v>14</v>
      </c>
      <c r="P44" s="19">
        <f>IFERROR(LOG(E44),"")</f>
        <v>0.15567939989104038</v>
      </c>
      <c r="Q44" s="19">
        <f>IFERROR(LOG(F44),"")</f>
        <v>4.1205839154235473E-2</v>
      </c>
      <c r="R44" s="19" t="str">
        <f>IFERROR(LOG(G44),"")</f>
        <v/>
      </c>
      <c r="S44" s="19">
        <f>IFERROR(LOG(H44),"")</f>
        <v>-0.97129969398274496</v>
      </c>
      <c r="T44" s="19">
        <f>IFERROR(LOG(I44),"")</f>
        <v>-1.1927361622812629</v>
      </c>
      <c r="U44" s="19">
        <f>IFERROR(LOG(J44),"")</f>
        <v>-1.5940897702830898</v>
      </c>
      <c r="V44" s="19">
        <f>IFERROR(LOG(K44),"")</f>
        <v>-0.83329633029938199</v>
      </c>
    </row>
    <row r="45" spans="2:25" x14ac:dyDescent="0.3">
      <c r="B45" s="18" t="s">
        <v>88</v>
      </c>
      <c r="C45" s="19" t="s">
        <v>8</v>
      </c>
      <c r="D45" s="20">
        <v>15</v>
      </c>
      <c r="F45" s="5">
        <v>0.1236487309790317</v>
      </c>
      <c r="G45" s="21">
        <v>2.5454251286169201E-3</v>
      </c>
      <c r="H45" s="21">
        <v>0.27238217870569276</v>
      </c>
      <c r="I45" s="21">
        <v>0.46444382076538554</v>
      </c>
      <c r="J45" s="21">
        <v>0.18287634567479677</v>
      </c>
      <c r="K45" s="21">
        <v>5.2652939786307043E-2</v>
      </c>
      <c r="M45" s="18" t="s">
        <v>88</v>
      </c>
      <c r="N45" s="19" t="s">
        <v>8</v>
      </c>
      <c r="O45" s="20">
        <v>15</v>
      </c>
      <c r="P45" s="19" t="str">
        <f>IFERROR(LOG(E45),"")</f>
        <v/>
      </c>
      <c r="Q45" s="19">
        <f>IFERROR(LOG(F45),"")</f>
        <v>-0.90781033649340037</v>
      </c>
      <c r="R45" s="19">
        <f>IFERROR(LOG(G45),"")</f>
        <v>-2.5942396728190364</v>
      </c>
      <c r="S45" s="19">
        <f>IFERROR(LOG(H45),"")</f>
        <v>-0.56482131064679608</v>
      </c>
      <c r="T45" s="19">
        <f>IFERROR(LOG(I45),"")</f>
        <v>-0.33306681085687356</v>
      </c>
      <c r="U45" s="19">
        <f>IFERROR(LOG(J45),"")</f>
        <v>-0.73784246514830887</v>
      </c>
      <c r="V45" s="19">
        <f>IFERROR(LOG(K45),"")</f>
        <v>-1.2785773757163226</v>
      </c>
    </row>
    <row r="46" spans="2:25" x14ac:dyDescent="0.3">
      <c r="B46" s="18" t="s">
        <v>88</v>
      </c>
      <c r="C46" s="19" t="s">
        <v>8</v>
      </c>
      <c r="D46" s="20">
        <v>15</v>
      </c>
      <c r="E46">
        <v>0.15240555969162745</v>
      </c>
      <c r="F46" s="5">
        <v>0.1236487309790317</v>
      </c>
      <c r="G46" s="21"/>
      <c r="H46" s="21">
        <v>0.21782786134324589</v>
      </c>
      <c r="I46" s="21">
        <v>0.3673593121892329</v>
      </c>
      <c r="J46" s="21">
        <v>0.14988068428351209</v>
      </c>
      <c r="K46" s="21">
        <v>6.5784601226513972E-2</v>
      </c>
      <c r="M46" s="18" t="s">
        <v>88</v>
      </c>
      <c r="N46" s="19" t="s">
        <v>8</v>
      </c>
      <c r="O46" s="20">
        <v>15</v>
      </c>
      <c r="P46" s="19">
        <f>IFERROR(LOG(E46),"")</f>
        <v>-0.8169991898248069</v>
      </c>
      <c r="Q46" s="19">
        <f>IFERROR(LOG(F46),"")</f>
        <v>-0.90781033649340037</v>
      </c>
      <c r="R46" s="19" t="str">
        <f>IFERROR(LOG(G46),"")</f>
        <v/>
      </c>
      <c r="S46" s="19">
        <f>IFERROR(LOG(H46),"")</f>
        <v>-0.66188657245091365</v>
      </c>
      <c r="T46" s="19">
        <f>IFERROR(LOG(I46),"")</f>
        <v>-0.43490894675157893</v>
      </c>
      <c r="U46" s="19">
        <f>IFERROR(LOG(J46),"")</f>
        <v>-0.82425433279284488</v>
      </c>
      <c r="V46" s="19">
        <f>IFERROR(LOG(K46),"")</f>
        <v>-1.1818757535745643</v>
      </c>
    </row>
    <row r="47" spans="2:25" x14ac:dyDescent="0.3">
      <c r="B47" s="18" t="s">
        <v>88</v>
      </c>
      <c r="C47" s="19" t="s">
        <v>8</v>
      </c>
      <c r="D47" s="20">
        <v>15</v>
      </c>
      <c r="E47">
        <v>9.4891902266435957E-2</v>
      </c>
      <c r="F47" s="5">
        <v>0.1236487309790317</v>
      </c>
      <c r="G47" s="21"/>
      <c r="H47" s="21">
        <v>0.4261927411705026</v>
      </c>
      <c r="I47" s="21">
        <v>0.50487431108195757</v>
      </c>
      <c r="J47" s="21">
        <v>0.22922027463196931</v>
      </c>
      <c r="K47" s="21">
        <v>1.1863416243487843E-2</v>
      </c>
      <c r="M47" s="18" t="s">
        <v>88</v>
      </c>
      <c r="N47" s="19" t="s">
        <v>8</v>
      </c>
      <c r="O47" s="20">
        <v>15</v>
      </c>
      <c r="P47" s="19">
        <f>IFERROR(LOG(E47),"")</f>
        <v>-1.0227708471201689</v>
      </c>
      <c r="Q47" s="19">
        <f>IFERROR(LOG(F47),"")</f>
        <v>-0.90781033649340037</v>
      </c>
      <c r="R47" s="19" t="str">
        <f>IFERROR(LOG(G47),"")</f>
        <v/>
      </c>
      <c r="S47" s="19">
        <f>IFERROR(LOG(H47),"")</f>
        <v>-0.37039395137555159</v>
      </c>
      <c r="T47" s="19">
        <f>IFERROR(LOG(I47),"")</f>
        <v>-0.29681672643103368</v>
      </c>
      <c r="U47" s="19">
        <f>IFERROR(LOG(J47),"")</f>
        <v>-0.63974697147181481</v>
      </c>
      <c r="V47" s="19">
        <f>IFERROR(LOG(K47),"")</f>
        <v>-1.9257902315404773</v>
      </c>
    </row>
    <row r="48" spans="2:25" x14ac:dyDescent="0.3">
      <c r="B48" s="18" t="s">
        <v>89</v>
      </c>
      <c r="C48" s="19" t="s">
        <v>2</v>
      </c>
      <c r="D48" s="20">
        <v>16</v>
      </c>
      <c r="F48" s="5">
        <v>4.4583786797030526E-4</v>
      </c>
      <c r="G48" s="21"/>
      <c r="H48" s="21"/>
      <c r="I48" s="21"/>
      <c r="J48" s="21"/>
      <c r="K48" s="21"/>
      <c r="M48" s="18" t="s">
        <v>89</v>
      </c>
      <c r="N48" s="19" t="s">
        <v>2</v>
      </c>
      <c r="O48" s="20">
        <v>16</v>
      </c>
      <c r="P48" s="19" t="str">
        <f>IFERROR(LOG(E48),"")</f>
        <v/>
      </c>
      <c r="Q48" s="19">
        <f>IFERROR(LOG(F48),"")</f>
        <v>-3.3508230467752584</v>
      </c>
      <c r="R48" s="19" t="str">
        <f>IFERROR(LOG(G48),"")</f>
        <v/>
      </c>
      <c r="S48" s="19" t="str">
        <f>IFERROR(LOG(H48),"")</f>
        <v/>
      </c>
      <c r="T48" s="19" t="str">
        <f>IFERROR(LOG(I48),"")</f>
        <v/>
      </c>
      <c r="U48" s="19" t="str">
        <f>IFERROR(LOG(J48),"")</f>
        <v/>
      </c>
      <c r="V48" s="19" t="str">
        <f>IFERROR(LOG(K48),"")</f>
        <v/>
      </c>
    </row>
    <row r="49" spans="2:22" x14ac:dyDescent="0.3">
      <c r="B49" s="18" t="s">
        <v>89</v>
      </c>
      <c r="C49" s="19" t="s">
        <v>2</v>
      </c>
      <c r="D49" s="20">
        <v>16</v>
      </c>
      <c r="E49">
        <v>3.9708459023067566E-4</v>
      </c>
      <c r="F49" s="5">
        <v>4.4583786797030526E-4</v>
      </c>
      <c r="G49" s="21"/>
      <c r="H49" s="21"/>
      <c r="I49" s="21"/>
      <c r="J49" s="21"/>
      <c r="K49" s="21"/>
      <c r="M49" s="18" t="s">
        <v>89</v>
      </c>
      <c r="N49" s="19" t="s">
        <v>2</v>
      </c>
      <c r="O49" s="20">
        <v>16</v>
      </c>
      <c r="P49" s="19">
        <f>IFERROR(LOG(E49),"")</f>
        <v>-3.4011169663927774</v>
      </c>
      <c r="Q49" s="19">
        <f>IFERROR(LOG(F49),"")</f>
        <v>-3.3508230467752584</v>
      </c>
      <c r="R49" s="19" t="str">
        <f>IFERROR(LOG(G49),"")</f>
        <v/>
      </c>
      <c r="S49" s="19" t="str">
        <f>IFERROR(LOG(H49),"")</f>
        <v/>
      </c>
      <c r="T49" s="19" t="str">
        <f>IFERROR(LOG(I49),"")</f>
        <v/>
      </c>
      <c r="U49" s="19" t="str">
        <f>IFERROR(LOG(J49),"")</f>
        <v/>
      </c>
      <c r="V49" s="19" t="str">
        <f>IFERROR(LOG(K49),"")</f>
        <v/>
      </c>
    </row>
    <row r="50" spans="2:22" x14ac:dyDescent="0.3">
      <c r="B50" s="18" t="s">
        <v>89</v>
      </c>
      <c r="C50" s="19" t="s">
        <v>2</v>
      </c>
      <c r="D50" s="20">
        <v>16</v>
      </c>
      <c r="E50">
        <v>4.9459114570993485E-4</v>
      </c>
      <c r="F50" s="5">
        <v>4.4583786797030526E-4</v>
      </c>
      <c r="G50" s="21"/>
      <c r="H50" s="21"/>
      <c r="I50" s="21"/>
      <c r="J50" s="21"/>
      <c r="K50" s="21"/>
      <c r="M50" s="18" t="s">
        <v>89</v>
      </c>
      <c r="N50" s="19" t="s">
        <v>2</v>
      </c>
      <c r="O50" s="20">
        <v>16</v>
      </c>
      <c r="P50" s="19">
        <f>IFERROR(LOG(E50),"")</f>
        <v>-3.3057536627497655</v>
      </c>
      <c r="Q50" s="19">
        <f>IFERROR(LOG(F50),"")</f>
        <v>-3.3508230467752584</v>
      </c>
      <c r="R50" s="19" t="str">
        <f>IFERROR(LOG(G50),"")</f>
        <v/>
      </c>
      <c r="S50" s="19" t="str">
        <f>IFERROR(LOG(H50),"")</f>
        <v/>
      </c>
      <c r="T50" s="19" t="str">
        <f>IFERROR(LOG(I50),"")</f>
        <v/>
      </c>
      <c r="U50" s="19" t="str">
        <f>IFERROR(LOG(J50),"")</f>
        <v/>
      </c>
      <c r="V50" s="19" t="str">
        <f>IFERROR(LOG(K50),"")</f>
        <v/>
      </c>
    </row>
    <row r="51" spans="2:22" x14ac:dyDescent="0.3">
      <c r="B51" s="18" t="s">
        <v>90</v>
      </c>
      <c r="C51" s="19" t="s">
        <v>2</v>
      </c>
      <c r="D51" s="20">
        <v>17</v>
      </c>
      <c r="E51">
        <v>16.467735515235979</v>
      </c>
      <c r="F51" s="5">
        <v>16.611866065329103</v>
      </c>
      <c r="G51" s="21"/>
      <c r="H51" s="21">
        <v>9.4319353288426278E-2</v>
      </c>
      <c r="I51" s="21">
        <v>5.9779846971835998E-2</v>
      </c>
      <c r="J51" s="21">
        <v>3.1917733475223066E-2</v>
      </c>
      <c r="K51" s="21"/>
      <c r="M51" s="18" t="s">
        <v>90</v>
      </c>
      <c r="N51" s="19" t="s">
        <v>2</v>
      </c>
      <c r="O51" s="20">
        <v>17</v>
      </c>
      <c r="P51" s="19">
        <f>IFERROR(LOG(E51),"")</f>
        <v>1.2166338832710422</v>
      </c>
      <c r="Q51" s="19">
        <f>IFERROR(LOG(F51),"")</f>
        <v>1.220418420913461</v>
      </c>
      <c r="R51" s="19" t="str">
        <f>IFERROR(LOG(G51),"")</f>
        <v/>
      </c>
      <c r="S51" s="19">
        <f>IFERROR(LOG(H51),"")</f>
        <v>-1.0253991856931914</v>
      </c>
      <c r="T51" s="19">
        <f>IFERROR(LOG(I51),"")</f>
        <v>-1.2234452010292953</v>
      </c>
      <c r="U51" s="19">
        <f>IFERROR(LOG(J51),"")</f>
        <v>-1.4959679561105492</v>
      </c>
      <c r="V51" s="19" t="str">
        <f>IFERROR(LOG(K51),"")</f>
        <v/>
      </c>
    </row>
    <row r="52" spans="2:22" x14ac:dyDescent="0.3">
      <c r="B52" s="18" t="s">
        <v>90</v>
      </c>
      <c r="C52" s="19" t="s">
        <v>2</v>
      </c>
      <c r="D52" s="20">
        <v>17</v>
      </c>
      <c r="E52">
        <v>16.75599661542223</v>
      </c>
      <c r="F52" s="5">
        <v>16.611866065329103</v>
      </c>
      <c r="G52" s="21">
        <v>3.0918563262829601E-4</v>
      </c>
      <c r="H52" s="21">
        <v>5.7392342581145055E-2</v>
      </c>
      <c r="I52" s="21">
        <v>5.1902972480855847E-2</v>
      </c>
      <c r="J52" s="21">
        <v>2.6678908197004809E-2</v>
      </c>
      <c r="K52" s="21">
        <v>9.4635571531308416E-2</v>
      </c>
      <c r="M52" s="18" t="s">
        <v>90</v>
      </c>
      <c r="N52" s="19" t="s">
        <v>2</v>
      </c>
      <c r="O52" s="20">
        <v>17</v>
      </c>
      <c r="P52" s="19">
        <f>IFERROR(LOG(E52),"")</f>
        <v>1.2241702639651668</v>
      </c>
      <c r="Q52" s="19">
        <f>IFERROR(LOG(F52),"")</f>
        <v>1.220418420913461</v>
      </c>
      <c r="R52" s="19">
        <f>IFERROR(LOG(G52),"")</f>
        <v>-3.5097806952686614</v>
      </c>
      <c r="S52" s="19">
        <f>IFERROR(LOG(H52),"")</f>
        <v>-1.241146048309298</v>
      </c>
      <c r="T52" s="19">
        <f>IFERROR(LOG(I52),"")</f>
        <v>-1.2848077694142253</v>
      </c>
      <c r="U52" s="19">
        <f>IFERROR(LOG(J52),"")</f>
        <v>-1.5738319473836111</v>
      </c>
      <c r="V52" s="19">
        <f>IFERROR(LOG(K52),"")</f>
        <v>-1.0239455907017108</v>
      </c>
    </row>
    <row r="53" spans="2:22" x14ac:dyDescent="0.3">
      <c r="B53" s="18" t="s">
        <v>90</v>
      </c>
      <c r="C53" s="19" t="s">
        <v>2</v>
      </c>
      <c r="D53" s="20">
        <v>17</v>
      </c>
      <c r="F53" s="5">
        <v>16.611866065329103</v>
      </c>
      <c r="G53" s="21">
        <v>5.9777681281634131E-4</v>
      </c>
      <c r="H53" s="21">
        <v>6.0083318339357386E-2</v>
      </c>
      <c r="I53" s="21">
        <v>4.9097093286322752E-2</v>
      </c>
      <c r="J53" s="21">
        <v>2.0521034905318147E-2</v>
      </c>
      <c r="K53" s="21">
        <v>0.12746249582602284</v>
      </c>
      <c r="M53" s="18" t="s">
        <v>90</v>
      </c>
      <c r="N53" s="19" t="s">
        <v>2</v>
      </c>
      <c r="O53" s="20">
        <v>17</v>
      </c>
      <c r="P53" s="19" t="str">
        <f>IFERROR(LOG(E53),"")</f>
        <v/>
      </c>
      <c r="Q53" s="19">
        <f>IFERROR(LOG(F53),"")</f>
        <v>1.220418420913461</v>
      </c>
      <c r="R53" s="19">
        <f>IFERROR(LOG(G53),"")</f>
        <v>-3.2234609348323944</v>
      </c>
      <c r="S53" s="19">
        <f>IFERROR(LOG(H53),"")</f>
        <v>-1.2212460897076991</v>
      </c>
      <c r="T53" s="19">
        <f>IFERROR(LOG(I53),"")</f>
        <v>-1.3089442188154845</v>
      </c>
      <c r="U53" s="19">
        <f>IFERROR(LOG(J53),"")</f>
        <v>-1.6878007409122937</v>
      </c>
      <c r="V53" s="19">
        <f>IFERROR(LOG(K53),"")</f>
        <v>-0.89461758191093588</v>
      </c>
    </row>
    <row r="54" spans="2:22" x14ac:dyDescent="0.3">
      <c r="B54" s="18" t="s">
        <v>91</v>
      </c>
      <c r="C54" s="19" t="s">
        <v>2</v>
      </c>
      <c r="D54" s="20">
        <v>18</v>
      </c>
      <c r="E54">
        <v>0.2747544023048385</v>
      </c>
      <c r="F54" s="5">
        <v>0.34432538176040195</v>
      </c>
      <c r="G54" s="21"/>
      <c r="H54" s="21">
        <v>0.10182068549790395</v>
      </c>
      <c r="I54" s="21">
        <v>4.4986238628602238E-2</v>
      </c>
      <c r="J54" s="21">
        <v>6.5289976483607959E-2</v>
      </c>
      <c r="K54" s="21">
        <v>9.5724786935641556E-2</v>
      </c>
      <c r="M54" s="18" t="s">
        <v>91</v>
      </c>
      <c r="N54" s="19" t="s">
        <v>2</v>
      </c>
      <c r="O54" s="20">
        <v>18</v>
      </c>
      <c r="P54" s="19">
        <f>IFERROR(LOG(E54),"")</f>
        <v>-0.56105534028251702</v>
      </c>
      <c r="Q54" s="19">
        <f>IFERROR(LOG(F54),"")</f>
        <v>-0.46303096233107882</v>
      </c>
      <c r="R54" s="19" t="str">
        <f>IFERROR(LOG(G54),"")</f>
        <v/>
      </c>
      <c r="S54" s="19">
        <f>IFERROR(LOG(H54),"")</f>
        <v>-0.99216398344329959</v>
      </c>
      <c r="T54" s="19">
        <f>IFERROR(LOG(I54),"")</f>
        <v>-1.346920317373044</v>
      </c>
      <c r="U54" s="19">
        <f>IFERROR(LOG(J54),"")</f>
        <v>-1.1851534878213468</v>
      </c>
      <c r="V54" s="19">
        <f>IFERROR(LOG(K54),"")</f>
        <v>-1.0189755916324361</v>
      </c>
    </row>
    <row r="55" spans="2:22" x14ac:dyDescent="0.3">
      <c r="B55" s="18" t="s">
        <v>91</v>
      </c>
      <c r="C55" s="19" t="s">
        <v>2</v>
      </c>
      <c r="D55" s="20">
        <v>18</v>
      </c>
      <c r="F55" s="5">
        <v>0.34432538176040195</v>
      </c>
      <c r="G55" s="21">
        <v>3.6397232515134943E-2</v>
      </c>
      <c r="H55" s="21">
        <v>0.20600670940881505</v>
      </c>
      <c r="I55" s="21">
        <v>3.7893054682723006E-2</v>
      </c>
      <c r="J55" s="21">
        <v>9.5138284812003232E-2</v>
      </c>
      <c r="K55" s="21">
        <v>2.8222335940078579E-2</v>
      </c>
      <c r="M55" s="18" t="s">
        <v>91</v>
      </c>
      <c r="N55" s="19" t="s">
        <v>2</v>
      </c>
      <c r="O55" s="20">
        <v>18</v>
      </c>
      <c r="P55" s="19" t="str">
        <f>IFERROR(LOG(E55),"")</f>
        <v/>
      </c>
      <c r="Q55" s="19">
        <f>IFERROR(LOG(F55),"")</f>
        <v>-0.46303096233107882</v>
      </c>
      <c r="R55" s="19">
        <f>IFERROR(LOG(G55),"")</f>
        <v>-1.4389316369305649</v>
      </c>
      <c r="S55" s="19">
        <f>IFERROR(LOG(H55),"")</f>
        <v>-0.68611863491349645</v>
      </c>
      <c r="T55" s="19">
        <f>IFERROR(LOG(I55),"")</f>
        <v>-1.4214403834191986</v>
      </c>
      <c r="U55" s="19">
        <f>IFERROR(LOG(J55),"")</f>
        <v>-1.0216446824662224</v>
      </c>
      <c r="V55" s="19">
        <f>IFERROR(LOG(K55),"")</f>
        <v>-1.5494070428885125</v>
      </c>
    </row>
    <row r="56" spans="2:22" x14ac:dyDescent="0.3">
      <c r="B56" s="18" t="s">
        <v>91</v>
      </c>
      <c r="C56" s="19" t="s">
        <v>2</v>
      </c>
      <c r="D56" s="20">
        <v>18</v>
      </c>
      <c r="E56">
        <v>0.41389636121596501</v>
      </c>
      <c r="F56" s="5">
        <v>0.34432538176040195</v>
      </c>
      <c r="G56" s="21">
        <v>5.666214744093645E-2</v>
      </c>
      <c r="H56" s="21">
        <v>6.1213843012172087E-2</v>
      </c>
      <c r="I56" s="21">
        <v>5.9031585103840448E-2</v>
      </c>
      <c r="J56" s="21">
        <v>4.4409364395190012E-2</v>
      </c>
      <c r="K56" s="21">
        <v>2.6150259667696681E-2</v>
      </c>
      <c r="M56" s="18" t="s">
        <v>91</v>
      </c>
      <c r="N56" s="19" t="s">
        <v>2</v>
      </c>
      <c r="O56" s="20">
        <v>18</v>
      </c>
      <c r="P56" s="19">
        <f>IFERROR(LOG(E56),"")</f>
        <v>-0.38310839169726818</v>
      </c>
      <c r="Q56" s="19">
        <f>IFERROR(LOG(F56),"")</f>
        <v>-0.46303096233107882</v>
      </c>
      <c r="R56" s="19">
        <f>IFERROR(LOG(G56),"")</f>
        <v>-1.2467069701601641</v>
      </c>
      <c r="S56" s="19">
        <f>IFERROR(LOG(H56),"")</f>
        <v>-1.2131503545869236</v>
      </c>
      <c r="T56" s="19">
        <f>IFERROR(LOG(I56),"")</f>
        <v>-1.2289155550371713</v>
      </c>
      <c r="U56" s="19">
        <f>IFERROR(LOG(J56),"")</f>
        <v>-1.3525254425803668</v>
      </c>
      <c r="V56" s="19">
        <f>IFERROR(LOG(K56),"")</f>
        <v>-1.5825239943038623</v>
      </c>
    </row>
    <row r="57" spans="2:22" x14ac:dyDescent="0.3">
      <c r="B57" s="18" t="s">
        <v>92</v>
      </c>
      <c r="C57" s="19" t="s">
        <v>2</v>
      </c>
      <c r="D57" s="20">
        <v>19</v>
      </c>
      <c r="E57">
        <v>0.20904899291330253</v>
      </c>
      <c r="F57" s="5">
        <v>0.22596246245292964</v>
      </c>
      <c r="G57" s="21"/>
      <c r="H57" s="21">
        <v>0.12031228668491831</v>
      </c>
      <c r="I57" s="21">
        <v>0.36820649416676743</v>
      </c>
      <c r="J57" s="21">
        <v>3.7587238443154432E-2</v>
      </c>
      <c r="K57" s="21">
        <v>0.17714615644790382</v>
      </c>
      <c r="M57" s="18" t="s">
        <v>92</v>
      </c>
      <c r="N57" s="19" t="s">
        <v>2</v>
      </c>
      <c r="O57" s="20">
        <v>19</v>
      </c>
      <c r="P57" s="19">
        <f>IFERROR(LOG(E57),"")</f>
        <v>-0.6797519203080129</v>
      </c>
      <c r="Q57" s="19">
        <f>IFERROR(LOG(F57),"")</f>
        <v>-0.64596370113392176</v>
      </c>
      <c r="R57" s="19" t="str">
        <f>IFERROR(LOG(G57),"")</f>
        <v/>
      </c>
      <c r="S57" s="19">
        <f>IFERROR(LOG(H57),"")</f>
        <v>-0.91969001881988333</v>
      </c>
      <c r="T57" s="19">
        <f>IFERROR(LOG(I57),"")</f>
        <v>-0.43390855598431383</v>
      </c>
      <c r="U57" s="19">
        <f>IFERROR(LOG(J57),"")</f>
        <v>-1.4249595809889308</v>
      </c>
      <c r="V57" s="19">
        <f>IFERROR(LOG(K57),"")</f>
        <v>-0.75166826614522608</v>
      </c>
    </row>
    <row r="58" spans="2:22" x14ac:dyDescent="0.3">
      <c r="B58" s="18" t="s">
        <v>92</v>
      </c>
      <c r="C58" s="19" t="s">
        <v>2</v>
      </c>
      <c r="D58" s="20">
        <v>19</v>
      </c>
      <c r="E58">
        <v>0.21362504055069101</v>
      </c>
      <c r="F58" s="5">
        <v>0.22596246245292964</v>
      </c>
      <c r="G58" s="21"/>
      <c r="H58" s="21">
        <v>0.20641020176695365</v>
      </c>
      <c r="I58" s="21">
        <v>0.20345821376983381</v>
      </c>
      <c r="J58" s="21">
        <v>2.7409792036141103E-2</v>
      </c>
      <c r="K58" s="21">
        <v>0.13260582419884048</v>
      </c>
      <c r="M58" s="18" t="s">
        <v>92</v>
      </c>
      <c r="N58" s="19" t="s">
        <v>2</v>
      </c>
      <c r="O58" s="20">
        <v>19</v>
      </c>
      <c r="P58" s="19">
        <f>IFERROR(LOG(E58),"")</f>
        <v>-0.67034784183263607</v>
      </c>
      <c r="Q58" s="19">
        <f>IFERROR(LOG(F58),"")</f>
        <v>-0.64596370113392176</v>
      </c>
      <c r="R58" s="19" t="str">
        <f>IFERROR(LOG(G58),"")</f>
        <v/>
      </c>
      <c r="S58" s="19">
        <f>IFERROR(LOG(H58),"")</f>
        <v>-0.68526884163008805</v>
      </c>
      <c r="T58" s="19">
        <f>IFERROR(LOG(I58),"")</f>
        <v>-0.69152477264329248</v>
      </c>
      <c r="U58" s="19">
        <f>IFERROR(LOG(J58),"")</f>
        <v>-1.5620942595316065</v>
      </c>
      <c r="V58" s="19">
        <f>IFERROR(LOG(K58),"")</f>
        <v>-0.87743740080402344</v>
      </c>
    </row>
    <row r="59" spans="2:22" x14ac:dyDescent="0.3">
      <c r="B59" s="18" t="s">
        <v>92</v>
      </c>
      <c r="C59" s="19" t="s">
        <v>2</v>
      </c>
      <c r="D59" s="20">
        <v>19</v>
      </c>
      <c r="E59">
        <v>0.25521335389479544</v>
      </c>
      <c r="F59" s="5">
        <v>0.22596246245292964</v>
      </c>
      <c r="G59" s="21"/>
      <c r="H59" s="21">
        <v>0.17242369593790741</v>
      </c>
      <c r="I59" s="21">
        <v>0.24159845987621223</v>
      </c>
      <c r="J59" s="21">
        <v>1.8207271103819051E-2</v>
      </c>
      <c r="K59" s="21">
        <v>0.21800211144634468</v>
      </c>
      <c r="M59" s="18" t="s">
        <v>92</v>
      </c>
      <c r="N59" s="19" t="s">
        <v>2</v>
      </c>
      <c r="O59" s="20">
        <v>19</v>
      </c>
      <c r="P59" s="19">
        <f>IFERROR(LOG(E59),"")</f>
        <v>-0.59309660514252671</v>
      </c>
      <c r="Q59" s="19">
        <f>IFERROR(LOG(F59),"")</f>
        <v>-0.64596370113392176</v>
      </c>
      <c r="R59" s="19" t="str">
        <f>IFERROR(LOG(G59),"")</f>
        <v/>
      </c>
      <c r="S59" s="19">
        <f>IFERROR(LOG(H59),"")</f>
        <v>-0.76340304995037389</v>
      </c>
      <c r="T59" s="19">
        <f>IFERROR(LOG(I59),"")</f>
        <v>-0.61690583855005476</v>
      </c>
      <c r="U59" s="19">
        <f>IFERROR(LOG(J59),"")</f>
        <v>-1.7397551411552752</v>
      </c>
      <c r="V59" s="19">
        <f>IFERROR(LOG(K59),"")</f>
        <v>-0.66153930004192918</v>
      </c>
    </row>
    <row r="60" spans="2:22" x14ac:dyDescent="0.3">
      <c r="B60" s="18" t="s">
        <v>93</v>
      </c>
      <c r="C60" s="19" t="s">
        <v>2</v>
      </c>
      <c r="D60" s="20">
        <v>20</v>
      </c>
      <c r="E60">
        <v>5.1002903286379748</v>
      </c>
      <c r="F60" s="5">
        <v>6.2458722221737313</v>
      </c>
      <c r="G60" s="21"/>
      <c r="H60" s="21">
        <v>4.2730902266720452E-2</v>
      </c>
      <c r="I60" s="21">
        <v>7.5575410381635927E-2</v>
      </c>
      <c r="J60" s="21">
        <v>4.1692883091745334E-2</v>
      </c>
      <c r="K60" s="21">
        <v>9.87397152669309E-2</v>
      </c>
      <c r="M60" s="18" t="s">
        <v>93</v>
      </c>
      <c r="N60" s="19" t="s">
        <v>2</v>
      </c>
      <c r="O60" s="20">
        <v>20</v>
      </c>
      <c r="P60" s="19">
        <f>IFERROR(LOG(E60),"")</f>
        <v>0.70759489855609836</v>
      </c>
      <c r="Q60" s="19">
        <f>IFERROR(LOG(F60),"")</f>
        <v>0.79559309520437937</v>
      </c>
      <c r="R60" s="19" t="str">
        <f>IFERROR(LOG(G60),"")</f>
        <v/>
      </c>
      <c r="S60" s="19">
        <f>IFERROR(LOG(H60),"")</f>
        <v>-1.3692579369202034</v>
      </c>
      <c r="T60" s="19">
        <f>IFERROR(LOG(I60),"")</f>
        <v>-1.1216194858835749</v>
      </c>
      <c r="U60" s="19">
        <f>IFERROR(LOG(J60),"")</f>
        <v>-1.3799380720710483</v>
      </c>
      <c r="V60" s="19">
        <f>IFERROR(LOG(K60),"")</f>
        <v>-1.0055081294780333</v>
      </c>
    </row>
    <row r="61" spans="2:22" x14ac:dyDescent="0.3">
      <c r="B61" s="18" t="s">
        <v>93</v>
      </c>
      <c r="C61" s="19" t="s">
        <v>2</v>
      </c>
      <c r="D61" s="20">
        <v>20</v>
      </c>
      <c r="E61">
        <v>8.187135592452039</v>
      </c>
      <c r="F61" s="5">
        <v>6.2458722221737313</v>
      </c>
      <c r="G61" s="21">
        <v>6.4804699025633103E-4</v>
      </c>
      <c r="H61" s="21">
        <v>0.10427112776906035</v>
      </c>
      <c r="I61" s="21">
        <v>0.11709373496150574</v>
      </c>
      <c r="J61" s="21">
        <v>2.9815319894201126E-2</v>
      </c>
      <c r="K61" s="21">
        <v>0.17908659856448078</v>
      </c>
      <c r="M61" s="18" t="s">
        <v>93</v>
      </c>
      <c r="N61" s="19" t="s">
        <v>2</v>
      </c>
      <c r="O61" s="20">
        <v>20</v>
      </c>
      <c r="P61" s="19">
        <f>IFERROR(LOG(E61),"")</f>
        <v>0.91313198308115207</v>
      </c>
      <c r="Q61" s="19">
        <f>IFERROR(LOG(F61),"")</f>
        <v>0.79559309520437937</v>
      </c>
      <c r="R61" s="19">
        <f>IFERROR(LOG(G61),"")</f>
        <v>-3.1883935020474219</v>
      </c>
      <c r="S61" s="19">
        <f>IFERROR(LOG(H61),"")</f>
        <v>-0.9818359292189337</v>
      </c>
      <c r="T61" s="19">
        <f>IFERROR(LOG(I61),"")</f>
        <v>-0.93146634100308578</v>
      </c>
      <c r="U61" s="19">
        <f>IFERROR(LOG(J61),"")</f>
        <v>-1.5255605266656831</v>
      </c>
      <c r="V61" s="19">
        <f>IFERROR(LOG(K61),"")</f>
        <v>-0.74693691212560864</v>
      </c>
    </row>
    <row r="62" spans="2:22" x14ac:dyDescent="0.3">
      <c r="B62" s="18" t="s">
        <v>93</v>
      </c>
      <c r="C62" s="19" t="s">
        <v>2</v>
      </c>
      <c r="D62" s="20">
        <v>20</v>
      </c>
      <c r="E62">
        <v>5.4501907454311809</v>
      </c>
      <c r="F62" s="5">
        <v>6.2458722221737313</v>
      </c>
      <c r="G62" s="21">
        <v>1.3652052102611013E-3</v>
      </c>
      <c r="H62" s="21">
        <v>5.0931484868508514E-2</v>
      </c>
      <c r="I62" s="21">
        <v>6.8052534728089892E-2</v>
      </c>
      <c r="J62" s="21">
        <v>2.6639943721266345E-2</v>
      </c>
      <c r="K62" s="21">
        <v>0.22466975049127788</v>
      </c>
      <c r="M62" s="18" t="s">
        <v>93</v>
      </c>
      <c r="N62" s="19" t="s">
        <v>2</v>
      </c>
      <c r="O62" s="20">
        <v>20</v>
      </c>
      <c r="P62" s="19">
        <f>IFERROR(LOG(E62),"")</f>
        <v>0.73641170195344685</v>
      </c>
      <c r="Q62" s="19">
        <f>IFERROR(LOG(F62),"")</f>
        <v>0.79559309520437937</v>
      </c>
      <c r="R62" s="19">
        <f>IFERROR(LOG(G62),"")</f>
        <v>-2.8648020629195283</v>
      </c>
      <c r="S62" s="19">
        <f>IFERROR(LOG(H62),"")</f>
        <v>-1.2930136621156114</v>
      </c>
      <c r="T62" s="19">
        <f>IFERROR(LOG(I62),"")</f>
        <v>-1.1671556941502657</v>
      </c>
      <c r="U62" s="19">
        <f>IFERROR(LOG(J62),"")</f>
        <v>-1.5744666969780614</v>
      </c>
      <c r="V62" s="19">
        <f>IFERROR(LOG(K62),"")</f>
        <v>-0.64845539700265031</v>
      </c>
    </row>
    <row r="63" spans="2:22" x14ac:dyDescent="0.3">
      <c r="B63" s="18" t="s">
        <v>94</v>
      </c>
      <c r="C63" s="19" t="s">
        <v>2</v>
      </c>
      <c r="D63" s="20">
        <v>21</v>
      </c>
      <c r="E63">
        <v>3.9372071966757627</v>
      </c>
      <c r="F63" s="5">
        <v>5.4382166834552992</v>
      </c>
      <c r="G63" s="21">
        <v>4.9752048634682809E-5</v>
      </c>
      <c r="H63" s="21">
        <v>4.9983720542055965E-2</v>
      </c>
      <c r="I63" s="21">
        <v>4.3744177591013803E-2</v>
      </c>
      <c r="J63" s="21">
        <v>3.6117250694274031E-2</v>
      </c>
      <c r="K63" s="21">
        <v>0.24763178958304805</v>
      </c>
      <c r="M63" s="18" t="s">
        <v>94</v>
      </c>
      <c r="N63" s="19" t="s">
        <v>2</v>
      </c>
      <c r="O63" s="20">
        <v>21</v>
      </c>
      <c r="P63" s="19">
        <f>IFERROR(LOG(E63),"")</f>
        <v>0.59518827026525722</v>
      </c>
      <c r="Q63" s="19">
        <f>IFERROR(LOG(F63),"")</f>
        <v>0.73545650787710759</v>
      </c>
      <c r="R63" s="19">
        <f>IFERROR(LOG(G63),"")</f>
        <v>-4.3031890316535284</v>
      </c>
      <c r="S63" s="19">
        <f>IFERROR(LOG(H63),"")</f>
        <v>-1.3011714202634583</v>
      </c>
      <c r="T63" s="19">
        <f>IFERROR(LOG(I63),"")</f>
        <v>-1.359079743975824</v>
      </c>
      <c r="U63" s="19">
        <f>IFERROR(LOG(J63),"")</f>
        <v>-1.4422853163250229</v>
      </c>
      <c r="V63" s="19">
        <f>IFERROR(LOG(K63),"")</f>
        <v>-0.60619360377837062</v>
      </c>
    </row>
    <row r="64" spans="2:22" x14ac:dyDescent="0.3">
      <c r="B64" s="18" t="s">
        <v>94</v>
      </c>
      <c r="C64" s="19" t="s">
        <v>2</v>
      </c>
      <c r="D64" s="20">
        <v>21</v>
      </c>
      <c r="E64">
        <v>4.1660274721876212</v>
      </c>
      <c r="F64" s="5">
        <v>5.4382166834552992</v>
      </c>
      <c r="G64" s="21">
        <v>5.3610760854667264E-5</v>
      </c>
      <c r="H64" s="21">
        <v>6.4387920255005213E-2</v>
      </c>
      <c r="I64" s="21">
        <v>4.5748106040935474E-2</v>
      </c>
      <c r="J64" s="21">
        <v>2.306195339825963E-2</v>
      </c>
      <c r="K64" s="21">
        <v>0.38853294535646332</v>
      </c>
      <c r="M64" s="18" t="s">
        <v>94</v>
      </c>
      <c r="N64" s="19" t="s">
        <v>2</v>
      </c>
      <c r="O64" s="20">
        <v>21</v>
      </c>
      <c r="P64" s="19">
        <f>IFERROR(LOG(E64),"")</f>
        <v>0.61972212950518624</v>
      </c>
      <c r="Q64" s="19">
        <f>IFERROR(LOG(F64),"")</f>
        <v>0.73545650787710759</v>
      </c>
      <c r="R64" s="19">
        <f>IFERROR(LOG(G64),"")</f>
        <v>-4.2707480291365902</v>
      </c>
      <c r="S64" s="19">
        <f>IFERROR(LOG(H64),"")</f>
        <v>-1.1911956024954202</v>
      </c>
      <c r="T64" s="19">
        <f>IFERROR(LOG(I64),"")</f>
        <v>-1.3396268808980099</v>
      </c>
      <c r="U64" s="19">
        <f>IFERROR(LOG(J64),"")</f>
        <v>-1.6371039097839242</v>
      </c>
      <c r="V64" s="19">
        <f>IFERROR(LOG(K64),"")</f>
        <v>-0.41057214963042399</v>
      </c>
    </row>
    <row r="65" spans="2:39" x14ac:dyDescent="0.3">
      <c r="B65" s="18" t="s">
        <v>94</v>
      </c>
      <c r="C65" s="19" t="s">
        <v>2</v>
      </c>
      <c r="D65" s="20">
        <v>21</v>
      </c>
      <c r="E65">
        <v>8.2114153815025155</v>
      </c>
      <c r="F65" s="5">
        <v>5.4382166834552992</v>
      </c>
      <c r="G65" s="21"/>
      <c r="H65" s="21"/>
      <c r="I65" s="21">
        <v>3.0600293218330136E-2</v>
      </c>
      <c r="J65" s="21">
        <v>1.7114117068248579E-2</v>
      </c>
      <c r="K65" s="21">
        <v>8.055112064177615E-2</v>
      </c>
      <c r="M65" s="18" t="s">
        <v>94</v>
      </c>
      <c r="N65" s="19" t="s">
        <v>2</v>
      </c>
      <c r="O65" s="20">
        <v>21</v>
      </c>
      <c r="P65" s="19">
        <f>IFERROR(LOG(E65),"")</f>
        <v>0.91441802184499243</v>
      </c>
      <c r="Q65" s="19">
        <f>IFERROR(LOG(F65),"")</f>
        <v>0.73545650787710759</v>
      </c>
      <c r="R65" s="19" t="str">
        <f>IFERROR(LOG(G65),"")</f>
        <v/>
      </c>
      <c r="S65" s="19" t="str">
        <f>IFERROR(LOG(H65),"")</f>
        <v/>
      </c>
      <c r="T65" s="19">
        <f>IFERROR(LOG(I65),"")</f>
        <v>-1.5142744119990521</v>
      </c>
      <c r="U65" s="19">
        <f>IFERROR(LOG(J65),"")</f>
        <v>-1.7666455015672193</v>
      </c>
      <c r="V65" s="19">
        <f>IFERROR(LOG(K65),"")</f>
        <v>-1.0939284132192622</v>
      </c>
    </row>
    <row r="66" spans="2:39" x14ac:dyDescent="0.3">
      <c r="B66" s="18" t="s">
        <v>95</v>
      </c>
      <c r="C66" s="19" t="s">
        <v>2</v>
      </c>
      <c r="D66" s="20">
        <v>22</v>
      </c>
      <c r="E66">
        <v>0.32698438450152212</v>
      </c>
      <c r="F66" s="5">
        <v>0.36329314169260751</v>
      </c>
      <c r="G66" s="21">
        <v>2.3297465212656476E-2</v>
      </c>
      <c r="H66" s="21">
        <v>4.3712986271762212E-2</v>
      </c>
      <c r="I66" s="21">
        <v>8.2317142603987162E-2</v>
      </c>
      <c r="J66" s="21">
        <v>0.15264412618500214</v>
      </c>
      <c r="K66" s="21">
        <v>0.14512473327163009</v>
      </c>
      <c r="M66" s="18" t="s">
        <v>95</v>
      </c>
      <c r="N66" s="19" t="s">
        <v>2</v>
      </c>
      <c r="O66" s="20">
        <v>22</v>
      </c>
      <c r="P66" s="19">
        <f>IFERROR(LOG(E66),"")</f>
        <v>-0.48547298705455461</v>
      </c>
      <c r="Q66" s="19">
        <f>IFERROR(LOG(F66),"")</f>
        <v>-0.43974280074221272</v>
      </c>
      <c r="R66" s="19">
        <f>IFERROR(LOG(G66),"")</f>
        <v>-1.6326913280744269</v>
      </c>
      <c r="S66" s="19">
        <f>IFERROR(LOG(H66),"")</f>
        <v>-1.3593895234795328</v>
      </c>
      <c r="T66" s="19">
        <f>IFERROR(LOG(I66),"")</f>
        <v>-1.0845097132317594</v>
      </c>
      <c r="U66" s="19">
        <f>IFERROR(LOG(J66),"")</f>
        <v>-0.81631990289182976</v>
      </c>
      <c r="V66" s="19">
        <f>IFERROR(LOG(K66),"")</f>
        <v>-0.83825856545330546</v>
      </c>
    </row>
    <row r="67" spans="2:39" x14ac:dyDescent="0.3">
      <c r="B67" s="18" t="s">
        <v>95</v>
      </c>
      <c r="C67" s="19" t="s">
        <v>2</v>
      </c>
      <c r="D67" s="20">
        <v>22</v>
      </c>
      <c r="E67">
        <v>0.22841234745053132</v>
      </c>
      <c r="F67" s="5">
        <v>0.36329314169260751</v>
      </c>
      <c r="G67" s="21"/>
      <c r="H67" s="21">
        <v>9.2379606133633038E-2</v>
      </c>
      <c r="I67" s="21">
        <v>6.2490164138951608E-2</v>
      </c>
      <c r="J67" s="21">
        <v>4.3888645937303898E-2</v>
      </c>
      <c r="K67" s="21">
        <v>0.22211983014619219</v>
      </c>
      <c r="M67" s="18" t="s">
        <v>95</v>
      </c>
      <c r="N67" s="19" t="s">
        <v>2</v>
      </c>
      <c r="O67" s="20">
        <v>22</v>
      </c>
      <c r="P67" s="19">
        <f>IFERROR(LOG(E67),"")</f>
        <v>-0.64128042282247522</v>
      </c>
      <c r="Q67" s="19">
        <f>IFERROR(LOG(F67),"")</f>
        <v>-0.43974280074221272</v>
      </c>
      <c r="R67" s="19" t="str">
        <f>IFERROR(LOG(G67),"")</f>
        <v/>
      </c>
      <c r="S67" s="19">
        <f>IFERROR(LOG(H67),"")</f>
        <v>-1.0344238937278616</v>
      </c>
      <c r="T67" s="19">
        <f>IFERROR(LOG(I67),"")</f>
        <v>-1.2041883345973168</v>
      </c>
      <c r="U67" s="19">
        <f>IFERROR(LOG(J67),"")</f>
        <v>-1.3576478179025429</v>
      </c>
      <c r="V67" s="19">
        <f>IFERROR(LOG(K67),"")</f>
        <v>-0.6534126673019367</v>
      </c>
    </row>
    <row r="68" spans="2:39" x14ac:dyDescent="0.3">
      <c r="B68" s="18" t="s">
        <v>95</v>
      </c>
      <c r="C68" s="19" t="s">
        <v>2</v>
      </c>
      <c r="D68" s="20">
        <v>22</v>
      </c>
      <c r="E68">
        <v>0.53448269312576902</v>
      </c>
      <c r="F68" s="5">
        <v>0.36329314169260751</v>
      </c>
      <c r="G68" s="21">
        <v>1.0454024818589668E-2</v>
      </c>
      <c r="H68" s="21">
        <v>0.10978582299813017</v>
      </c>
      <c r="I68" s="21">
        <v>9.1219890765643269E-2</v>
      </c>
      <c r="J68" s="21">
        <v>5.0147064880898089E-2</v>
      </c>
      <c r="K68" s="21">
        <v>7.3725011483126768E-2</v>
      </c>
      <c r="M68" s="18" t="s">
        <v>95</v>
      </c>
      <c r="N68" s="19" t="s">
        <v>2</v>
      </c>
      <c r="O68" s="20">
        <v>22</v>
      </c>
      <c r="P68" s="19">
        <f t="shared" ref="P68" si="15">IFERROR(LOG(E68),"")</f>
        <v>-0.2720663529466289</v>
      </c>
      <c r="Q68" s="19">
        <f t="shared" ref="Q68" si="16">IFERROR(LOG(F68),"")</f>
        <v>-0.43974280074221272</v>
      </c>
      <c r="R68" s="19">
        <f t="shared" ref="R68" si="17">IFERROR(LOG(G68),"")</f>
        <v>-1.9807164731914204</v>
      </c>
      <c r="S68" s="19">
        <f t="shared" ref="S68" si="18">IFERROR(LOG(H68),"")</f>
        <v>-0.95945373813001833</v>
      </c>
      <c r="T68" s="19">
        <f>IFERROR(LOG(I68),"")</f>
        <v>-1.0399104521554485</v>
      </c>
      <c r="U68" s="19">
        <f t="shared" ref="U68" si="19">IFERROR(LOG(J68),"")</f>
        <v>-1.2997544812543982</v>
      </c>
      <c r="V68" s="19">
        <f t="shared" ref="V68" si="20">IFERROR(LOG(K68),"")</f>
        <v>-1.1323851511321059</v>
      </c>
    </row>
    <row r="69" spans="2:39" x14ac:dyDescent="0.3">
      <c r="F69" s="5"/>
      <c r="G69" s="21"/>
      <c r="H69" s="21"/>
      <c r="I69" s="21"/>
      <c r="J69" s="21"/>
      <c r="K69" s="21"/>
      <c r="Q69" s="5"/>
      <c r="R69" s="21"/>
      <c r="S69" s="21"/>
      <c r="T69" s="21"/>
      <c r="U69" s="21"/>
      <c r="V69" s="21"/>
    </row>
    <row r="70" spans="2:39" x14ac:dyDescent="0.3">
      <c r="F70" s="5"/>
      <c r="G70" s="21"/>
      <c r="H70" s="21"/>
      <c r="I70" s="21"/>
      <c r="J70" s="21"/>
      <c r="K70" s="21"/>
      <c r="Q70" s="5"/>
      <c r="R70" s="21"/>
      <c r="S70" s="21"/>
      <c r="T70" s="21"/>
      <c r="U70" s="21"/>
      <c r="V70" s="21"/>
    </row>
    <row r="71" spans="2:39" x14ac:dyDescent="0.3">
      <c r="F71" s="5"/>
      <c r="G71" s="21"/>
      <c r="H71" s="21"/>
      <c r="I71" s="21"/>
      <c r="J71" s="21"/>
      <c r="K71" s="21"/>
      <c r="Q71" s="5"/>
      <c r="R71" s="21"/>
      <c r="S71" s="21"/>
      <c r="T71" s="21"/>
      <c r="U71" s="21"/>
      <c r="V71" s="21"/>
    </row>
    <row r="72" spans="2:39" x14ac:dyDescent="0.3">
      <c r="B72" s="18"/>
      <c r="F72" s="5"/>
      <c r="G72" s="21"/>
      <c r="H72" s="21"/>
      <c r="I72" s="21"/>
      <c r="J72" s="21"/>
      <c r="K72" s="21"/>
      <c r="M72" s="18"/>
      <c r="Q72" s="5"/>
      <c r="R72" s="21"/>
      <c r="S72" s="21"/>
      <c r="T72" s="21"/>
      <c r="U72" s="21"/>
      <c r="V72" s="21"/>
    </row>
    <row r="73" spans="2:39" x14ac:dyDescent="0.3">
      <c r="B73" s="18"/>
      <c r="F73" s="5"/>
      <c r="G73" s="21"/>
      <c r="H73" s="21"/>
      <c r="I73" s="21"/>
      <c r="J73" s="21"/>
      <c r="K73" s="21"/>
      <c r="M73" s="18"/>
      <c r="Q73" s="5"/>
      <c r="R73" s="21"/>
      <c r="S73" s="21"/>
      <c r="T73" s="21"/>
      <c r="U73" s="21"/>
      <c r="V73" s="21"/>
    </row>
    <row r="74" spans="2:39" x14ac:dyDescent="0.3">
      <c r="B74" s="18"/>
      <c r="F74" s="5"/>
      <c r="G74" s="21"/>
      <c r="H74" s="21"/>
      <c r="I74" s="21"/>
      <c r="J74" s="21"/>
      <c r="K74" s="21"/>
      <c r="M74" s="18"/>
      <c r="Q74" s="5"/>
      <c r="R74" s="21"/>
      <c r="S74" s="21"/>
      <c r="T74" s="21"/>
      <c r="U74" s="21"/>
      <c r="V74" s="21"/>
    </row>
    <row r="75" spans="2:39" x14ac:dyDescent="0.3">
      <c r="B75" s="18"/>
      <c r="F75" s="5"/>
      <c r="G75" s="26"/>
      <c r="K75" s="26"/>
      <c r="M75" s="18"/>
      <c r="Q75" s="5"/>
      <c r="R75" s="26"/>
      <c r="V75" s="26"/>
      <c r="AG75" s="24"/>
      <c r="AK75" s="24"/>
    </row>
    <row r="76" spans="2:39" x14ac:dyDescent="0.3">
      <c r="B76" s="18"/>
      <c r="F76" s="5"/>
      <c r="G76" s="26"/>
      <c r="K76" s="26"/>
      <c r="M76" s="18"/>
      <c r="Q76" s="5"/>
      <c r="R76" s="26"/>
      <c r="V76" s="26"/>
      <c r="AG76" s="24"/>
      <c r="AK76" s="24"/>
      <c r="AM76" s="24"/>
    </row>
    <row r="77" spans="2:39" x14ac:dyDescent="0.3">
      <c r="B77" s="18"/>
      <c r="F77" s="5"/>
      <c r="G77" s="26"/>
      <c r="K77" s="26"/>
      <c r="M77" s="18"/>
      <c r="Q77" s="5"/>
      <c r="R77" s="26"/>
      <c r="V77" s="26"/>
      <c r="AG77" s="24"/>
      <c r="AK77" s="24"/>
      <c r="AM77" s="24"/>
    </row>
    <row r="78" spans="2:39" x14ac:dyDescent="0.3">
      <c r="F78" s="5"/>
      <c r="G78" s="26"/>
      <c r="K78" s="26"/>
      <c r="Q78" s="5"/>
      <c r="R78" s="26"/>
      <c r="V78" s="26"/>
      <c r="AG78" s="24"/>
      <c r="AK78" s="24"/>
      <c r="AM78" s="24"/>
    </row>
    <row r="79" spans="2:39" x14ac:dyDescent="0.3">
      <c r="F79" s="5"/>
      <c r="G79" s="26"/>
      <c r="K79" s="26"/>
      <c r="Q79" s="5"/>
      <c r="R79" s="26"/>
      <c r="V79" s="26"/>
      <c r="AG79" s="24"/>
      <c r="AK79" s="24"/>
    </row>
    <row r="80" spans="2:39" x14ac:dyDescent="0.3">
      <c r="F80" s="5"/>
      <c r="G80" s="26"/>
      <c r="K80" s="26"/>
      <c r="Q80" s="5"/>
      <c r="R80" s="26"/>
      <c r="V80" s="26"/>
      <c r="AG80" s="24"/>
      <c r="AK80" s="24"/>
    </row>
    <row r="81" spans="6:41" x14ac:dyDescent="0.3">
      <c r="F81" s="5"/>
      <c r="K81" s="26"/>
      <c r="Q81" s="5"/>
      <c r="V81" s="26"/>
      <c r="AG81" s="24"/>
      <c r="AK81" s="24"/>
      <c r="AM81" s="24"/>
    </row>
    <row r="82" spans="6:41" x14ac:dyDescent="0.3">
      <c r="F82" s="5"/>
      <c r="K82" s="26"/>
      <c r="Q82" s="5"/>
      <c r="V82" s="26"/>
      <c r="AG82" s="24"/>
      <c r="AK82" s="24"/>
      <c r="AM82" s="24"/>
      <c r="AO82" s="24"/>
    </row>
    <row r="83" spans="6:41" x14ac:dyDescent="0.3">
      <c r="F83" s="5"/>
      <c r="K83" s="26"/>
      <c r="Q83" s="5"/>
      <c r="V83" s="26"/>
      <c r="AG83" s="24"/>
      <c r="AK83" s="24"/>
    </row>
    <row r="84" spans="6:41" x14ac:dyDescent="0.3">
      <c r="F84" s="5"/>
      <c r="K84" s="26"/>
      <c r="Q84" s="5"/>
      <c r="V84" s="26"/>
      <c r="AG84" s="24"/>
      <c r="AK84" s="24"/>
    </row>
    <row r="85" spans="6:41" x14ac:dyDescent="0.3">
      <c r="F85" s="5"/>
      <c r="K85" s="26"/>
      <c r="Q85" s="5"/>
      <c r="V85" s="26"/>
      <c r="AG85" s="24"/>
      <c r="AK85" s="24"/>
      <c r="AM85" s="24"/>
    </row>
    <row r="86" spans="6:41" x14ac:dyDescent="0.3">
      <c r="F86" s="5"/>
      <c r="K86" s="26"/>
      <c r="Q86" s="5"/>
      <c r="V86" s="26"/>
      <c r="AG86" s="24"/>
      <c r="AK86" s="24"/>
      <c r="AM86" s="24"/>
    </row>
    <row r="87" spans="6:41" x14ac:dyDescent="0.3">
      <c r="F87" s="5"/>
      <c r="K87" s="26"/>
      <c r="Q87" s="5"/>
      <c r="V87" s="26"/>
      <c r="AG87" s="24"/>
      <c r="AK87" s="24"/>
      <c r="AM87" s="24"/>
    </row>
    <row r="88" spans="6:41" x14ac:dyDescent="0.3">
      <c r="F88" s="5"/>
      <c r="K88" s="26"/>
      <c r="Q88" s="5"/>
      <c r="V88" s="26"/>
      <c r="AG88" s="24"/>
      <c r="AK88" s="24"/>
    </row>
    <row r="89" spans="6:41" x14ac:dyDescent="0.3">
      <c r="F89" s="5"/>
      <c r="K89" s="26"/>
      <c r="Q89" s="5"/>
      <c r="V89" s="26"/>
      <c r="AG89" s="24"/>
      <c r="AK89" s="24"/>
    </row>
    <row r="90" spans="6:41" x14ac:dyDescent="0.3">
      <c r="F90" s="5"/>
      <c r="K90" s="26"/>
      <c r="Q90" s="5"/>
      <c r="V90" s="26"/>
      <c r="AG90" s="24"/>
      <c r="AK90" s="24"/>
    </row>
    <row r="91" spans="6:41" x14ac:dyDescent="0.3">
      <c r="F91" s="5"/>
      <c r="K91" s="26"/>
      <c r="Q91" s="5"/>
      <c r="V91" s="26"/>
      <c r="AG91" s="24"/>
      <c r="AK91" s="24"/>
      <c r="AM91" s="24"/>
    </row>
    <row r="92" spans="6:41" x14ac:dyDescent="0.3">
      <c r="F92" s="5"/>
      <c r="K92" s="26"/>
      <c r="Q92" s="5"/>
      <c r="V92" s="26"/>
      <c r="AG92" s="24"/>
      <c r="AK92" s="24"/>
    </row>
    <row r="93" spans="6:41" x14ac:dyDescent="0.3">
      <c r="F93" s="5"/>
      <c r="Q93" s="5"/>
    </row>
    <row r="94" spans="6:41" x14ac:dyDescent="0.3">
      <c r="F94" s="5"/>
      <c r="Q94" s="5"/>
    </row>
    <row r="95" spans="6:41" x14ac:dyDescent="0.3">
      <c r="F95" s="5"/>
      <c r="Q95" s="5"/>
    </row>
    <row r="96" spans="6:41" x14ac:dyDescent="0.3">
      <c r="F96" s="5"/>
      <c r="Q96" s="5"/>
    </row>
    <row r="97" spans="6:17" x14ac:dyDescent="0.3">
      <c r="F97" s="5"/>
      <c r="Q97" s="5"/>
    </row>
    <row r="98" spans="6:17" x14ac:dyDescent="0.3">
      <c r="F98" s="5"/>
      <c r="Q98" s="5"/>
    </row>
    <row r="99" spans="6:17" x14ac:dyDescent="0.3">
      <c r="F99" s="5"/>
      <c r="Q99" s="5"/>
    </row>
    <row r="100" spans="6:17" x14ac:dyDescent="0.3">
      <c r="F100" s="5"/>
      <c r="Q100" s="5"/>
    </row>
    <row r="101" spans="6:17" x14ac:dyDescent="0.3">
      <c r="F101" s="5"/>
      <c r="Q101" s="5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2EE5A-868B-44CD-979E-6065F5D3126B}">
  <dimension ref="B1:AD367"/>
  <sheetViews>
    <sheetView topLeftCell="N1" workbookViewId="0">
      <selection activeCell="Z1" sqref="Z1:AA1048576"/>
    </sheetView>
  </sheetViews>
  <sheetFormatPr defaultRowHeight="13.2" x14ac:dyDescent="0.25"/>
  <cols>
    <col min="2" max="4" width="8.88671875" style="30"/>
    <col min="5" max="5" width="5.77734375" style="30" bestFit="1" customWidth="1"/>
    <col min="6" max="12" width="8.88671875" style="30"/>
    <col min="18" max="18" width="5.77734375" bestFit="1" customWidth="1"/>
    <col min="19" max="19" width="10.33203125" style="20" bestFit="1" customWidth="1"/>
  </cols>
  <sheetData>
    <row r="1" spans="2:30" x14ac:dyDescent="0.25">
      <c r="B1" s="30" t="s">
        <v>147</v>
      </c>
      <c r="C1" s="31" t="s">
        <v>46</v>
      </c>
      <c r="D1" s="30" t="s">
        <v>41</v>
      </c>
      <c r="E1" s="30" t="s">
        <v>45</v>
      </c>
      <c r="F1" s="30" t="s">
        <v>150</v>
      </c>
      <c r="G1" s="30" t="s">
        <v>146</v>
      </c>
      <c r="H1" s="30" t="s">
        <v>40</v>
      </c>
      <c r="I1" s="30" t="s">
        <v>39</v>
      </c>
      <c r="J1" s="30" t="s">
        <v>38</v>
      </c>
      <c r="K1" s="30" t="s">
        <v>44</v>
      </c>
      <c r="L1" s="30" t="s">
        <v>36</v>
      </c>
      <c r="O1" s="15" t="s">
        <v>43</v>
      </c>
      <c r="P1" s="29" t="s">
        <v>147</v>
      </c>
      <c r="Q1" t="s">
        <v>46</v>
      </c>
      <c r="R1" t="s">
        <v>45</v>
      </c>
      <c r="S1" s="15" t="s">
        <v>41</v>
      </c>
      <c r="T1" t="s">
        <v>40</v>
      </c>
      <c r="U1" t="s">
        <v>39</v>
      </c>
      <c r="V1" t="s">
        <v>38</v>
      </c>
      <c r="W1" t="s">
        <v>44</v>
      </c>
      <c r="X1" t="s">
        <v>36</v>
      </c>
      <c r="Z1" t="str">
        <f>T1</f>
        <v>OpsinLW</v>
      </c>
      <c r="AA1" t="str">
        <f>U1</f>
        <v>Cry2</v>
      </c>
      <c r="AB1" t="str">
        <f t="shared" ref="AB1:AD1" si="0">V1</f>
        <v>Per</v>
      </c>
      <c r="AC1" t="str">
        <f t="shared" si="0"/>
        <v>C_fos_b</v>
      </c>
      <c r="AD1" t="str">
        <f t="shared" si="0"/>
        <v>Cry1</v>
      </c>
    </row>
    <row r="2" spans="2:30" x14ac:dyDescent="0.25">
      <c r="B2" s="31" t="s">
        <v>148</v>
      </c>
      <c r="C2" s="31" t="s">
        <v>35</v>
      </c>
      <c r="D2" s="30" t="s">
        <v>24</v>
      </c>
      <c r="E2" s="30">
        <v>1</v>
      </c>
      <c r="F2" s="30">
        <v>4.0608333115414004</v>
      </c>
      <c r="G2" s="30">
        <v>2.6066392759379902</v>
      </c>
      <c r="I2" s="30">
        <v>0.1035034722648948</v>
      </c>
      <c r="J2" s="30">
        <v>0.38104627730827978</v>
      </c>
      <c r="K2" s="30">
        <v>2.8317479922397484E-2</v>
      </c>
      <c r="L2" s="30">
        <v>1.1510211348752701</v>
      </c>
      <c r="P2" s="29" t="s">
        <v>148</v>
      </c>
      <c r="Q2" t="s">
        <v>35</v>
      </c>
      <c r="R2">
        <v>1</v>
      </c>
      <c r="S2" s="20" t="s">
        <v>24</v>
      </c>
      <c r="T2">
        <v>1.0303404483378447</v>
      </c>
      <c r="U2">
        <v>0.16625083495266049</v>
      </c>
      <c r="V2">
        <v>0.36753172813789359</v>
      </c>
      <c r="W2">
        <v>4.1086134519035727E-2</v>
      </c>
      <c r="X2">
        <v>1.1381772071474214</v>
      </c>
      <c r="Z2">
        <f>LOG(T2)</f>
        <v>1.2980749369713952E-2</v>
      </c>
      <c r="AA2">
        <f>LOG(U2)</f>
        <v>-0.7792361648854742</v>
      </c>
      <c r="AB2">
        <f t="shared" ref="AB2:AD10" si="1">LOG(V2)</f>
        <v>-0.43470516335414905</v>
      </c>
      <c r="AC2">
        <f t="shared" si="1"/>
        <v>-1.3863047162708844</v>
      </c>
      <c r="AD2">
        <f t="shared" si="1"/>
        <v>5.6209884286524611E-2</v>
      </c>
    </row>
    <row r="3" spans="2:30" x14ac:dyDescent="0.25">
      <c r="B3" s="31" t="s">
        <v>148</v>
      </c>
      <c r="C3" s="31" t="s">
        <v>35</v>
      </c>
      <c r="D3" s="30" t="s">
        <v>24</v>
      </c>
      <c r="E3" s="30">
        <v>1</v>
      </c>
      <c r="F3" s="30">
        <v>1.9154484952190161</v>
      </c>
      <c r="G3" s="30">
        <v>2.6066392759379919</v>
      </c>
      <c r="H3" s="30">
        <v>1.0626770342299812</v>
      </c>
      <c r="I3" s="30">
        <v>0.16818499118283681</v>
      </c>
      <c r="J3" s="30">
        <v>0.36374233106442372</v>
      </c>
      <c r="K3" s="30">
        <v>4.5705738152515892E-2</v>
      </c>
      <c r="L3" s="30">
        <v>1.1190390896958655</v>
      </c>
      <c r="P3" s="29" t="s">
        <v>148</v>
      </c>
      <c r="Q3" t="s">
        <v>34</v>
      </c>
      <c r="R3">
        <v>2</v>
      </c>
      <c r="S3" s="20" t="s">
        <v>24</v>
      </c>
      <c r="T3">
        <v>0.42068447269468145</v>
      </c>
      <c r="U3">
        <v>0.48004045176383681</v>
      </c>
      <c r="V3">
        <v>0.78599192422511688</v>
      </c>
      <c r="W3">
        <v>0.20073850842944271</v>
      </c>
      <c r="X3">
        <v>2.2257620770521891</v>
      </c>
      <c r="Z3">
        <f t="shared" ref="Z3:Z10" si="2">LOG(T3)</f>
        <v>-0.37604351733281527</v>
      </c>
      <c r="AA3">
        <f t="shared" ref="AA3:AA10" si="3">LOG(U3)</f>
        <v>-0.31872216421276106</v>
      </c>
      <c r="AB3">
        <f t="shared" si="1"/>
        <v>-0.10458191615205099</v>
      </c>
      <c r="AC3">
        <f t="shared" si="1"/>
        <v>-0.69736930716275303</v>
      </c>
      <c r="AD3">
        <f t="shared" si="1"/>
        <v>0.34747873854953637</v>
      </c>
    </row>
    <row r="4" spans="2:30" x14ac:dyDescent="0.25">
      <c r="B4" s="31" t="s">
        <v>148</v>
      </c>
      <c r="C4" s="31" t="s">
        <v>35</v>
      </c>
      <c r="D4" s="30" t="s">
        <v>24</v>
      </c>
      <c r="E4" s="30">
        <v>1</v>
      </c>
      <c r="F4" s="30">
        <v>1.8436360014408177</v>
      </c>
      <c r="G4" s="30">
        <v>2.6066392759379919</v>
      </c>
      <c r="H4" s="30">
        <v>0.99800386244570805</v>
      </c>
      <c r="I4" s="30">
        <v>0.22706404141024991</v>
      </c>
      <c r="J4" s="30">
        <v>0.35780657604097715</v>
      </c>
      <c r="K4" s="30">
        <v>4.9235185482193793E-2</v>
      </c>
      <c r="L4" s="30">
        <v>1.144471396871128</v>
      </c>
      <c r="P4" s="29" t="s">
        <v>148</v>
      </c>
      <c r="Q4" t="s">
        <v>33</v>
      </c>
      <c r="R4">
        <v>3</v>
      </c>
      <c r="S4" s="20" t="s">
        <v>24</v>
      </c>
      <c r="T4">
        <v>0.10617215357311678</v>
      </c>
      <c r="U4">
        <v>0.20695897233911412</v>
      </c>
      <c r="V4">
        <v>0.29977046006979013</v>
      </c>
      <c r="W4">
        <v>4.8446024762185395E-2</v>
      </c>
      <c r="X4">
        <v>1.2058001158562321</v>
      </c>
      <c r="Z4">
        <f t="shared" si="2"/>
        <v>-0.97398937341766145</v>
      </c>
      <c r="AA4">
        <f t="shared" si="3"/>
        <v>-0.68411574078822768</v>
      </c>
      <c r="AB4">
        <f t="shared" si="1"/>
        <v>-0.52321116555299341</v>
      </c>
      <c r="AC4">
        <f t="shared" si="1"/>
        <v>-1.3147418531782529</v>
      </c>
      <c r="AD4">
        <f t="shared" si="1"/>
        <v>8.1275321257414657E-2</v>
      </c>
    </row>
    <row r="5" spans="2:30" x14ac:dyDescent="0.25">
      <c r="B5" s="31" t="s">
        <v>148</v>
      </c>
      <c r="C5" s="31" t="s">
        <v>34</v>
      </c>
      <c r="D5" s="30" t="s">
        <v>24</v>
      </c>
      <c r="E5" s="30">
        <v>2</v>
      </c>
      <c r="F5" s="30">
        <v>5.272734054727211</v>
      </c>
      <c r="G5" s="30">
        <v>3.8718099787744973</v>
      </c>
      <c r="H5" s="30">
        <v>0.16626060384791114</v>
      </c>
      <c r="J5" s="30">
        <v>0.69214106120623597</v>
      </c>
      <c r="K5" s="30">
        <v>0.23220181938951695</v>
      </c>
      <c r="L5" s="30">
        <v>3.0506311124906156</v>
      </c>
      <c r="P5" s="29" t="s">
        <v>148</v>
      </c>
      <c r="Q5" t="s">
        <v>31</v>
      </c>
      <c r="R5">
        <v>4</v>
      </c>
      <c r="S5" s="20" t="s">
        <v>24</v>
      </c>
      <c r="T5">
        <v>0.75639981491743324</v>
      </c>
      <c r="U5">
        <v>0.25387859709687127</v>
      </c>
      <c r="V5">
        <v>0.48380303581017309</v>
      </c>
      <c r="W5">
        <v>6.9689809023015248E-2</v>
      </c>
      <c r="X5">
        <v>1.2682152635505581</v>
      </c>
      <c r="Z5">
        <f t="shared" si="2"/>
        <v>-0.12124858609398266</v>
      </c>
      <c r="AA5">
        <f t="shared" si="3"/>
        <v>-0.59537391021144037</v>
      </c>
      <c r="AB5">
        <f t="shared" si="1"/>
        <v>-0.31533141081607846</v>
      </c>
      <c r="AC5">
        <f t="shared" si="1"/>
        <v>-1.1568307256130379</v>
      </c>
      <c r="AD5">
        <f t="shared" si="1"/>
        <v>0.10319297581505779</v>
      </c>
    </row>
    <row r="6" spans="2:30" x14ac:dyDescent="0.25">
      <c r="B6" s="31" t="s">
        <v>148</v>
      </c>
      <c r="C6" s="31" t="s">
        <v>34</v>
      </c>
      <c r="D6" s="30" t="s">
        <v>24</v>
      </c>
      <c r="E6" s="30">
        <v>2</v>
      </c>
      <c r="F6" s="30">
        <v>3.6960104576046588</v>
      </c>
      <c r="G6" s="30">
        <v>3.8718099787744973</v>
      </c>
      <c r="H6" s="30">
        <v>0.2913223485154971</v>
      </c>
      <c r="I6" s="30">
        <v>0.52849425833558239</v>
      </c>
      <c r="J6" s="30">
        <v>0.73843730945392017</v>
      </c>
      <c r="K6" s="30">
        <v>0.1363230294979027</v>
      </c>
      <c r="L6" s="30">
        <v>1.4008930416137628</v>
      </c>
      <c r="P6" s="29" t="s">
        <v>148</v>
      </c>
      <c r="Q6" t="s">
        <v>30</v>
      </c>
      <c r="R6">
        <v>5</v>
      </c>
      <c r="S6" s="20" t="s">
        <v>24</v>
      </c>
      <c r="U6">
        <v>0.35392543742114357</v>
      </c>
      <c r="V6">
        <v>0.16911748656910941</v>
      </c>
      <c r="W6">
        <v>3.2716836815528234E-2</v>
      </c>
      <c r="X6">
        <v>0.2565250871863986</v>
      </c>
      <c r="AA6">
        <f t="shared" si="3"/>
        <v>-0.45108822251470709</v>
      </c>
      <c r="AB6">
        <f t="shared" si="1"/>
        <v>-0.77181148449075176</v>
      </c>
      <c r="AC6">
        <f t="shared" si="1"/>
        <v>-1.4852286921635804</v>
      </c>
      <c r="AD6">
        <f t="shared" si="1"/>
        <v>-0.5908701561122196</v>
      </c>
    </row>
    <row r="7" spans="2:30" x14ac:dyDescent="0.25">
      <c r="B7" s="31" t="s">
        <v>148</v>
      </c>
      <c r="C7" s="31" t="s">
        <v>34</v>
      </c>
      <c r="D7" s="30" t="s">
        <v>24</v>
      </c>
      <c r="E7" s="30">
        <v>2</v>
      </c>
      <c r="F7" s="30">
        <v>2.646685423991622</v>
      </c>
      <c r="G7" s="30">
        <v>3.8718099787744973</v>
      </c>
      <c r="H7" s="30">
        <v>0.80447046572063607</v>
      </c>
      <c r="I7" s="30">
        <v>0.43158664519209122</v>
      </c>
      <c r="J7" s="30">
        <v>0.92739740201519438</v>
      </c>
      <c r="K7" s="30">
        <v>0.23369067640090851</v>
      </c>
      <c r="P7" s="29" t="s">
        <v>148</v>
      </c>
      <c r="Q7" t="s">
        <v>29</v>
      </c>
      <c r="R7">
        <v>6</v>
      </c>
      <c r="S7" s="20" t="s">
        <v>24</v>
      </c>
      <c r="T7">
        <v>1.6426414485158058</v>
      </c>
      <c r="U7">
        <v>0.19928541010189005</v>
      </c>
      <c r="W7">
        <v>8.7619098515646018E-2</v>
      </c>
      <c r="Z7">
        <f t="shared" si="2"/>
        <v>0.21554277711456885</v>
      </c>
      <c r="AA7">
        <f t="shared" si="3"/>
        <v>-0.70052449529940763</v>
      </c>
      <c r="AC7">
        <f t="shared" si="1"/>
        <v>-1.0574012194492666</v>
      </c>
    </row>
    <row r="8" spans="2:30" x14ac:dyDescent="0.25">
      <c r="B8" s="31" t="s">
        <v>148</v>
      </c>
      <c r="C8" s="31" t="s">
        <v>33</v>
      </c>
      <c r="D8" s="30" t="s">
        <v>24</v>
      </c>
      <c r="E8" s="30">
        <v>3</v>
      </c>
      <c r="F8" s="30">
        <v>0.26675537353143774</v>
      </c>
      <c r="G8" s="30">
        <v>0.28293568882234493</v>
      </c>
      <c r="H8" s="30">
        <v>0.13637928795928647</v>
      </c>
      <c r="I8" s="30">
        <v>0.33107022698693434</v>
      </c>
      <c r="J8" s="30">
        <v>0.32885792469522174</v>
      </c>
      <c r="K8" s="30">
        <v>6.6156661761221786E-2</v>
      </c>
      <c r="L8" s="30">
        <v>1.4332511445941749</v>
      </c>
      <c r="P8" s="29" t="s">
        <v>148</v>
      </c>
      <c r="Q8" t="s">
        <v>28</v>
      </c>
      <c r="R8">
        <v>7</v>
      </c>
      <c r="S8" s="20" t="s">
        <v>24</v>
      </c>
      <c r="T8">
        <v>7.7506656749477099E-2</v>
      </c>
      <c r="U8">
        <v>7.8716031019876176E-2</v>
      </c>
      <c r="V8">
        <v>0.22954858268480335</v>
      </c>
      <c r="W8">
        <v>4.2125159811474966E-3</v>
      </c>
      <c r="X8">
        <v>2.5123372156709665</v>
      </c>
      <c r="Z8">
        <f t="shared" si="2"/>
        <v>-1.11066099600448</v>
      </c>
      <c r="AA8">
        <f t="shared" si="3"/>
        <v>-1.1039368118026009</v>
      </c>
      <c r="AB8">
        <f t="shared" si="1"/>
        <v>-0.63912538437942101</v>
      </c>
      <c r="AC8">
        <f t="shared" si="1"/>
        <v>-2.3754584385215529</v>
      </c>
      <c r="AD8">
        <f t="shared" si="1"/>
        <v>0.40007793167187317</v>
      </c>
    </row>
    <row r="9" spans="2:30" x14ac:dyDescent="0.25">
      <c r="B9" s="31" t="s">
        <v>148</v>
      </c>
      <c r="C9" s="31" t="s">
        <v>33</v>
      </c>
      <c r="D9" s="30" t="s">
        <v>24</v>
      </c>
      <c r="E9" s="30">
        <v>3</v>
      </c>
      <c r="F9" s="30">
        <v>0.30976594868242346</v>
      </c>
      <c r="G9" s="30">
        <v>0.28293568882234493</v>
      </c>
      <c r="H9" s="30">
        <v>7.5965019186947091E-2</v>
      </c>
      <c r="I9" s="30">
        <v>0.11602113642642425</v>
      </c>
      <c r="J9" s="30">
        <v>0.29620033786090144</v>
      </c>
      <c r="K9" s="30">
        <v>2.0809008840962893E-2</v>
      </c>
      <c r="L9" s="30">
        <v>1.0763125775908104</v>
      </c>
      <c r="P9" s="29" t="s">
        <v>148</v>
      </c>
      <c r="Q9" t="s">
        <v>27</v>
      </c>
      <c r="R9">
        <v>8</v>
      </c>
      <c r="S9" s="20" t="s">
        <v>24</v>
      </c>
      <c r="T9">
        <v>0.11252838105214763</v>
      </c>
      <c r="U9">
        <v>0.21549713539125862</v>
      </c>
      <c r="V9">
        <v>0.55604747673879762</v>
      </c>
      <c r="W9">
        <v>3.9459396024415679E-2</v>
      </c>
      <c r="X9">
        <v>2.8578729434257242</v>
      </c>
      <c r="Z9">
        <f t="shared" si="2"/>
        <v>-0.94873792928723055</v>
      </c>
      <c r="AA9">
        <f t="shared" si="3"/>
        <v>-0.66655849855214977</v>
      </c>
      <c r="AB9">
        <f t="shared" si="1"/>
        <v>-0.25488812567440433</v>
      </c>
      <c r="AC9">
        <f t="shared" si="1"/>
        <v>-1.4038495664551125</v>
      </c>
      <c r="AD9">
        <f t="shared" si="1"/>
        <v>0.45604291682874881</v>
      </c>
    </row>
    <row r="10" spans="2:30" x14ac:dyDescent="0.25">
      <c r="B10" s="31" t="s">
        <v>148</v>
      </c>
      <c r="C10" s="31" t="s">
        <v>33</v>
      </c>
      <c r="D10" s="30" t="s">
        <v>24</v>
      </c>
      <c r="E10" s="30">
        <v>3</v>
      </c>
      <c r="F10" s="30">
        <v>0.27228574425317353</v>
      </c>
      <c r="G10" s="30">
        <v>0.28293568882234493</v>
      </c>
      <c r="I10" s="30">
        <v>0.17378555360398382</v>
      </c>
      <c r="J10" s="30">
        <v>0.27425311765324722</v>
      </c>
      <c r="K10" s="30">
        <v>5.8372403684371486E-2</v>
      </c>
      <c r="L10" s="30">
        <v>1.1078366253837111</v>
      </c>
      <c r="P10" s="29" t="s">
        <v>148</v>
      </c>
      <c r="Q10" t="s">
        <v>26</v>
      </c>
      <c r="R10">
        <v>9</v>
      </c>
      <c r="S10" s="20" t="s">
        <v>24</v>
      </c>
      <c r="T10">
        <v>9.7617939592931191E-2</v>
      </c>
      <c r="U10">
        <v>0.19930151586901423</v>
      </c>
      <c r="V10">
        <v>0.33146610971050622</v>
      </c>
      <c r="W10">
        <v>7.2875822276066995E-2</v>
      </c>
      <c r="X10">
        <v>0.57258215210578245</v>
      </c>
      <c r="Z10">
        <f t="shared" si="2"/>
        <v>-1.0104703631706249</v>
      </c>
      <c r="AA10">
        <f t="shared" si="3"/>
        <v>-0.70048939808303201</v>
      </c>
      <c r="AB10">
        <f t="shared" si="1"/>
        <v>-0.47956086882216731</v>
      </c>
      <c r="AC10">
        <f t="shared" si="1"/>
        <v>-1.137416531952397</v>
      </c>
      <c r="AD10">
        <f t="shared" si="1"/>
        <v>-0.24216219344815676</v>
      </c>
    </row>
    <row r="11" spans="2:30" x14ac:dyDescent="0.25">
      <c r="B11" s="31" t="s">
        <v>148</v>
      </c>
      <c r="C11" s="31" t="s">
        <v>31</v>
      </c>
      <c r="D11" s="30" t="s">
        <v>24</v>
      </c>
      <c r="E11" s="30">
        <v>4</v>
      </c>
      <c r="F11" s="30">
        <v>3.1917979245915222</v>
      </c>
      <c r="G11" s="30">
        <v>2.5895915766757134</v>
      </c>
      <c r="H11" s="30">
        <v>0.91540296267914989</v>
      </c>
      <c r="I11" s="30">
        <v>0.27067422205896485</v>
      </c>
      <c r="J11" s="30">
        <v>0.49952929249751038</v>
      </c>
      <c r="K11" s="30">
        <v>7.7431962878712207E-2</v>
      </c>
      <c r="L11" s="30">
        <v>1.4953497633557657</v>
      </c>
      <c r="P11" s="29" t="s">
        <v>148</v>
      </c>
      <c r="Q11" t="s">
        <v>25</v>
      </c>
      <c r="R11">
        <v>10</v>
      </c>
      <c r="S11" s="20" t="s">
        <v>24</v>
      </c>
    </row>
    <row r="12" spans="2:30" x14ac:dyDescent="0.25">
      <c r="B12" s="31" t="s">
        <v>148</v>
      </c>
      <c r="C12" s="31" t="s">
        <v>31</v>
      </c>
      <c r="D12" s="30" t="s">
        <v>24</v>
      </c>
      <c r="E12" s="30">
        <v>4</v>
      </c>
      <c r="F12" s="30">
        <v>3.1058001358328315</v>
      </c>
      <c r="G12" s="30">
        <v>2.5895915766757134</v>
      </c>
      <c r="H12" s="30">
        <v>0.82349439952896064</v>
      </c>
      <c r="I12" s="30">
        <v>0.29349356490857448</v>
      </c>
      <c r="J12" s="30">
        <v>0.48027523850466203</v>
      </c>
      <c r="K12" s="30">
        <v>4.9522556039777781E-2</v>
      </c>
      <c r="L12" s="30">
        <v>1.2379690299753634</v>
      </c>
      <c r="P12" s="29" t="s">
        <v>148</v>
      </c>
      <c r="Q12" t="s">
        <v>23</v>
      </c>
      <c r="R12">
        <v>11</v>
      </c>
      <c r="S12" s="20" t="s">
        <v>15</v>
      </c>
      <c r="T12">
        <v>0.5067980888181659</v>
      </c>
      <c r="U12">
        <v>0.31244280373154854</v>
      </c>
      <c r="V12">
        <v>0.23503560461140113</v>
      </c>
      <c r="W12">
        <v>2.6432060647856387E-2</v>
      </c>
      <c r="X12">
        <v>1.5753902969445115</v>
      </c>
      <c r="Z12">
        <f t="shared" ref="Z12:Z34" si="4">LOG(T12)</f>
        <v>-0.29516503154962526</v>
      </c>
      <c r="AA12">
        <f t="shared" ref="AA12:AA34" si="5">LOG(U12)</f>
        <v>-0.50522947367114446</v>
      </c>
      <c r="AB12">
        <f t="shared" ref="AB12:AB34" si="6">LOG(V12)</f>
        <v>-0.62886634319636148</v>
      </c>
      <c r="AC12">
        <f t="shared" ref="AC12:AC34" si="7">LOG(W12)</f>
        <v>-1.5778689778782065</v>
      </c>
      <c r="AD12">
        <f t="shared" ref="AD12:AD34" si="8">LOG(X12)</f>
        <v>0.19738816625933953</v>
      </c>
    </row>
    <row r="13" spans="2:30" x14ac:dyDescent="0.25">
      <c r="B13" s="31" t="s">
        <v>148</v>
      </c>
      <c r="C13" s="31" t="s">
        <v>31</v>
      </c>
      <c r="D13" s="30" t="s">
        <v>24</v>
      </c>
      <c r="E13" s="30">
        <v>4</v>
      </c>
      <c r="F13" s="30">
        <v>1.4711766696027857</v>
      </c>
      <c r="G13" s="30">
        <v>2.5895915766757134</v>
      </c>
      <c r="H13" s="30">
        <v>0.5303020825441892</v>
      </c>
      <c r="I13" s="30">
        <v>0.19746800432307451</v>
      </c>
      <c r="J13" s="30">
        <v>0.47160457642834691</v>
      </c>
      <c r="K13" s="30">
        <v>8.2114908150555763E-2</v>
      </c>
      <c r="L13" s="30">
        <v>1.0713269973205453</v>
      </c>
      <c r="P13" s="29" t="s">
        <v>148</v>
      </c>
      <c r="Q13" t="s">
        <v>22</v>
      </c>
      <c r="R13">
        <v>12</v>
      </c>
      <c r="S13" s="20" t="s">
        <v>15</v>
      </c>
      <c r="T13">
        <v>1.2273654595106254</v>
      </c>
      <c r="U13">
        <v>0.19803463353212827</v>
      </c>
      <c r="V13">
        <v>0.54663830802800362</v>
      </c>
      <c r="W13">
        <v>3.3211116764028867E-2</v>
      </c>
      <c r="X13">
        <v>0.6938325143569023</v>
      </c>
      <c r="Z13">
        <f t="shared" si="4"/>
        <v>8.897389721497273E-2</v>
      </c>
      <c r="AA13">
        <f t="shared" si="5"/>
        <v>-0.7032588509679123</v>
      </c>
      <c r="AB13">
        <f t="shared" si="6"/>
        <v>-0.26229993652515921</v>
      </c>
      <c r="AC13">
        <f t="shared" si="7"/>
        <v>-1.4787165204780737</v>
      </c>
      <c r="AD13">
        <f t="shared" si="8"/>
        <v>-0.15874535212308011</v>
      </c>
    </row>
    <row r="14" spans="2:30" x14ac:dyDescent="0.25">
      <c r="B14" s="31" t="s">
        <v>148</v>
      </c>
      <c r="C14" s="31" t="s">
        <v>30</v>
      </c>
      <c r="D14" s="30" t="s">
        <v>24</v>
      </c>
      <c r="E14" s="30">
        <v>5</v>
      </c>
      <c r="G14" s="30">
        <v>5.1257726124555063</v>
      </c>
      <c r="H14" s="30">
        <v>8.6481223311694916E-2</v>
      </c>
      <c r="I14" s="30">
        <v>0.50502656133383717</v>
      </c>
      <c r="J14" s="30">
        <v>0.20571276995650878</v>
      </c>
      <c r="K14" s="30">
        <v>1.0645894523329235E-2</v>
      </c>
      <c r="L14" s="30">
        <v>0.27165655047628884</v>
      </c>
      <c r="P14" s="29" t="s">
        <v>148</v>
      </c>
      <c r="Q14" t="s">
        <v>21</v>
      </c>
      <c r="R14">
        <v>13</v>
      </c>
      <c r="S14" s="20" t="s">
        <v>15</v>
      </c>
      <c r="T14">
        <v>0.4586064833456982</v>
      </c>
      <c r="U14">
        <v>0.22217642749305475</v>
      </c>
      <c r="V14">
        <v>0.26797117561448902</v>
      </c>
      <c r="W14">
        <v>1.8663378216096756E-2</v>
      </c>
      <c r="X14">
        <v>0.41221283834121603</v>
      </c>
      <c r="Z14">
        <f t="shared" si="4"/>
        <v>-0.33855980991711748</v>
      </c>
      <c r="AA14">
        <f t="shared" si="5"/>
        <v>-0.65330202079009647</v>
      </c>
      <c r="AB14">
        <f t="shared" si="6"/>
        <v>-0.57191191845185674</v>
      </c>
      <c r="AC14">
        <f t="shared" si="7"/>
        <v>-1.7290097428071194</v>
      </c>
      <c r="AD14">
        <f t="shared" si="8"/>
        <v>-0.38487848627364279</v>
      </c>
    </row>
    <row r="15" spans="2:30" x14ac:dyDescent="0.25">
      <c r="B15" s="31" t="s">
        <v>148</v>
      </c>
      <c r="C15" s="31" t="s">
        <v>30</v>
      </c>
      <c r="D15" s="30" t="s">
        <v>24</v>
      </c>
      <c r="E15" s="30">
        <v>5</v>
      </c>
      <c r="F15" s="30">
        <v>6.2693692953403355</v>
      </c>
      <c r="G15" s="30">
        <v>5.1257726124555063</v>
      </c>
      <c r="H15" s="30">
        <v>0.34632476705901855</v>
      </c>
      <c r="I15" s="30">
        <v>0.26351410715156748</v>
      </c>
      <c r="J15" s="30">
        <v>0.15910752263398065</v>
      </c>
      <c r="K15" s="30">
        <v>1.7852497649106718E-2</v>
      </c>
      <c r="L15" s="30">
        <v>0.24047221323973225</v>
      </c>
      <c r="P15" s="29" t="s">
        <v>148</v>
      </c>
      <c r="Q15" t="s">
        <v>20</v>
      </c>
      <c r="R15">
        <v>14</v>
      </c>
      <c r="S15" s="20" t="s">
        <v>15</v>
      </c>
      <c r="T15">
        <v>0.21608921949388091</v>
      </c>
      <c r="U15">
        <v>0.10831312914513154</v>
      </c>
      <c r="V15">
        <v>0.15036472404070891</v>
      </c>
      <c r="W15">
        <v>1.6319253843375001E-2</v>
      </c>
      <c r="X15">
        <v>0.52378218423109146</v>
      </c>
      <c r="Z15">
        <f t="shared" si="4"/>
        <v>-0.66536689915612035</v>
      </c>
      <c r="AA15">
        <f t="shared" si="5"/>
        <v>-0.96531889730181952</v>
      </c>
      <c r="AB15">
        <f t="shared" si="6"/>
        <v>-0.82285403842122284</v>
      </c>
      <c r="AC15">
        <f t="shared" si="7"/>
        <v>-1.7872997021454531</v>
      </c>
      <c r="AD15">
        <f t="shared" si="8"/>
        <v>-0.2808492776208158</v>
      </c>
    </row>
    <row r="16" spans="2:30" x14ac:dyDescent="0.25">
      <c r="B16" s="31" t="s">
        <v>148</v>
      </c>
      <c r="C16" s="31" t="s">
        <v>30</v>
      </c>
      <c r="D16" s="30" t="s">
        <v>24</v>
      </c>
      <c r="E16" s="30">
        <v>5</v>
      </c>
      <c r="F16" s="30">
        <v>3.982175929570678</v>
      </c>
      <c r="G16" s="30">
        <v>5.1257726124555063</v>
      </c>
      <c r="H16" s="30">
        <v>4.0151399715435028E-2</v>
      </c>
      <c r="I16" s="30">
        <v>0.29323564377802602</v>
      </c>
      <c r="J16" s="30">
        <v>0.14253216711683878</v>
      </c>
      <c r="K16" s="30">
        <v>6.9652118274148744E-2</v>
      </c>
      <c r="L16" s="30">
        <v>0.25744649784317469</v>
      </c>
      <c r="P16" s="29" t="s">
        <v>148</v>
      </c>
      <c r="Q16" t="s">
        <v>19</v>
      </c>
      <c r="R16">
        <v>15</v>
      </c>
      <c r="S16" s="20" t="s">
        <v>15</v>
      </c>
      <c r="T16">
        <v>3.5938312348334929</v>
      </c>
      <c r="U16">
        <v>0.19909092160892275</v>
      </c>
      <c r="V16">
        <v>0.36407081806921981</v>
      </c>
      <c r="W16">
        <v>6.2228787889010893E-2</v>
      </c>
      <c r="X16">
        <v>0.50229259654432079</v>
      </c>
      <c r="Z16">
        <f t="shared" si="4"/>
        <v>0.55555767892168872</v>
      </c>
      <c r="AA16">
        <f t="shared" si="5"/>
        <v>-0.70094854301146514</v>
      </c>
      <c r="AB16">
        <f t="shared" si="6"/>
        <v>-0.43881413034761879</v>
      </c>
      <c r="AC16">
        <f t="shared" si="7"/>
        <v>-1.2060086582512808</v>
      </c>
      <c r="AD16">
        <f t="shared" si="8"/>
        <v>-0.29904322300239355</v>
      </c>
    </row>
    <row r="17" spans="2:30" x14ac:dyDescent="0.25">
      <c r="B17" s="31" t="s">
        <v>148</v>
      </c>
      <c r="C17" s="31" t="s">
        <v>29</v>
      </c>
      <c r="D17" s="30" t="s">
        <v>24</v>
      </c>
      <c r="E17" s="30">
        <v>6</v>
      </c>
      <c r="F17" s="30">
        <v>4.2509405316856833E-3</v>
      </c>
      <c r="G17" s="30">
        <v>2.8636902761801381E-3</v>
      </c>
      <c r="H17" s="30">
        <v>1.7520303648198252</v>
      </c>
      <c r="I17" s="30">
        <v>0.18826417278968011</v>
      </c>
      <c r="K17" s="30">
        <v>8.7619098515646018E-2</v>
      </c>
      <c r="P17" s="29" t="s">
        <v>148</v>
      </c>
      <c r="Q17" t="s">
        <v>18</v>
      </c>
      <c r="R17">
        <v>16</v>
      </c>
      <c r="S17" s="20" t="s">
        <v>15</v>
      </c>
      <c r="T17">
        <v>1.1662432701920136</v>
      </c>
      <c r="U17">
        <v>0.2184713591444237</v>
      </c>
      <c r="V17">
        <v>0.42815078517835276</v>
      </c>
      <c r="W17">
        <v>3.1182732642801251E-2</v>
      </c>
      <c r="X17">
        <v>0.70051107534305634</v>
      </c>
      <c r="Z17">
        <f t="shared" si="4"/>
        <v>6.6789150665033922E-2</v>
      </c>
      <c r="AA17">
        <f t="shared" si="5"/>
        <v>-0.66060548949825071</v>
      </c>
      <c r="AB17">
        <f t="shared" si="6"/>
        <v>-0.3684032551962963</v>
      </c>
      <c r="AC17">
        <f t="shared" si="7"/>
        <v>-1.5060858288621299</v>
      </c>
      <c r="AD17">
        <f t="shared" si="8"/>
        <v>-0.15458499396514347</v>
      </c>
    </row>
    <row r="18" spans="2:30" x14ac:dyDescent="0.25">
      <c r="B18" s="31" t="s">
        <v>148</v>
      </c>
      <c r="C18" s="31" t="s">
        <v>29</v>
      </c>
      <c r="D18" s="30" t="s">
        <v>24</v>
      </c>
      <c r="E18" s="30">
        <v>6</v>
      </c>
      <c r="F18" s="30">
        <v>2.3539821007639368E-3</v>
      </c>
      <c r="G18" s="30">
        <v>2.8636902761801381E-3</v>
      </c>
      <c r="H18" s="30">
        <v>1.5332525322117865</v>
      </c>
      <c r="I18" s="30">
        <v>0.20111286411985602</v>
      </c>
      <c r="P18" s="29" t="s">
        <v>148</v>
      </c>
      <c r="Q18" t="s">
        <v>17</v>
      </c>
      <c r="R18">
        <v>17</v>
      </c>
      <c r="S18" s="20" t="s">
        <v>15</v>
      </c>
      <c r="T18">
        <v>0.11880435005929409</v>
      </c>
      <c r="U18">
        <v>0.20011979831072757</v>
      </c>
      <c r="V18">
        <v>0.2694865997033275</v>
      </c>
      <c r="W18">
        <v>5.09975453625627E-2</v>
      </c>
      <c r="X18">
        <v>0.73284837158772398</v>
      </c>
      <c r="Z18">
        <f t="shared" si="4"/>
        <v>-0.92516765723226635</v>
      </c>
      <c r="AA18">
        <f t="shared" si="5"/>
        <v>-0.69870994348891935</v>
      </c>
      <c r="AB18">
        <f t="shared" si="6"/>
        <v>-0.56946282535513049</v>
      </c>
      <c r="AC18">
        <f t="shared" si="7"/>
        <v>-1.2924507270618506</v>
      </c>
      <c r="AD18">
        <f t="shared" si="8"/>
        <v>-0.13498587282776786</v>
      </c>
    </row>
    <row r="19" spans="2:30" x14ac:dyDescent="0.25">
      <c r="B19" s="31" t="s">
        <v>148</v>
      </c>
      <c r="C19" s="31" t="s">
        <v>29</v>
      </c>
      <c r="D19" s="30" t="s">
        <v>24</v>
      </c>
      <c r="E19" s="30">
        <v>6</v>
      </c>
      <c r="F19" s="30">
        <v>1.9861481960907947E-3</v>
      </c>
      <c r="G19" s="30">
        <v>2.8636902761801381E-3</v>
      </c>
      <c r="I19" s="30">
        <v>0.20847919339613405</v>
      </c>
      <c r="P19" s="29" t="s">
        <v>148</v>
      </c>
      <c r="Q19" t="s">
        <v>16</v>
      </c>
      <c r="R19">
        <v>18</v>
      </c>
      <c r="S19" s="20" t="s">
        <v>15</v>
      </c>
      <c r="T19">
        <v>7.01994339937458E-2</v>
      </c>
      <c r="U19">
        <v>0.14386135668722971</v>
      </c>
      <c r="V19">
        <v>0.2690962940809275</v>
      </c>
      <c r="W19">
        <v>5.482687911320331E-2</v>
      </c>
      <c r="X19">
        <v>0.50668312422332873</v>
      </c>
      <c r="Z19">
        <f t="shared" si="4"/>
        <v>-1.1536663894995949</v>
      </c>
      <c r="AA19">
        <f t="shared" si="5"/>
        <v>-0.84205584839364156</v>
      </c>
      <c r="AB19">
        <f t="shared" si="6"/>
        <v>-0.5700922831774794</v>
      </c>
      <c r="AC19">
        <f t="shared" si="7"/>
        <v>-1.2610064745704619</v>
      </c>
      <c r="AD19">
        <f t="shared" si="8"/>
        <v>-0.29526356024206413</v>
      </c>
    </row>
    <row r="20" spans="2:30" x14ac:dyDescent="0.25">
      <c r="B20" s="31" t="s">
        <v>148</v>
      </c>
      <c r="C20" s="31" t="s">
        <v>28</v>
      </c>
      <c r="D20" s="30" t="s">
        <v>24</v>
      </c>
      <c r="E20" s="30">
        <v>7</v>
      </c>
      <c r="F20" s="30">
        <v>4.5651010509731978E-2</v>
      </c>
      <c r="G20" s="30">
        <v>5.0699022454725136E-2</v>
      </c>
      <c r="H20" s="30">
        <v>7.7464401901743335E-2</v>
      </c>
      <c r="I20" s="30">
        <v>7.5158495153421129E-2</v>
      </c>
      <c r="J20" s="30">
        <v>0.25362897445047766</v>
      </c>
      <c r="K20" s="30">
        <v>4.366765332699387E-3</v>
      </c>
      <c r="L20" s="30">
        <v>2.6296275276768739</v>
      </c>
      <c r="P20" s="29" t="s">
        <v>148</v>
      </c>
      <c r="Q20" t="s">
        <v>14</v>
      </c>
      <c r="R20">
        <v>19</v>
      </c>
      <c r="S20" s="20" t="s">
        <v>8</v>
      </c>
      <c r="T20">
        <v>1.111335077267404</v>
      </c>
      <c r="U20">
        <v>0.47720824857186822</v>
      </c>
      <c r="V20">
        <v>0.51239183224159512</v>
      </c>
      <c r="W20">
        <v>0.40565259412094096</v>
      </c>
      <c r="X20">
        <v>1.8523429335346269</v>
      </c>
      <c r="Z20">
        <f t="shared" si="4"/>
        <v>4.5845022278337373E-2</v>
      </c>
      <c r="AA20">
        <f t="shared" si="5"/>
        <v>-0.32129205813186013</v>
      </c>
      <c r="AB20">
        <f t="shared" si="6"/>
        <v>-0.2903978017233636</v>
      </c>
      <c r="AC20">
        <f t="shared" si="7"/>
        <v>-0.39184574239336928</v>
      </c>
      <c r="AD20">
        <f t="shared" si="8"/>
        <v>0.26772139290446573</v>
      </c>
    </row>
    <row r="21" spans="2:30" x14ac:dyDescent="0.25">
      <c r="B21" s="31" t="s">
        <v>148</v>
      </c>
      <c r="C21" s="31" t="s">
        <v>28</v>
      </c>
      <c r="D21" s="30" t="s">
        <v>24</v>
      </c>
      <c r="E21" s="30">
        <v>7</v>
      </c>
      <c r="F21" s="30">
        <v>5.7578255957667968E-2</v>
      </c>
      <c r="G21" s="30">
        <v>5.0699022454725136E-2</v>
      </c>
      <c r="H21" s="30">
        <v>7.3770830038393728E-2</v>
      </c>
      <c r="J21" s="30">
        <v>0.2292049097351348</v>
      </c>
      <c r="K21" s="30">
        <v>2.2748020126042031E-3</v>
      </c>
      <c r="L21" s="30">
        <v>4.0631008027844766</v>
      </c>
      <c r="P21" s="29" t="s">
        <v>148</v>
      </c>
      <c r="Q21" t="s">
        <v>13</v>
      </c>
      <c r="R21">
        <v>20</v>
      </c>
      <c r="S21" s="20" t="s">
        <v>8</v>
      </c>
      <c r="T21">
        <v>0.12453141490673454</v>
      </c>
      <c r="U21">
        <v>0.27407108331490443</v>
      </c>
      <c r="V21">
        <v>0.63602725496103674</v>
      </c>
      <c r="W21">
        <v>4.0309542906188149E-2</v>
      </c>
      <c r="X21">
        <v>1.7589440156078304</v>
      </c>
      <c r="Z21">
        <f t="shared" si="4"/>
        <v>-0.90472107748684694</v>
      </c>
      <c r="AA21">
        <f t="shared" si="5"/>
        <v>-0.56213678357488339</v>
      </c>
      <c r="AB21">
        <f t="shared" si="6"/>
        <v>-0.19652427361956229</v>
      </c>
      <c r="AC21">
        <f t="shared" si="7"/>
        <v>-1.3945921265417076</v>
      </c>
      <c r="AD21">
        <f t="shared" si="8"/>
        <v>0.24525201677439062</v>
      </c>
    </row>
    <row r="22" spans="2:30" x14ac:dyDescent="0.25">
      <c r="B22" s="31" t="s">
        <v>148</v>
      </c>
      <c r="C22" s="31" t="s">
        <v>28</v>
      </c>
      <c r="D22" s="30" t="s">
        <v>24</v>
      </c>
      <c r="E22" s="30">
        <v>7</v>
      </c>
      <c r="F22" s="30">
        <v>4.8867800896775483E-2</v>
      </c>
      <c r="G22" s="30">
        <v>5.0699022454725136E-2</v>
      </c>
      <c r="H22" s="30">
        <v>8.128473830829426E-2</v>
      </c>
      <c r="I22" s="30">
        <v>8.2273566886331223E-2</v>
      </c>
      <c r="J22" s="30">
        <v>0.20581186386879755</v>
      </c>
      <c r="K22" s="30">
        <v>5.9959805981388992E-3</v>
      </c>
      <c r="L22" s="30">
        <v>0.84428331655154842</v>
      </c>
      <c r="P22" s="29" t="s">
        <v>148</v>
      </c>
      <c r="Q22" t="s">
        <v>12</v>
      </c>
      <c r="R22">
        <v>21</v>
      </c>
      <c r="S22" s="20" t="s">
        <v>8</v>
      </c>
      <c r="T22">
        <v>3.7795572894909859</v>
      </c>
      <c r="U22">
        <v>0.2856023574255675</v>
      </c>
      <c r="V22">
        <v>0.52483336417946802</v>
      </c>
      <c r="W22">
        <v>9.1600289256087208E-2</v>
      </c>
      <c r="X22">
        <v>0.41895421906735669</v>
      </c>
      <c r="Z22">
        <f t="shared" si="4"/>
        <v>0.57744093264381646</v>
      </c>
      <c r="AA22">
        <f t="shared" si="5"/>
        <v>-0.54423821211753676</v>
      </c>
      <c r="AB22">
        <f t="shared" si="6"/>
        <v>-0.27997856422222384</v>
      </c>
      <c r="AC22">
        <f t="shared" si="7"/>
        <v>-1.03810315491158</v>
      </c>
      <c r="AD22">
        <f t="shared" si="8"/>
        <v>-0.37783343167022476</v>
      </c>
    </row>
    <row r="23" spans="2:30" x14ac:dyDescent="0.25">
      <c r="B23" s="31" t="s">
        <v>148</v>
      </c>
      <c r="C23" s="31" t="s">
        <v>27</v>
      </c>
      <c r="D23" s="30" t="s">
        <v>24</v>
      </c>
      <c r="E23" s="30">
        <v>8</v>
      </c>
      <c r="F23" s="30">
        <v>0.13401576652053934</v>
      </c>
      <c r="G23" s="30">
        <v>8.7109092105784561E-2</v>
      </c>
      <c r="H23" s="30">
        <v>0.13195550312590876</v>
      </c>
      <c r="I23" s="30">
        <v>0.12466610730351807</v>
      </c>
      <c r="J23" s="30">
        <v>0.43610948813548883</v>
      </c>
      <c r="K23" s="30">
        <v>3.0316810467031122E-2</v>
      </c>
      <c r="L23" s="30">
        <v>2.0430648564308274</v>
      </c>
      <c r="P23" s="29" t="s">
        <v>148</v>
      </c>
      <c r="Q23" t="s">
        <v>11</v>
      </c>
      <c r="R23">
        <v>22</v>
      </c>
      <c r="S23" s="20" t="s">
        <v>8</v>
      </c>
      <c r="T23">
        <v>0.99188611197267063</v>
      </c>
      <c r="U23">
        <v>0.15786374728920516</v>
      </c>
      <c r="V23">
        <v>0.22665105273839037</v>
      </c>
      <c r="W23">
        <v>9.7170249428490466E-2</v>
      </c>
      <c r="X23">
        <v>0.24428639926442278</v>
      </c>
      <c r="Z23">
        <f t="shared" si="4"/>
        <v>-3.5381905285427288E-3</v>
      </c>
      <c r="AA23">
        <f t="shared" si="5"/>
        <v>-0.80171759234714757</v>
      </c>
      <c r="AB23">
        <f t="shared" si="6"/>
        <v>-0.6446422594095641</v>
      </c>
      <c r="AC23">
        <f t="shared" si="7"/>
        <v>-1.0124666824684934</v>
      </c>
      <c r="AD23">
        <f t="shared" si="8"/>
        <v>-0.6121007118592996</v>
      </c>
    </row>
    <row r="24" spans="2:30" x14ac:dyDescent="0.25">
      <c r="B24" s="31" t="s">
        <v>148</v>
      </c>
      <c r="C24" s="31" t="s">
        <v>27</v>
      </c>
      <c r="D24" s="30" t="s">
        <v>24</v>
      </c>
      <c r="E24" s="30">
        <v>8</v>
      </c>
      <c r="F24" s="30">
        <v>8.0529912566574768E-2</v>
      </c>
      <c r="G24" s="30">
        <v>8.7109092105784561E-2</v>
      </c>
      <c r="H24" s="30">
        <v>6.5165117101064735E-2</v>
      </c>
      <c r="I24" s="30">
        <v>0.10271158396829698</v>
      </c>
      <c r="J24" s="30">
        <v>1.147198554422147</v>
      </c>
      <c r="K24" s="30">
        <v>2.0229198482341306E-2</v>
      </c>
      <c r="L24" s="30">
        <v>3.8061249219532303</v>
      </c>
      <c r="P24" s="29" t="s">
        <v>148</v>
      </c>
      <c r="Q24" t="s">
        <v>10</v>
      </c>
      <c r="R24">
        <v>23</v>
      </c>
      <c r="S24" s="20" t="s">
        <v>8</v>
      </c>
      <c r="T24">
        <v>1.3518033181894418</v>
      </c>
      <c r="U24">
        <v>0.28202665229664997</v>
      </c>
      <c r="V24">
        <v>0.61541817298829449</v>
      </c>
      <c r="W24">
        <v>0.38413009017210914</v>
      </c>
      <c r="X24">
        <v>0.65141684278750356</v>
      </c>
      <c r="Z24">
        <f t="shared" si="4"/>
        <v>0.1309135081450509</v>
      </c>
      <c r="AA24">
        <f t="shared" si="5"/>
        <v>-0.5497098477146255</v>
      </c>
      <c r="AB24">
        <f t="shared" si="6"/>
        <v>-0.2108296834021692</v>
      </c>
      <c r="AC24">
        <f t="shared" si="7"/>
        <v>-0.41552167178857641</v>
      </c>
      <c r="AD24">
        <f t="shared" si="8"/>
        <v>-0.18614101667211527</v>
      </c>
    </row>
    <row r="25" spans="2:30" x14ac:dyDescent="0.25">
      <c r="B25" s="31" t="s">
        <v>148</v>
      </c>
      <c r="C25" s="31" t="s">
        <v>27</v>
      </c>
      <c r="D25" s="30" t="s">
        <v>24</v>
      </c>
      <c r="E25" s="30">
        <v>8</v>
      </c>
      <c r="F25" s="30">
        <v>4.6781597230239565E-2</v>
      </c>
      <c r="G25" s="30">
        <v>8.7109092105784561E-2</v>
      </c>
      <c r="H25" s="30">
        <v>0.1404645229294694</v>
      </c>
      <c r="I25" s="30">
        <v>0.41911371490196087</v>
      </c>
      <c r="J25" s="30">
        <v>8.4834387658756921E-2</v>
      </c>
      <c r="K25" s="30">
        <v>6.7832179123874597E-2</v>
      </c>
      <c r="L25" s="30">
        <v>2.7244290518931162</v>
      </c>
      <c r="P25" s="29" t="s">
        <v>148</v>
      </c>
      <c r="Q25" t="s">
        <v>9</v>
      </c>
      <c r="R25">
        <v>24</v>
      </c>
      <c r="S25" s="20" t="s">
        <v>8</v>
      </c>
      <c r="T25">
        <v>3.3259753067634539</v>
      </c>
      <c r="U25">
        <v>0.20142580001630683</v>
      </c>
      <c r="V25">
        <v>0.34702233779820463</v>
      </c>
      <c r="W25">
        <v>2.966989334544597E-2</v>
      </c>
      <c r="X25">
        <v>0.34634942668672952</v>
      </c>
      <c r="Z25">
        <f t="shared" si="4"/>
        <v>0.52191902053708372</v>
      </c>
      <c r="AA25">
        <f t="shared" si="5"/>
        <v>-0.69588490276407999</v>
      </c>
      <c r="AB25">
        <f t="shared" si="6"/>
        <v>-0.45964256881068449</v>
      </c>
      <c r="AC25">
        <f t="shared" si="7"/>
        <v>-1.5276840148414843</v>
      </c>
      <c r="AD25">
        <f t="shared" si="8"/>
        <v>-0.46048552691553812</v>
      </c>
    </row>
    <row r="26" spans="2:30" x14ac:dyDescent="0.25">
      <c r="B26" s="31" t="s">
        <v>148</v>
      </c>
      <c r="C26" s="31" t="s">
        <v>26</v>
      </c>
      <c r="D26" s="30" t="s">
        <v>24</v>
      </c>
      <c r="E26" s="30">
        <v>9</v>
      </c>
      <c r="F26" s="30">
        <v>7.5996644241803217</v>
      </c>
      <c r="G26" s="30">
        <v>6.3368968694867638</v>
      </c>
      <c r="H26" s="30">
        <v>0.10721150058030651</v>
      </c>
      <c r="I26" s="30">
        <v>0.21105324079963098</v>
      </c>
      <c r="J26" s="30">
        <v>0.39522169575267507</v>
      </c>
      <c r="K26" s="30">
        <v>6.7497389577560366E-2</v>
      </c>
      <c r="L26" s="30">
        <v>0.48427327207043919</v>
      </c>
      <c r="P26" s="29" t="s">
        <v>148</v>
      </c>
      <c r="Q26" t="s">
        <v>7</v>
      </c>
      <c r="R26">
        <v>25</v>
      </c>
      <c r="S26" s="20" t="s">
        <v>2</v>
      </c>
      <c r="T26">
        <v>4.4388425482864653</v>
      </c>
      <c r="U26">
        <v>1.7300937391939155</v>
      </c>
      <c r="W26">
        <v>0.10004404151620659</v>
      </c>
      <c r="Z26">
        <f t="shared" si="4"/>
        <v>0.64726974028936468</v>
      </c>
      <c r="AA26">
        <f t="shared" si="5"/>
        <v>0.23806963452287552</v>
      </c>
      <c r="AC26">
        <f t="shared" si="7"/>
        <v>-0.9998087722320822</v>
      </c>
    </row>
    <row r="27" spans="2:30" x14ac:dyDescent="0.25">
      <c r="B27" s="31" t="s">
        <v>148</v>
      </c>
      <c r="C27" s="31" t="s">
        <v>26</v>
      </c>
      <c r="D27" s="30" t="s">
        <v>24</v>
      </c>
      <c r="E27" s="30">
        <v>9</v>
      </c>
      <c r="F27" s="30">
        <v>6.2738436112351614</v>
      </c>
      <c r="G27" s="30">
        <v>6.3368968694867638</v>
      </c>
      <c r="H27" s="30">
        <v>0.1272460051104165</v>
      </c>
      <c r="I27" s="30">
        <v>0.17905271281194601</v>
      </c>
      <c r="J27" s="30">
        <v>0.29945412197261156</v>
      </c>
      <c r="K27" s="30">
        <v>6.4205308168575212E-2</v>
      </c>
      <c r="L27" s="30">
        <v>0.51369923972298248</v>
      </c>
      <c r="P27" s="29" t="s">
        <v>148</v>
      </c>
      <c r="Q27" t="s">
        <v>6</v>
      </c>
      <c r="R27">
        <v>26</v>
      </c>
      <c r="S27" s="20" t="s">
        <v>2</v>
      </c>
      <c r="T27">
        <v>2.6715581739736227</v>
      </c>
      <c r="U27">
        <v>0.92738997491732067</v>
      </c>
      <c r="W27">
        <v>0.13055387999939372</v>
      </c>
      <c r="Z27">
        <f t="shared" si="4"/>
        <v>0.42676463551336996</v>
      </c>
      <c r="AA27">
        <f t="shared" si="5"/>
        <v>-3.2737603136807708E-2</v>
      </c>
      <c r="AC27">
        <f t="shared" si="7"/>
        <v>-0.88421021662321519</v>
      </c>
    </row>
    <row r="28" spans="2:30" x14ac:dyDescent="0.25">
      <c r="B28" s="31" t="s">
        <v>148</v>
      </c>
      <c r="C28" s="31" t="s">
        <v>26</v>
      </c>
      <c r="D28" s="30" t="s">
        <v>24</v>
      </c>
      <c r="E28" s="30">
        <v>9</v>
      </c>
      <c r="F28" s="30">
        <v>5.1371825730448073</v>
      </c>
      <c r="G28" s="30">
        <v>6.3368968694867638</v>
      </c>
      <c r="H28" s="30">
        <v>5.8396313088070535E-2</v>
      </c>
      <c r="I28" s="30">
        <v>0.20779859399546571</v>
      </c>
      <c r="J28" s="30">
        <v>0.29972251140623202</v>
      </c>
      <c r="K28" s="30">
        <v>8.6924769082065395E-2</v>
      </c>
      <c r="L28" s="30">
        <v>0.71977394452392585</v>
      </c>
      <c r="P28" s="29" t="s">
        <v>148</v>
      </c>
      <c r="Q28" t="s">
        <v>5</v>
      </c>
      <c r="R28">
        <v>27</v>
      </c>
      <c r="S28" s="20" t="s">
        <v>2</v>
      </c>
      <c r="T28">
        <v>0.65288526890455523</v>
      </c>
      <c r="U28">
        <v>0.34914002615410006</v>
      </c>
      <c r="V28">
        <v>0.74887934563633429</v>
      </c>
      <c r="W28">
        <v>1.2376611810616724</v>
      </c>
      <c r="X28">
        <v>0.68702354435805035</v>
      </c>
      <c r="Z28">
        <f t="shared" si="4"/>
        <v>-0.18516313030140075</v>
      </c>
      <c r="AA28">
        <f t="shared" si="5"/>
        <v>-0.45700035988991894</v>
      </c>
      <c r="AB28">
        <f t="shared" si="6"/>
        <v>-0.12558814724747475</v>
      </c>
      <c r="AC28">
        <f t="shared" si="7"/>
        <v>9.2601769615633142E-2</v>
      </c>
      <c r="AD28">
        <f t="shared" si="8"/>
        <v>-0.16302837937484516</v>
      </c>
    </row>
    <row r="29" spans="2:30" x14ac:dyDescent="0.25">
      <c r="B29" s="31" t="s">
        <v>148</v>
      </c>
      <c r="C29" s="31" t="s">
        <v>25</v>
      </c>
      <c r="D29" s="30" t="s">
        <v>24</v>
      </c>
      <c r="E29" s="30">
        <v>10</v>
      </c>
      <c r="P29" s="29" t="s">
        <v>148</v>
      </c>
      <c r="Q29" t="s">
        <v>4</v>
      </c>
      <c r="R29">
        <v>28</v>
      </c>
      <c r="S29" s="20" t="s">
        <v>2</v>
      </c>
      <c r="T29">
        <v>0.42049546315711145</v>
      </c>
      <c r="U29">
        <v>0.17906681157440782</v>
      </c>
      <c r="V29">
        <v>0.75684804029318586</v>
      </c>
      <c r="W29">
        <v>7.6331771698478559E-3</v>
      </c>
      <c r="X29">
        <v>2.759693141957186</v>
      </c>
      <c r="Z29">
        <f t="shared" si="4"/>
        <v>-0.37623868556514373</v>
      </c>
      <c r="AA29">
        <f t="shared" si="5"/>
        <v>-0.74698489927506828</v>
      </c>
      <c r="AB29">
        <f t="shared" si="6"/>
        <v>-0.12099130925415635</v>
      </c>
      <c r="AC29">
        <f t="shared" si="7"/>
        <v>-2.1172946573099627</v>
      </c>
      <c r="AD29">
        <f t="shared" si="8"/>
        <v>0.44086079432478298</v>
      </c>
    </row>
    <row r="30" spans="2:30" x14ac:dyDescent="0.25">
      <c r="B30" s="31" t="s">
        <v>148</v>
      </c>
      <c r="C30" s="31" t="s">
        <v>25</v>
      </c>
      <c r="D30" s="30" t="s">
        <v>24</v>
      </c>
      <c r="E30" s="30">
        <v>10</v>
      </c>
      <c r="P30" s="29" t="s">
        <v>148</v>
      </c>
      <c r="Q30" t="s">
        <v>3</v>
      </c>
      <c r="R30">
        <v>29</v>
      </c>
      <c r="S30" s="20" t="s">
        <v>2</v>
      </c>
      <c r="T30">
        <v>0.47990768271091994</v>
      </c>
      <c r="U30">
        <v>0.20955634400815934</v>
      </c>
      <c r="V30">
        <v>0.62771290967182403</v>
      </c>
      <c r="W30">
        <v>7.5555637861367533E-3</v>
      </c>
      <c r="X30">
        <v>4.862549504191322</v>
      </c>
      <c r="Z30">
        <f t="shared" si="4"/>
        <v>-0.31884229751027204</v>
      </c>
      <c r="AA30">
        <f t="shared" si="5"/>
        <v>-0.67869918700846177</v>
      </c>
      <c r="AB30">
        <f t="shared" si="6"/>
        <v>-0.20223893946848198</v>
      </c>
      <c r="AC30">
        <f t="shared" si="7"/>
        <v>-2.1217331236382879</v>
      </c>
      <c r="AD30">
        <f t="shared" si="8"/>
        <v>0.68686403578110244</v>
      </c>
    </row>
    <row r="31" spans="2:30" x14ac:dyDescent="0.25">
      <c r="B31" s="31" t="s">
        <v>148</v>
      </c>
      <c r="C31" s="31" t="s">
        <v>25</v>
      </c>
      <c r="D31" s="30" t="s">
        <v>24</v>
      </c>
      <c r="E31" s="30">
        <v>10</v>
      </c>
      <c r="P31" s="29" t="s">
        <v>152</v>
      </c>
      <c r="Q31" t="s">
        <v>49</v>
      </c>
      <c r="R31">
        <v>30</v>
      </c>
      <c r="S31" s="20" t="s">
        <v>24</v>
      </c>
      <c r="T31">
        <f>AVERAGE(H89:H91)</f>
        <v>6.9727857945646887</v>
      </c>
      <c r="W31">
        <v>5.4552829920789622E-2</v>
      </c>
      <c r="X31">
        <v>5.9198571679924132</v>
      </c>
      <c r="Z31">
        <f>LOG(T31)</f>
        <v>0.84340632379269143</v>
      </c>
      <c r="AC31">
        <f t="shared" si="7"/>
        <v>-1.2631827155228437</v>
      </c>
      <c r="AD31">
        <f t="shared" si="8"/>
        <v>0.77231122836125432</v>
      </c>
    </row>
    <row r="32" spans="2:30" ht="14.4" x14ac:dyDescent="0.3">
      <c r="B32" s="31" t="s">
        <v>148</v>
      </c>
      <c r="C32" s="31" t="s">
        <v>23</v>
      </c>
      <c r="D32" s="30" t="s">
        <v>15</v>
      </c>
      <c r="E32" s="30">
        <v>11</v>
      </c>
      <c r="F32" s="30">
        <v>0.57801218091804973</v>
      </c>
      <c r="G32" s="30">
        <v>0.55045814936379445</v>
      </c>
      <c r="H32" s="30">
        <v>0.69774832561601041</v>
      </c>
      <c r="I32" s="30">
        <v>0.22616834601925839</v>
      </c>
      <c r="J32" s="30">
        <v>0.40486335501198839</v>
      </c>
      <c r="K32" s="30">
        <v>2.5182250041645846E-2</v>
      </c>
      <c r="L32" s="30">
        <v>1.8310325357811408</v>
      </c>
      <c r="P32" s="29" t="s">
        <v>152</v>
      </c>
      <c r="Q32" t="s">
        <v>50</v>
      </c>
      <c r="R32">
        <v>31</v>
      </c>
      <c r="S32" s="33" t="s">
        <v>24</v>
      </c>
      <c r="T32">
        <v>35.785705334179397</v>
      </c>
      <c r="U32">
        <v>3.0934650779556936</v>
      </c>
      <c r="V32">
        <v>2.0315280845510566</v>
      </c>
      <c r="W32">
        <v>0.65245817666820982</v>
      </c>
      <c r="Z32">
        <f t="shared" si="4"/>
        <v>1.5537095815534034</v>
      </c>
      <c r="AA32">
        <f t="shared" si="5"/>
        <v>0.49044521764493332</v>
      </c>
      <c r="AB32">
        <f t="shared" si="6"/>
        <v>0.30782283054194931</v>
      </c>
      <c r="AC32">
        <f t="shared" si="7"/>
        <v>-0.185447321881412</v>
      </c>
    </row>
    <row r="33" spans="2:30" ht="14.4" x14ac:dyDescent="0.3">
      <c r="B33" s="31" t="s">
        <v>148</v>
      </c>
      <c r="C33" s="31" t="s">
        <v>23</v>
      </c>
      <c r="D33" s="30" t="s">
        <v>15</v>
      </c>
      <c r="E33" s="30">
        <v>11</v>
      </c>
      <c r="F33" s="30">
        <v>0.57566785191939895</v>
      </c>
      <c r="G33" s="30">
        <v>0.55045814936379445</v>
      </c>
      <c r="H33" s="30">
        <v>0.21838213094504366</v>
      </c>
      <c r="I33" s="30">
        <v>0.43837395953837011</v>
      </c>
      <c r="J33" s="30">
        <v>0.14021792905794964</v>
      </c>
      <c r="K33" s="30">
        <v>3.8494828124855579E-2</v>
      </c>
      <c r="L33" s="30">
        <v>1.4060835821662696</v>
      </c>
      <c r="P33" s="29" t="s">
        <v>152</v>
      </c>
      <c r="Q33" t="s">
        <v>51</v>
      </c>
      <c r="R33">
        <v>32</v>
      </c>
      <c r="S33" s="33" t="s">
        <v>24</v>
      </c>
      <c r="T33">
        <v>85.864443024115118</v>
      </c>
      <c r="U33">
        <v>0.85036989584462497</v>
      </c>
      <c r="V33">
        <v>3.9544631283354046</v>
      </c>
      <c r="W33">
        <v>3.0794269423372073E-2</v>
      </c>
      <c r="Z33">
        <f t="shared" si="4"/>
        <v>1.9338133571335501</v>
      </c>
      <c r="AA33">
        <f t="shared" si="5"/>
        <v>-7.0392122779183663E-2</v>
      </c>
      <c r="AB33">
        <f t="shared" si="6"/>
        <v>0.597087530506757</v>
      </c>
      <c r="AC33">
        <f t="shared" si="7"/>
        <v>-1.5115300948424977</v>
      </c>
    </row>
    <row r="34" spans="2:30" ht="14.4" x14ac:dyDescent="0.3">
      <c r="B34" s="31" t="s">
        <v>148</v>
      </c>
      <c r="C34" s="31" t="s">
        <v>23</v>
      </c>
      <c r="D34" s="30" t="s">
        <v>15</v>
      </c>
      <c r="E34" s="30">
        <v>11</v>
      </c>
      <c r="F34" s="30">
        <v>0.49769441525393465</v>
      </c>
      <c r="G34" s="30">
        <v>0.55045814936379445</v>
      </c>
      <c r="H34" s="30">
        <v>0.60426380989344353</v>
      </c>
      <c r="I34" s="30">
        <v>0.27278610563701711</v>
      </c>
      <c r="J34" s="30">
        <v>0.16002552976426535</v>
      </c>
      <c r="K34" s="30">
        <v>1.5619103777067742E-2</v>
      </c>
      <c r="L34" s="30">
        <v>1.4890547728861243</v>
      </c>
      <c r="P34" s="29" t="s">
        <v>152</v>
      </c>
      <c r="Q34" t="s">
        <v>52</v>
      </c>
      <c r="R34">
        <v>33</v>
      </c>
      <c r="S34" s="33" t="s">
        <v>24</v>
      </c>
      <c r="T34">
        <v>162.26786719862483</v>
      </c>
      <c r="U34">
        <v>0.91863642463697903</v>
      </c>
      <c r="V34">
        <v>3.2104001579924364</v>
      </c>
      <c r="W34">
        <v>1.586109570751024</v>
      </c>
      <c r="X34">
        <v>3.7304942378373345</v>
      </c>
      <c r="Z34">
        <f t="shared" si="4"/>
        <v>2.2102325279596227</v>
      </c>
      <c r="AA34">
        <f t="shared" si="5"/>
        <v>-3.6856338468255284E-2</v>
      </c>
      <c r="AB34">
        <f t="shared" si="6"/>
        <v>0.5065591680985837</v>
      </c>
      <c r="AC34">
        <f t="shared" si="7"/>
        <v>0.20033318571100231</v>
      </c>
      <c r="AD34">
        <f t="shared" si="8"/>
        <v>0.57176637351007453</v>
      </c>
    </row>
    <row r="35" spans="2:30" ht="14.4" x14ac:dyDescent="0.3">
      <c r="B35" s="31" t="s">
        <v>148</v>
      </c>
      <c r="C35" s="31" t="s">
        <v>22</v>
      </c>
      <c r="D35" s="30" t="s">
        <v>15</v>
      </c>
      <c r="E35" s="30">
        <v>12</v>
      </c>
      <c r="F35" s="30">
        <v>1.7979240621803279</v>
      </c>
      <c r="G35" s="30">
        <v>2.0668709896654947</v>
      </c>
      <c r="H35" s="30">
        <v>1.5093449467676896</v>
      </c>
      <c r="I35" s="30">
        <v>0.25954441612800122</v>
      </c>
      <c r="J35" s="30">
        <v>0.51005985356362038</v>
      </c>
      <c r="K35" s="30">
        <v>3.4262180242429281E-2</v>
      </c>
      <c r="L35" s="30">
        <v>0.62558979959653305</v>
      </c>
      <c r="P35" s="29" t="s">
        <v>152</v>
      </c>
      <c r="Q35" t="s">
        <v>53</v>
      </c>
      <c r="R35">
        <v>34</v>
      </c>
      <c r="S35" s="33" t="s">
        <v>24</v>
      </c>
    </row>
    <row r="36" spans="2:30" ht="14.4" x14ac:dyDescent="0.3">
      <c r="B36" s="31" t="s">
        <v>148</v>
      </c>
      <c r="C36" s="31" t="s">
        <v>22</v>
      </c>
      <c r="D36" s="30" t="s">
        <v>15</v>
      </c>
      <c r="E36" s="30">
        <v>12</v>
      </c>
      <c r="F36" s="30">
        <v>2.7832972320321905</v>
      </c>
      <c r="G36" s="30">
        <v>2.0668709896654947</v>
      </c>
      <c r="H36" s="30">
        <v>1.3319170810964924</v>
      </c>
      <c r="I36" s="30">
        <v>0.16756695983885236</v>
      </c>
      <c r="J36" s="30">
        <v>0.51844807699953532</v>
      </c>
      <c r="K36" s="30">
        <v>3.0904452215464444E-2</v>
      </c>
      <c r="L36" s="30">
        <v>0.70175685027734869</v>
      </c>
      <c r="P36" s="29" t="s">
        <v>152</v>
      </c>
      <c r="Q36" t="s">
        <v>54</v>
      </c>
      <c r="R36">
        <v>35</v>
      </c>
      <c r="S36" s="33" t="s">
        <v>15</v>
      </c>
      <c r="T36">
        <v>1138.3037698291164</v>
      </c>
      <c r="U36">
        <v>0.44414164214935326</v>
      </c>
      <c r="V36">
        <v>2.1886227453864207</v>
      </c>
      <c r="W36">
        <v>4.936076867810469E-2</v>
      </c>
      <c r="X36">
        <v>3.5501619881273982</v>
      </c>
      <c r="Z36">
        <f t="shared" ref="Z36:Z66" si="9">LOG(T36)</f>
        <v>3.0562581741469605</v>
      </c>
      <c r="AA36">
        <f t="shared" ref="AA36:AA66" si="10">LOG(U36)</f>
        <v>-0.35247850602506059</v>
      </c>
      <c r="AB36">
        <f t="shared" ref="AB36:AB66" si="11">LOG(V36)</f>
        <v>0.34017090833964547</v>
      </c>
      <c r="AC36">
        <f t="shared" ref="AC36:AC66" si="12">LOG(W36)</f>
        <v>-1.306618085805044</v>
      </c>
      <c r="AD36">
        <f t="shared" ref="AD36:AD66" si="13">LOG(X36)</f>
        <v>0.55024816965927659</v>
      </c>
    </row>
    <row r="37" spans="2:30" ht="14.4" x14ac:dyDescent="0.3">
      <c r="B37" s="31" t="s">
        <v>148</v>
      </c>
      <c r="C37" s="31" t="s">
        <v>22</v>
      </c>
      <c r="D37" s="30" t="s">
        <v>15</v>
      </c>
      <c r="E37" s="30">
        <v>12</v>
      </c>
      <c r="F37" s="30">
        <v>1.619391674783965</v>
      </c>
      <c r="G37" s="30">
        <v>2.0668709896654947</v>
      </c>
      <c r="H37" s="30">
        <v>0.84083435066769396</v>
      </c>
      <c r="I37" s="30">
        <v>0.16699252462953129</v>
      </c>
      <c r="J37" s="30">
        <v>0.61140699352085526</v>
      </c>
      <c r="K37" s="30">
        <v>3.4466717834192875E-2</v>
      </c>
      <c r="L37" s="30">
        <v>0.75415089319682493</v>
      </c>
      <c r="P37" s="29" t="s">
        <v>152</v>
      </c>
      <c r="Q37" t="s">
        <v>55</v>
      </c>
      <c r="R37">
        <v>36</v>
      </c>
      <c r="S37" s="33" t="s">
        <v>15</v>
      </c>
      <c r="T37">
        <v>15.477906932051509</v>
      </c>
      <c r="U37">
        <v>0.28726917661889062</v>
      </c>
      <c r="V37">
        <v>0.71419683614490337</v>
      </c>
      <c r="W37">
        <v>7.4265912478841303E-2</v>
      </c>
      <c r="X37">
        <v>1.8792409268469381</v>
      </c>
      <c r="Z37">
        <f t="shared" si="9"/>
        <v>1.1897122309386181</v>
      </c>
      <c r="AA37">
        <f t="shared" si="10"/>
        <v>-0.5417109703967451</v>
      </c>
      <c r="AB37">
        <f t="shared" si="11"/>
        <v>-0.14618207804109948</v>
      </c>
      <c r="AC37">
        <f t="shared" si="12"/>
        <v>-1.1292104785582853</v>
      </c>
      <c r="AD37">
        <f t="shared" si="13"/>
        <v>0.2739824621083306</v>
      </c>
    </row>
    <row r="38" spans="2:30" ht="14.4" x14ac:dyDescent="0.3">
      <c r="B38" s="31" t="s">
        <v>148</v>
      </c>
      <c r="C38" s="31" t="s">
        <v>21</v>
      </c>
      <c r="D38" s="30" t="s">
        <v>15</v>
      </c>
      <c r="E38" s="30">
        <v>13</v>
      </c>
      <c r="F38" s="30">
        <v>3.6874956999541633</v>
      </c>
      <c r="G38" s="30">
        <v>4.0040214622003374</v>
      </c>
      <c r="H38" s="30">
        <v>0.20774266605100375</v>
      </c>
      <c r="I38" s="30">
        <v>0.27760389579729472</v>
      </c>
      <c r="J38" s="30">
        <v>0.26368185676649686</v>
      </c>
      <c r="K38" s="30">
        <v>1.7907289076309424E-2</v>
      </c>
      <c r="L38" s="30">
        <v>0.42279181509557173</v>
      </c>
      <c r="P38" s="29" t="s">
        <v>152</v>
      </c>
      <c r="Q38" t="s">
        <v>56</v>
      </c>
      <c r="R38">
        <v>37</v>
      </c>
      <c r="S38" s="33" t="s">
        <v>15</v>
      </c>
      <c r="T38">
        <v>120.05461787386257</v>
      </c>
      <c r="U38">
        <v>0.58848502155695293</v>
      </c>
      <c r="V38">
        <v>1.1837204061313846</v>
      </c>
      <c r="W38">
        <v>6.8200362495979036E-2</v>
      </c>
      <c r="X38">
        <v>1.5379326720619457</v>
      </c>
      <c r="Z38">
        <f t="shared" si="9"/>
        <v>2.0793788697538562</v>
      </c>
      <c r="AA38">
        <f t="shared" si="10"/>
        <v>-0.23026458658086471</v>
      </c>
      <c r="AB38">
        <f t="shared" si="11"/>
        <v>7.3249134470044247E-2</v>
      </c>
      <c r="AC38">
        <f t="shared" si="12"/>
        <v>-1.1662133169918345</v>
      </c>
      <c r="AD38">
        <f t="shared" si="13"/>
        <v>0.18693732324694259</v>
      </c>
    </row>
    <row r="39" spans="2:30" ht="14.4" x14ac:dyDescent="0.3">
      <c r="B39" s="31" t="s">
        <v>148</v>
      </c>
      <c r="C39" s="31" t="s">
        <v>21</v>
      </c>
      <c r="D39" s="30" t="s">
        <v>15</v>
      </c>
      <c r="E39" s="30">
        <v>13</v>
      </c>
      <c r="F39" s="30">
        <v>5.0623389889054451</v>
      </c>
      <c r="G39" s="30">
        <v>4.0040214622003374</v>
      </c>
      <c r="H39" s="30">
        <v>0.54813863139191721</v>
      </c>
      <c r="I39" s="30">
        <v>0.21100527675054068</v>
      </c>
      <c r="J39" s="30">
        <v>0.34827462953513466</v>
      </c>
      <c r="K39" s="30">
        <v>2.7609487236384341E-2</v>
      </c>
      <c r="L39" s="30">
        <v>0.42027583493258702</v>
      </c>
      <c r="P39" s="29" t="s">
        <v>152</v>
      </c>
      <c r="Q39" t="s">
        <v>57</v>
      </c>
      <c r="R39">
        <v>38</v>
      </c>
      <c r="S39" s="33" t="s">
        <v>15</v>
      </c>
      <c r="T39">
        <v>50.516699109173004</v>
      </c>
      <c r="U39">
        <v>0.50225097213836212</v>
      </c>
      <c r="V39">
        <v>0.89610245048572867</v>
      </c>
      <c r="W39">
        <v>8.2960031970257295E-2</v>
      </c>
      <c r="X39">
        <v>1.1851823578199141</v>
      </c>
      <c r="Z39">
        <f t="shared" si="9"/>
        <v>1.7034349648938492</v>
      </c>
      <c r="AA39">
        <f t="shared" si="10"/>
        <v>-0.2990792139746008</v>
      </c>
      <c r="AB39">
        <f t="shared" si="11"/>
        <v>-4.7642335050972338E-2</v>
      </c>
      <c r="AC39">
        <f t="shared" si="12"/>
        <v>-1.0811310892551815</v>
      </c>
      <c r="AD39">
        <f t="shared" si="13"/>
        <v>7.3785178111349742E-2</v>
      </c>
    </row>
    <row r="40" spans="2:30" ht="14.4" x14ac:dyDescent="0.3">
      <c r="B40" s="31" t="s">
        <v>148</v>
      </c>
      <c r="C40" s="31" t="s">
        <v>21</v>
      </c>
      <c r="D40" s="30" t="s">
        <v>15</v>
      </c>
      <c r="E40" s="30">
        <v>13</v>
      </c>
      <c r="F40" s="30">
        <v>3.2622296977414029</v>
      </c>
      <c r="G40" s="30">
        <v>4.0040214622003374</v>
      </c>
      <c r="H40" s="30">
        <v>0.61993815259417351</v>
      </c>
      <c r="I40" s="30">
        <v>0.17792010993132878</v>
      </c>
      <c r="J40" s="30">
        <v>0.19195704054183549</v>
      </c>
      <c r="K40" s="30">
        <v>1.0473358335596495E-2</v>
      </c>
      <c r="L40" s="30">
        <v>0.39357086499548932</v>
      </c>
      <c r="P40" s="29" t="s">
        <v>152</v>
      </c>
      <c r="Q40" t="s">
        <v>58</v>
      </c>
      <c r="R40">
        <v>39</v>
      </c>
      <c r="S40" s="33" t="s">
        <v>15</v>
      </c>
      <c r="T40">
        <v>731.92789063255213</v>
      </c>
      <c r="U40">
        <v>1.5076026460724037</v>
      </c>
      <c r="V40">
        <v>2.2297466229520451</v>
      </c>
      <c r="W40">
        <v>0.13854136190033875</v>
      </c>
      <c r="X40">
        <v>3.4809375806500698</v>
      </c>
      <c r="Z40">
        <f t="shared" si="9"/>
        <v>2.8644682965734432</v>
      </c>
      <c r="AA40">
        <f t="shared" si="10"/>
        <v>0.17828689103123885</v>
      </c>
      <c r="AB40">
        <f t="shared" si="11"/>
        <v>0.34825551483930961</v>
      </c>
      <c r="AC40">
        <f t="shared" si="12"/>
        <v>-0.85842054744196283</v>
      </c>
      <c r="AD40">
        <f t="shared" si="13"/>
        <v>0.54169623568811265</v>
      </c>
    </row>
    <row r="41" spans="2:30" ht="14.4" x14ac:dyDescent="0.3">
      <c r="B41" s="31" t="s">
        <v>148</v>
      </c>
      <c r="C41" s="31" t="s">
        <v>20</v>
      </c>
      <c r="D41" s="30" t="s">
        <v>15</v>
      </c>
      <c r="E41" s="30">
        <v>14</v>
      </c>
      <c r="F41" s="30">
        <v>2.7192183204521201</v>
      </c>
      <c r="G41" s="30">
        <v>1.7107636782034288</v>
      </c>
      <c r="H41" s="30">
        <v>0.1889524043572606</v>
      </c>
      <c r="I41" s="30">
        <v>0.12231839936324138</v>
      </c>
      <c r="J41" s="30">
        <v>0.17269996953442174</v>
      </c>
      <c r="K41" s="30">
        <v>1.3240103881221894E-2</v>
      </c>
      <c r="L41" s="30">
        <v>0.56034049046869527</v>
      </c>
      <c r="P41" s="29" t="s">
        <v>152</v>
      </c>
      <c r="Q41" t="s">
        <v>59</v>
      </c>
      <c r="R41">
        <v>40</v>
      </c>
      <c r="S41" s="33" t="s">
        <v>15</v>
      </c>
      <c r="T41">
        <v>309.81232462296674</v>
      </c>
      <c r="U41">
        <v>0.40531037388983893</v>
      </c>
      <c r="V41">
        <v>1.3714268571440342</v>
      </c>
      <c r="W41">
        <v>8.5900103370246603E-2</v>
      </c>
      <c r="X41">
        <v>1.8911623124598211</v>
      </c>
      <c r="Z41">
        <f t="shared" si="9"/>
        <v>2.4910986904060164</v>
      </c>
      <c r="AA41">
        <f t="shared" si="10"/>
        <v>-0.39221228038005451</v>
      </c>
      <c r="AB41">
        <f t="shared" si="11"/>
        <v>0.13717265015724267</v>
      </c>
      <c r="AC41">
        <f t="shared" si="12"/>
        <v>-1.0660063135482609</v>
      </c>
      <c r="AD41">
        <f t="shared" si="13"/>
        <v>0.27672880456187265</v>
      </c>
    </row>
    <row r="42" spans="2:30" ht="14.4" x14ac:dyDescent="0.3">
      <c r="B42" s="31" t="s">
        <v>148</v>
      </c>
      <c r="C42" s="31" t="s">
        <v>20</v>
      </c>
      <c r="D42" s="30" t="s">
        <v>15</v>
      </c>
      <c r="E42" s="30">
        <v>14</v>
      </c>
      <c r="F42" s="30">
        <v>1.0920441795962805</v>
      </c>
      <c r="G42" s="30">
        <v>1.7107636782034288</v>
      </c>
      <c r="H42" s="30">
        <v>0.25359938291344769</v>
      </c>
      <c r="I42" s="30">
        <v>9.4160674516392803E-2</v>
      </c>
      <c r="J42" s="30">
        <v>0.12548621869845539</v>
      </c>
      <c r="K42" s="30">
        <v>2.351677328452503E-2</v>
      </c>
      <c r="L42" s="30">
        <v>0.4479221675206258</v>
      </c>
      <c r="P42" s="29" t="s">
        <v>152</v>
      </c>
      <c r="Q42" t="s">
        <v>60</v>
      </c>
      <c r="R42">
        <v>41</v>
      </c>
      <c r="S42" s="33" t="s">
        <v>8</v>
      </c>
      <c r="T42">
        <v>108.10691498624442</v>
      </c>
      <c r="U42">
        <v>0.77103752574005524</v>
      </c>
      <c r="V42">
        <v>0.38265326133682892</v>
      </c>
      <c r="W42">
        <v>1.8570658892167149E-2</v>
      </c>
      <c r="X42">
        <v>1.5023531616965518</v>
      </c>
      <c r="Z42">
        <f t="shared" si="9"/>
        <v>2.0338534741967833</v>
      </c>
      <c r="AA42">
        <f t="shared" si="10"/>
        <v>-0.1129244846919186</v>
      </c>
      <c r="AB42">
        <f t="shared" si="11"/>
        <v>-0.41719458084608618</v>
      </c>
      <c r="AC42">
        <f t="shared" si="12"/>
        <v>-1.7311726870972737</v>
      </c>
      <c r="AD42">
        <f t="shared" si="13"/>
        <v>0.17677203529622534</v>
      </c>
    </row>
    <row r="43" spans="2:30" ht="14.4" x14ac:dyDescent="0.3">
      <c r="B43" s="31" t="s">
        <v>148</v>
      </c>
      <c r="C43" s="31" t="s">
        <v>20</v>
      </c>
      <c r="D43" s="30" t="s">
        <v>15</v>
      </c>
      <c r="E43" s="30">
        <v>14</v>
      </c>
      <c r="F43" s="30">
        <v>1.321028534561886</v>
      </c>
      <c r="G43" s="30">
        <v>1.7107636782034288</v>
      </c>
      <c r="H43" s="30">
        <v>0.20571587121093443</v>
      </c>
      <c r="I43" s="30">
        <v>0.10846031355576047</v>
      </c>
      <c r="J43" s="30">
        <v>0.15290798388924967</v>
      </c>
      <c r="K43" s="30">
        <v>1.2200884364378075E-2</v>
      </c>
      <c r="L43" s="30">
        <v>0.56308389470395326</v>
      </c>
      <c r="P43" s="29" t="s">
        <v>152</v>
      </c>
      <c r="Q43" t="s">
        <v>61</v>
      </c>
      <c r="R43">
        <v>42</v>
      </c>
      <c r="S43" s="33" t="s">
        <v>8</v>
      </c>
      <c r="T43">
        <v>431.7066040403796</v>
      </c>
      <c r="U43">
        <v>0.32429007082925831</v>
      </c>
      <c r="V43">
        <v>0.85102636215625316</v>
      </c>
      <c r="W43">
        <v>3.5417944174984499E-2</v>
      </c>
      <c r="X43">
        <v>0.80400905872522344</v>
      </c>
      <c r="Z43">
        <f t="shared" si="9"/>
        <v>2.6351886923355763</v>
      </c>
      <c r="AA43">
        <f t="shared" si="10"/>
        <v>-0.48906634842871677</v>
      </c>
      <c r="AB43">
        <f t="shared" si="11"/>
        <v>-7.0056986611459496E-2</v>
      </c>
      <c r="AC43">
        <f t="shared" si="12"/>
        <v>-1.4507766509204112</v>
      </c>
      <c r="AD43">
        <f t="shared" si="13"/>
        <v>-9.4739058052276864E-2</v>
      </c>
    </row>
    <row r="44" spans="2:30" ht="14.4" x14ac:dyDescent="0.3">
      <c r="B44" s="31" t="s">
        <v>148</v>
      </c>
      <c r="C44" s="31" t="s">
        <v>19</v>
      </c>
      <c r="D44" s="30" t="s">
        <v>15</v>
      </c>
      <c r="E44" s="30">
        <v>15</v>
      </c>
      <c r="F44" s="30">
        <v>1.9654517992615439</v>
      </c>
      <c r="G44" s="30">
        <v>2.4255917185728664</v>
      </c>
      <c r="H44" s="30">
        <v>4.4869061279218352</v>
      </c>
      <c r="I44" s="30">
        <v>0.22109731942625599</v>
      </c>
      <c r="J44" s="30">
        <v>0.34881166458023122</v>
      </c>
      <c r="K44" s="30">
        <v>6.8239629014790693E-2</v>
      </c>
      <c r="L44" s="30">
        <v>0.41878526489673951</v>
      </c>
      <c r="P44" s="29" t="s">
        <v>152</v>
      </c>
      <c r="Q44" t="s">
        <v>62</v>
      </c>
      <c r="R44">
        <v>43</v>
      </c>
      <c r="S44" s="33" t="s">
        <v>8</v>
      </c>
      <c r="T44">
        <v>41.707526712902187</v>
      </c>
      <c r="U44">
        <v>0.56526880613950004</v>
      </c>
      <c r="V44">
        <v>0.3396926092126516</v>
      </c>
      <c r="W44">
        <v>4.2028832951641393E-2</v>
      </c>
      <c r="X44">
        <v>0.29619202109698844</v>
      </c>
      <c r="Z44">
        <f t="shared" si="9"/>
        <v>1.6202144366263009</v>
      </c>
      <c r="AA44">
        <f t="shared" si="10"/>
        <v>-0.24774498003656628</v>
      </c>
      <c r="AB44">
        <f t="shared" si="11"/>
        <v>-0.46891390209399941</v>
      </c>
      <c r="AC44">
        <f t="shared" si="12"/>
        <v>-1.3764526692308026</v>
      </c>
      <c r="AD44">
        <f t="shared" si="13"/>
        <v>-0.52842664480273172</v>
      </c>
    </row>
    <row r="45" spans="2:30" ht="14.4" x14ac:dyDescent="0.3">
      <c r="B45" s="31" t="s">
        <v>148</v>
      </c>
      <c r="C45" s="31" t="s">
        <v>19</v>
      </c>
      <c r="D45" s="30" t="s">
        <v>15</v>
      </c>
      <c r="E45" s="30">
        <v>15</v>
      </c>
      <c r="F45" s="30">
        <v>2.2681214283723059</v>
      </c>
      <c r="G45" s="30">
        <v>2.4255917185728664</v>
      </c>
      <c r="H45" s="30">
        <v>3.5870542200124658</v>
      </c>
      <c r="I45" s="30">
        <v>0.12714935420560383</v>
      </c>
      <c r="J45" s="30">
        <v>0.45684167579030682</v>
      </c>
      <c r="K45" s="30">
        <v>6.541652526432809E-2</v>
      </c>
      <c r="L45" s="30">
        <v>0.56323720212881279</v>
      </c>
      <c r="P45" s="29" t="s">
        <v>152</v>
      </c>
      <c r="Q45" t="s">
        <v>63</v>
      </c>
      <c r="R45">
        <v>44</v>
      </c>
      <c r="S45" s="33" t="s">
        <v>8</v>
      </c>
      <c r="T45">
        <v>699.8443580124632</v>
      </c>
      <c r="U45">
        <v>0.6266618195528828</v>
      </c>
      <c r="V45">
        <v>1.8296032120166548</v>
      </c>
      <c r="W45">
        <v>0.12656714240471673</v>
      </c>
      <c r="X45">
        <v>1.4763501890214084</v>
      </c>
      <c r="Z45">
        <f t="shared" si="9"/>
        <v>2.8450014657683682</v>
      </c>
      <c r="AA45">
        <f t="shared" si="10"/>
        <v>-0.20296676463084001</v>
      </c>
      <c r="AB45">
        <f t="shared" si="11"/>
        <v>0.26235691403850647</v>
      </c>
      <c r="AC45">
        <f t="shared" si="12"/>
        <v>-0.89767902515936215</v>
      </c>
      <c r="AD45">
        <f t="shared" si="13"/>
        <v>0.16918938399173722</v>
      </c>
    </row>
    <row r="46" spans="2:30" ht="14.4" x14ac:dyDescent="0.3">
      <c r="B46" s="31" t="s">
        <v>148</v>
      </c>
      <c r="C46" s="31" t="s">
        <v>19</v>
      </c>
      <c r="D46" s="30" t="s">
        <v>15</v>
      </c>
      <c r="E46" s="30">
        <v>15</v>
      </c>
      <c r="F46" s="30">
        <v>3.0432019280847493</v>
      </c>
      <c r="G46" s="30">
        <v>2.4255917185728664</v>
      </c>
      <c r="H46" s="30">
        <v>2.7075333565661768</v>
      </c>
      <c r="I46" s="30">
        <v>0.24902609119490848</v>
      </c>
      <c r="J46" s="30">
        <v>0.28655911383712152</v>
      </c>
      <c r="K46" s="30">
        <v>5.3030209387913904E-2</v>
      </c>
      <c r="L46" s="30">
        <v>0.52485532260741019</v>
      </c>
      <c r="P46" s="29" t="s">
        <v>152</v>
      </c>
      <c r="Q46" t="s">
        <v>64</v>
      </c>
      <c r="R46">
        <v>45</v>
      </c>
      <c r="S46" s="33" t="s">
        <v>8</v>
      </c>
      <c r="T46">
        <v>38.705513721112652</v>
      </c>
      <c r="U46">
        <v>0.82672791215081531</v>
      </c>
      <c r="V46">
        <v>1.6342400744295356</v>
      </c>
      <c r="W46">
        <v>5.0004418813688507E-2</v>
      </c>
      <c r="X46">
        <v>1.826397372127875</v>
      </c>
      <c r="Z46">
        <f t="shared" si="9"/>
        <v>1.5877728360289445</v>
      </c>
      <c r="AA46">
        <f t="shared" si="10"/>
        <v>-8.2637399388751184E-2</v>
      </c>
      <c r="AB46">
        <f t="shared" si="11"/>
        <v>0.21331585595487615</v>
      </c>
      <c r="AC46">
        <f t="shared" si="12"/>
        <v>-1.3009916160318511</v>
      </c>
      <c r="AD46">
        <f t="shared" si="13"/>
        <v>0.26159527360746132</v>
      </c>
    </row>
    <row r="47" spans="2:30" ht="14.4" x14ac:dyDescent="0.3">
      <c r="B47" s="31" t="s">
        <v>148</v>
      </c>
      <c r="C47" s="31" t="s">
        <v>18</v>
      </c>
      <c r="D47" s="30" t="s">
        <v>15</v>
      </c>
      <c r="E47" s="30">
        <v>16</v>
      </c>
      <c r="F47" s="30">
        <v>2.996621871317747</v>
      </c>
      <c r="G47" s="30">
        <v>3.4226614061171703</v>
      </c>
      <c r="H47" s="32">
        <v>0.9898497267619758</v>
      </c>
      <c r="I47" s="30">
        <v>0.18404401189367733</v>
      </c>
      <c r="J47" s="30">
        <v>0.5008324394077589</v>
      </c>
      <c r="K47" s="30">
        <v>3.6650486189565137E-2</v>
      </c>
      <c r="L47" s="30">
        <v>0.46375502870245766</v>
      </c>
      <c r="P47" s="29" t="s">
        <v>152</v>
      </c>
      <c r="Q47" t="s">
        <v>65</v>
      </c>
      <c r="R47">
        <v>46</v>
      </c>
      <c r="S47" s="33" t="s">
        <v>8</v>
      </c>
      <c r="T47">
        <v>638.48069079144886</v>
      </c>
      <c r="U47">
        <v>0.43748024448338568</v>
      </c>
      <c r="V47">
        <v>1.7408689307788265</v>
      </c>
      <c r="W47">
        <v>9.9101998988352535E-2</v>
      </c>
      <c r="X47">
        <v>1.002427350794638</v>
      </c>
      <c r="Z47">
        <f t="shared" si="9"/>
        <v>2.805147767676917</v>
      </c>
      <c r="AA47">
        <f t="shared" si="10"/>
        <v>-0.35904155385439712</v>
      </c>
      <c r="AB47">
        <f t="shared" si="11"/>
        <v>0.24076607451636114</v>
      </c>
      <c r="AC47">
        <f t="shared" si="12"/>
        <v>-1.0039175852639164</v>
      </c>
      <c r="AD47">
        <f t="shared" si="13"/>
        <v>1.0529076839570597E-3</v>
      </c>
    </row>
    <row r="48" spans="2:30" ht="14.4" x14ac:dyDescent="0.3">
      <c r="B48" s="31" t="s">
        <v>148</v>
      </c>
      <c r="C48" s="31" t="s">
        <v>18</v>
      </c>
      <c r="D48" s="30" t="s">
        <v>15</v>
      </c>
      <c r="E48" s="30">
        <v>16</v>
      </c>
      <c r="F48" s="30">
        <v>3.0864285209766353</v>
      </c>
      <c r="G48" s="30">
        <v>3.4226614061171703</v>
      </c>
      <c r="H48" s="32">
        <v>1.5714620196098239</v>
      </c>
      <c r="I48" s="30">
        <v>0.29009925759695171</v>
      </c>
      <c r="J48" s="30">
        <v>0.4515690564158098</v>
      </c>
      <c r="K48" s="30">
        <v>3.3977194545310042E-2</v>
      </c>
      <c r="L48" s="30">
        <v>0.76698635501687429</v>
      </c>
      <c r="P48" s="29" t="s">
        <v>152</v>
      </c>
      <c r="Q48" t="s">
        <v>66</v>
      </c>
      <c r="R48">
        <v>47</v>
      </c>
      <c r="S48" s="33" t="s">
        <v>2</v>
      </c>
      <c r="T48">
        <v>590.24296646048617</v>
      </c>
      <c r="V48">
        <v>3.2175314154744421</v>
      </c>
      <c r="W48">
        <v>1.4022020421520702</v>
      </c>
      <c r="X48">
        <v>2.4018430729493967</v>
      </c>
      <c r="Z48">
        <f t="shared" si="9"/>
        <v>2.7710308205782122</v>
      </c>
      <c r="AB48">
        <f t="shared" si="11"/>
        <v>0.50752279598064798</v>
      </c>
      <c r="AC48">
        <f t="shared" si="12"/>
        <v>0.14681059527817367</v>
      </c>
      <c r="AD48">
        <f t="shared" si="13"/>
        <v>0.38054462888766127</v>
      </c>
    </row>
    <row r="49" spans="2:30" ht="14.4" x14ac:dyDescent="0.3">
      <c r="B49" s="31" t="s">
        <v>148</v>
      </c>
      <c r="C49" s="31" t="s">
        <v>18</v>
      </c>
      <c r="D49" s="30" t="s">
        <v>15</v>
      </c>
      <c r="E49" s="30">
        <v>16</v>
      </c>
      <c r="F49" s="30">
        <v>4.1849338260571285</v>
      </c>
      <c r="G49" s="30">
        <v>3.4226614061171703</v>
      </c>
      <c r="H49" s="32">
        <v>0.93741806420424079</v>
      </c>
      <c r="I49" s="30">
        <v>0.18127080794264203</v>
      </c>
      <c r="J49" s="30">
        <v>0.3320508597114894</v>
      </c>
      <c r="K49" s="30">
        <v>2.2920517193528566E-2</v>
      </c>
      <c r="L49" s="30">
        <v>0.87079184230983697</v>
      </c>
      <c r="P49" s="29" t="s">
        <v>152</v>
      </c>
      <c r="Q49" t="s">
        <v>67</v>
      </c>
      <c r="R49">
        <v>48</v>
      </c>
      <c r="S49" s="33" t="s">
        <v>2</v>
      </c>
      <c r="T49">
        <v>107.56407241165566</v>
      </c>
      <c r="U49">
        <v>0.44726153211855868</v>
      </c>
      <c r="V49">
        <v>0.9400940861513426</v>
      </c>
      <c r="W49">
        <v>6.818445919673663E-2</v>
      </c>
      <c r="X49">
        <v>0.70867075496498444</v>
      </c>
      <c r="Z49">
        <f t="shared" si="9"/>
        <v>2.0316672363964599</v>
      </c>
      <c r="AA49">
        <f t="shared" si="10"/>
        <v>-0.34943845283797992</v>
      </c>
      <c r="AB49">
        <f t="shared" si="11"/>
        <v>-2.6828679324172867E-2</v>
      </c>
      <c r="AC49">
        <f t="shared" si="12"/>
        <v>-1.1663145997453055</v>
      </c>
      <c r="AD49">
        <f t="shared" si="13"/>
        <v>-0.14955548909455058</v>
      </c>
    </row>
    <row r="50" spans="2:30" ht="14.4" x14ac:dyDescent="0.3">
      <c r="B50" s="31" t="s">
        <v>148</v>
      </c>
      <c r="C50" s="31" t="s">
        <v>17</v>
      </c>
      <c r="D50" s="30" t="s">
        <v>15</v>
      </c>
      <c r="E50" s="30">
        <v>17</v>
      </c>
      <c r="F50" s="30">
        <v>6.5290073705592997</v>
      </c>
      <c r="G50" s="30">
        <v>7.0256390135682443</v>
      </c>
      <c r="H50" s="30">
        <v>8.7546836881424242E-2</v>
      </c>
      <c r="I50" s="30">
        <v>0.21009848559873576</v>
      </c>
      <c r="J50" s="30">
        <v>0.25631693422998036</v>
      </c>
      <c r="K50" s="30">
        <v>4.4465968325534691E-2</v>
      </c>
      <c r="L50" s="30">
        <v>0.76263840032579366</v>
      </c>
      <c r="P50" s="29" t="s">
        <v>152</v>
      </c>
      <c r="Q50" t="s">
        <v>68</v>
      </c>
      <c r="R50">
        <v>49</v>
      </c>
      <c r="S50" s="33" t="s">
        <v>2</v>
      </c>
      <c r="T50">
        <v>3.1961901844031644</v>
      </c>
      <c r="U50">
        <v>0.23231166980213144</v>
      </c>
      <c r="V50">
        <v>0.24499491947300814</v>
      </c>
      <c r="W50">
        <v>8.7255994939484886E-3</v>
      </c>
      <c r="X50">
        <v>0.99693708398307346</v>
      </c>
      <c r="Z50">
        <f t="shared" si="9"/>
        <v>0.50463261343901711</v>
      </c>
      <c r="AA50">
        <f t="shared" si="10"/>
        <v>-0.63392897356879696</v>
      </c>
      <c r="AB50">
        <f t="shared" si="11"/>
        <v>-0.61084292162614262</v>
      </c>
      <c r="AC50">
        <f t="shared" si="12"/>
        <v>-2.059204725059943</v>
      </c>
      <c r="AD50">
        <f t="shared" si="13"/>
        <v>-1.3322488509905706E-3</v>
      </c>
    </row>
    <row r="51" spans="2:30" ht="14.4" x14ac:dyDescent="0.3">
      <c r="B51" s="31" t="s">
        <v>148</v>
      </c>
      <c r="C51" s="31" t="s">
        <v>17</v>
      </c>
      <c r="D51" s="30" t="s">
        <v>15</v>
      </c>
      <c r="E51" s="30">
        <v>17</v>
      </c>
      <c r="F51" s="30">
        <v>8.6887393494055889</v>
      </c>
      <c r="G51" s="30">
        <v>7.0256390135682443</v>
      </c>
      <c r="H51" s="30">
        <v>0.15130452578493109</v>
      </c>
      <c r="I51" s="30">
        <v>0.18104791988014513</v>
      </c>
      <c r="J51" s="30">
        <v>0.29002990665839828</v>
      </c>
      <c r="K51" s="30">
        <v>5.1005051891952251E-2</v>
      </c>
      <c r="L51" s="30">
        <v>0.74323496576524617</v>
      </c>
      <c r="P51" s="29" t="s">
        <v>152</v>
      </c>
      <c r="Q51" t="s">
        <v>69</v>
      </c>
      <c r="R51">
        <v>50</v>
      </c>
      <c r="S51" s="33" t="s">
        <v>2</v>
      </c>
      <c r="T51">
        <v>840.30016003000367</v>
      </c>
      <c r="U51">
        <v>0.25779233369915128</v>
      </c>
      <c r="V51">
        <v>1.4028965670264606</v>
      </c>
      <c r="W51">
        <v>2.3277416501684651E-2</v>
      </c>
      <c r="X51">
        <v>1.2471857652220584</v>
      </c>
      <c r="Z51">
        <f t="shared" si="9"/>
        <v>2.9244344462519547</v>
      </c>
      <c r="AA51">
        <f t="shared" si="10"/>
        <v>-0.58873000196190406</v>
      </c>
      <c r="AB51">
        <f t="shared" si="11"/>
        <v>0.14702565247842245</v>
      </c>
      <c r="AC51">
        <f t="shared" si="12"/>
        <v>-1.6330652225326259</v>
      </c>
      <c r="AD51">
        <f t="shared" si="13"/>
        <v>9.5931145380920999E-2</v>
      </c>
    </row>
    <row r="52" spans="2:30" ht="14.4" x14ac:dyDescent="0.3">
      <c r="B52" s="31" t="s">
        <v>148</v>
      </c>
      <c r="C52" s="31" t="s">
        <v>17</v>
      </c>
      <c r="D52" s="30" t="s">
        <v>15</v>
      </c>
      <c r="E52" s="30">
        <v>17</v>
      </c>
      <c r="F52" s="30">
        <v>5.8591703207398416</v>
      </c>
      <c r="G52" s="30">
        <v>7.0256390135682443</v>
      </c>
      <c r="H52" s="30">
        <v>0.11756168751152693</v>
      </c>
      <c r="I52" s="30">
        <v>0.20921298945330177</v>
      </c>
      <c r="J52" s="30">
        <v>0.26211295822160369</v>
      </c>
      <c r="K52" s="30">
        <v>5.7521615870201166E-2</v>
      </c>
      <c r="L52" s="30">
        <v>0.6926717486721321</v>
      </c>
      <c r="P52" s="29" t="s">
        <v>152</v>
      </c>
      <c r="Q52" t="s">
        <v>70</v>
      </c>
      <c r="R52">
        <v>51</v>
      </c>
      <c r="S52" s="33" t="s">
        <v>2</v>
      </c>
      <c r="T52">
        <v>1047.0872995444688</v>
      </c>
      <c r="U52">
        <v>0.60710931158700099</v>
      </c>
      <c r="V52">
        <v>2.2975108019350849</v>
      </c>
      <c r="W52">
        <v>0.10812850422584248</v>
      </c>
      <c r="X52">
        <v>3.4828830178450629</v>
      </c>
      <c r="Z52">
        <f t="shared" si="9"/>
        <v>3.0199828919270644</v>
      </c>
      <c r="AA52">
        <f t="shared" si="10"/>
        <v>-0.21673310605006249</v>
      </c>
      <c r="AB52">
        <f t="shared" si="11"/>
        <v>0.36125756193400227</v>
      </c>
      <c r="AC52">
        <f t="shared" si="12"/>
        <v>-0.96605980469442487</v>
      </c>
      <c r="AD52">
        <f t="shared" si="13"/>
        <v>0.541938887734846</v>
      </c>
    </row>
    <row r="53" spans="2:30" ht="14.4" x14ac:dyDescent="0.3">
      <c r="B53" s="31" t="s">
        <v>148</v>
      </c>
      <c r="C53" s="31" t="s">
        <v>16</v>
      </c>
      <c r="D53" s="30" t="s">
        <v>15</v>
      </c>
      <c r="E53" s="30">
        <v>18</v>
      </c>
      <c r="F53" s="30">
        <v>13.677874997935575</v>
      </c>
      <c r="G53" s="30">
        <v>17.553998083095522</v>
      </c>
      <c r="H53" s="30">
        <v>6.7832125593449602E-2</v>
      </c>
      <c r="I53" s="30">
        <v>0.12405362449045644</v>
      </c>
      <c r="J53" s="30">
        <v>0.24021120653515288</v>
      </c>
      <c r="K53" s="30">
        <v>6.7754705814110375E-2</v>
      </c>
      <c r="L53" s="30">
        <v>0.64343407141194375</v>
      </c>
      <c r="P53" s="29" t="s">
        <v>152</v>
      </c>
      <c r="Q53" t="s">
        <v>71</v>
      </c>
      <c r="R53">
        <v>52</v>
      </c>
      <c r="S53" s="33" t="s">
        <v>2</v>
      </c>
      <c r="T53">
        <v>78.355100645198476</v>
      </c>
      <c r="U53">
        <v>0.60347065628164687</v>
      </c>
      <c r="V53">
        <v>1.5357633336542424</v>
      </c>
      <c r="W53">
        <v>6.3007608766743703E-2</v>
      </c>
      <c r="X53">
        <v>1.0347818475500707</v>
      </c>
      <c r="Z53">
        <f t="shared" si="9"/>
        <v>1.8940672727888073</v>
      </c>
      <c r="AA53">
        <f t="shared" si="10"/>
        <v>-0.21934384259196391</v>
      </c>
      <c r="AB53">
        <f t="shared" si="11"/>
        <v>0.1863242945970531</v>
      </c>
      <c r="AC53">
        <f t="shared" si="12"/>
        <v>-1.2006070021990964</v>
      </c>
      <c r="AD53">
        <f t="shared" si="13"/>
        <v>1.4848801588780722E-2</v>
      </c>
    </row>
    <row r="54" spans="2:30" ht="14.4" x14ac:dyDescent="0.3">
      <c r="B54" s="31" t="s">
        <v>148</v>
      </c>
      <c r="C54" s="31" t="s">
        <v>16</v>
      </c>
      <c r="D54" s="30" t="s">
        <v>15</v>
      </c>
      <c r="E54" s="30">
        <v>18</v>
      </c>
      <c r="F54" s="30">
        <v>16.197775475176357</v>
      </c>
      <c r="G54" s="30">
        <v>17.553998083095522</v>
      </c>
      <c r="H54" s="30">
        <v>6.8694287392272846E-2</v>
      </c>
      <c r="I54" s="30">
        <v>0.14619462552414406</v>
      </c>
      <c r="J54" s="30">
        <v>0.31559304338233096</v>
      </c>
      <c r="K54" s="30">
        <v>4.8038923625302751E-2</v>
      </c>
      <c r="L54" s="30">
        <v>0.5288498010305992</v>
      </c>
      <c r="P54" s="29" t="s">
        <v>153</v>
      </c>
      <c r="Q54" t="s">
        <v>98</v>
      </c>
      <c r="R54">
        <v>53</v>
      </c>
      <c r="S54" s="33" t="s">
        <v>24</v>
      </c>
      <c r="U54">
        <v>2.3822402645971401E-2</v>
      </c>
      <c r="AA54">
        <f t="shared" si="10"/>
        <v>-1.6230144391896861</v>
      </c>
      <c r="AB54" t="e">
        <f t="shared" si="11"/>
        <v>#NUM!</v>
      </c>
      <c r="AC54" t="e">
        <f t="shared" si="12"/>
        <v>#NUM!</v>
      </c>
    </row>
    <row r="55" spans="2:30" ht="14.4" x14ac:dyDescent="0.3">
      <c r="B55" s="31" t="s">
        <v>148</v>
      </c>
      <c r="C55" s="31" t="s">
        <v>16</v>
      </c>
      <c r="D55" s="30" t="s">
        <v>15</v>
      </c>
      <c r="E55" s="30">
        <v>18</v>
      </c>
      <c r="F55" s="30">
        <v>22.786343776174636</v>
      </c>
      <c r="G55" s="30">
        <v>17.553998083095522</v>
      </c>
      <c r="H55" s="30">
        <v>7.4071888995514951E-2</v>
      </c>
      <c r="I55" s="30">
        <v>0.16133582004708863</v>
      </c>
      <c r="J55" s="30">
        <v>0.25148463232529872</v>
      </c>
      <c r="K55" s="30">
        <v>4.8687007900196817E-2</v>
      </c>
      <c r="L55" s="30">
        <v>0.34776550022744324</v>
      </c>
      <c r="P55" s="29" t="s">
        <v>153</v>
      </c>
      <c r="Q55" t="s">
        <v>99</v>
      </c>
      <c r="R55">
        <v>54</v>
      </c>
      <c r="S55" s="33" t="s">
        <v>24</v>
      </c>
      <c r="T55">
        <v>0.17877659540912563</v>
      </c>
      <c r="U55">
        <v>4.390671742691768E-2</v>
      </c>
      <c r="V55">
        <v>0.1351038156035356</v>
      </c>
      <c r="W55">
        <v>3.9581120728239889E-2</v>
      </c>
      <c r="X55">
        <v>0.37192490671301237</v>
      </c>
      <c r="Z55">
        <f t="shared" si="9"/>
        <v>-0.74768933760935263</v>
      </c>
      <c r="AA55">
        <f t="shared" si="10"/>
        <v>-1.3574690305946684</v>
      </c>
      <c r="AB55">
        <f t="shared" si="11"/>
        <v>-0.86933238545494529</v>
      </c>
      <c r="AC55">
        <f t="shared" si="12"/>
        <v>-1.4025119130300905</v>
      </c>
      <c r="AD55">
        <f t="shared" si="13"/>
        <v>-0.4295447372478321</v>
      </c>
    </row>
    <row r="56" spans="2:30" ht="14.4" x14ac:dyDescent="0.3">
      <c r="B56" s="31" t="s">
        <v>148</v>
      </c>
      <c r="C56" s="31" t="s">
        <v>14</v>
      </c>
      <c r="D56" s="30" t="s">
        <v>8</v>
      </c>
      <c r="E56" s="30">
        <v>19</v>
      </c>
      <c r="F56" s="30">
        <v>6.5070244405588467</v>
      </c>
      <c r="G56" s="30">
        <v>5.7486907776845229</v>
      </c>
      <c r="H56" s="30">
        <v>0.97628881478278917</v>
      </c>
      <c r="I56" s="30">
        <v>0.55700858939824971</v>
      </c>
      <c r="J56" s="30">
        <v>0.47891874925377564</v>
      </c>
      <c r="K56" s="30">
        <v>0.51627685742596574</v>
      </c>
      <c r="L56" s="30">
        <v>2.1427147970342229</v>
      </c>
      <c r="P56" s="29" t="s">
        <v>153</v>
      </c>
      <c r="Q56" t="s">
        <v>100</v>
      </c>
      <c r="R56">
        <v>55</v>
      </c>
      <c r="S56" s="33" t="s">
        <v>24</v>
      </c>
      <c r="T56">
        <v>1.5223332674672365</v>
      </c>
      <c r="U56">
        <v>0.69257323839507634</v>
      </c>
      <c r="W56">
        <v>4.7970473278732294E-2</v>
      </c>
      <c r="X56">
        <v>2.0594871564420711</v>
      </c>
      <c r="Z56">
        <f t="shared" si="9"/>
        <v>0.18250973809691798</v>
      </c>
      <c r="AA56">
        <f t="shared" si="10"/>
        <v>-0.15953429396168395</v>
      </c>
      <c r="AB56" t="e">
        <f t="shared" si="11"/>
        <v>#NUM!</v>
      </c>
      <c r="AC56">
        <f t="shared" si="12"/>
        <v>-1.3190259967451121</v>
      </c>
      <c r="AD56">
        <f t="shared" si="13"/>
        <v>0.31375908791480628</v>
      </c>
    </row>
    <row r="57" spans="2:30" ht="14.4" x14ac:dyDescent="0.3">
      <c r="B57" s="31" t="s">
        <v>148</v>
      </c>
      <c r="C57" s="31" t="s">
        <v>14</v>
      </c>
      <c r="D57" s="30" t="s">
        <v>8</v>
      </c>
      <c r="E57" s="30">
        <v>19</v>
      </c>
      <c r="F57" s="30">
        <v>6.1211928351412119</v>
      </c>
      <c r="G57" s="30">
        <v>5.7486907776845229</v>
      </c>
      <c r="H57" s="30">
        <v>1.6193602622808836</v>
      </c>
      <c r="I57" s="30">
        <v>0.50824036778879567</v>
      </c>
      <c r="J57" s="30">
        <v>0.55286753193120541</v>
      </c>
      <c r="K57" s="30">
        <v>0.29150293714927689</v>
      </c>
      <c r="L57" s="30">
        <v>1.6662222135991007</v>
      </c>
      <c r="P57" s="29" t="s">
        <v>153</v>
      </c>
      <c r="Q57" t="s">
        <v>101</v>
      </c>
      <c r="R57">
        <v>56</v>
      </c>
      <c r="S57" s="33" t="s">
        <v>24</v>
      </c>
      <c r="T57">
        <v>0.63733654176925858</v>
      </c>
      <c r="U57">
        <v>0.15002357634346405</v>
      </c>
      <c r="V57">
        <v>0.46723614560794496</v>
      </c>
      <c r="W57">
        <v>3.4140524597612867E-2</v>
      </c>
      <c r="X57">
        <v>1.9974160032338837</v>
      </c>
      <c r="Z57">
        <f t="shared" si="9"/>
        <v>-0.19563118047857084</v>
      </c>
      <c r="AA57">
        <f t="shared" si="10"/>
        <v>-0.82384048580240121</v>
      </c>
      <c r="AB57">
        <f t="shared" si="11"/>
        <v>-0.3304635673706916</v>
      </c>
      <c r="AC57">
        <f t="shared" si="12"/>
        <v>-1.4667298098733625</v>
      </c>
      <c r="AD57">
        <f t="shared" si="13"/>
        <v>0.300468525107912</v>
      </c>
    </row>
    <row r="58" spans="2:30" ht="14.4" x14ac:dyDescent="0.3">
      <c r="B58" s="31" t="s">
        <v>148</v>
      </c>
      <c r="C58" s="31" t="s">
        <v>14</v>
      </c>
      <c r="D58" s="30" t="s">
        <v>8</v>
      </c>
      <c r="E58" s="30">
        <v>19</v>
      </c>
      <c r="F58" s="30">
        <v>4.6178550573535091</v>
      </c>
      <c r="G58" s="30">
        <v>5.7486907776845229</v>
      </c>
      <c r="H58" s="30">
        <v>0.73835615473853933</v>
      </c>
      <c r="I58" s="30">
        <v>0.36637578852855912</v>
      </c>
      <c r="J58" s="30">
        <v>0.5053892155398042</v>
      </c>
      <c r="K58" s="30">
        <v>0.40917798778758008</v>
      </c>
      <c r="L58" s="30">
        <v>1.7480917899705575</v>
      </c>
      <c r="P58" s="29" t="s">
        <v>153</v>
      </c>
      <c r="Q58" t="s">
        <v>102</v>
      </c>
      <c r="R58">
        <v>57</v>
      </c>
      <c r="S58" s="33" t="s">
        <v>24</v>
      </c>
      <c r="T58">
        <v>0.21124871682356863</v>
      </c>
      <c r="U58">
        <v>0.20862094872362616</v>
      </c>
      <c r="V58">
        <v>0.165314077604268</v>
      </c>
      <c r="W58">
        <v>5.4051486582317896E-3</v>
      </c>
      <c r="X58">
        <v>0.93416869395046154</v>
      </c>
      <c r="Z58">
        <f t="shared" si="9"/>
        <v>-0.67520592038128058</v>
      </c>
      <c r="AA58">
        <f t="shared" si="10"/>
        <v>-0.68064208393310355</v>
      </c>
      <c r="AB58">
        <f t="shared" si="11"/>
        <v>-0.78169016176111183</v>
      </c>
      <c r="AC58">
        <f t="shared" si="12"/>
        <v>-2.267192357110869</v>
      </c>
      <c r="AD58">
        <f t="shared" si="13"/>
        <v>-2.9574690968573149E-2</v>
      </c>
    </row>
    <row r="59" spans="2:30" ht="14.4" x14ac:dyDescent="0.3">
      <c r="B59" s="31" t="s">
        <v>148</v>
      </c>
      <c r="C59" s="31" t="s">
        <v>13</v>
      </c>
      <c r="D59" s="30" t="s">
        <v>8</v>
      </c>
      <c r="E59" s="30">
        <v>20</v>
      </c>
      <c r="F59" s="30">
        <v>0.68018133668238501</v>
      </c>
      <c r="G59" s="30">
        <v>0.61677150177675266</v>
      </c>
      <c r="H59" s="30">
        <v>0.10084727432137214</v>
      </c>
      <c r="I59" s="30">
        <v>0.2329634145763311</v>
      </c>
      <c r="J59" s="30">
        <v>0.68174574188651027</v>
      </c>
      <c r="K59" s="30">
        <v>4.5574539342687174E-2</v>
      </c>
      <c r="L59" s="30">
        <v>1.8334802206946799</v>
      </c>
      <c r="P59" s="29" t="s">
        <v>153</v>
      </c>
      <c r="Q59" t="s">
        <v>103</v>
      </c>
      <c r="R59">
        <v>58</v>
      </c>
      <c r="S59" s="33" t="s">
        <v>24</v>
      </c>
      <c r="T59">
        <v>0.3232753936710851</v>
      </c>
      <c r="U59">
        <v>9.2205007049602508E-2</v>
      </c>
      <c r="V59">
        <v>0.50840937326608104</v>
      </c>
      <c r="W59">
        <v>3.2630441866848513E-2</v>
      </c>
      <c r="X59">
        <v>1.0076037848200277</v>
      </c>
      <c r="Z59">
        <f t="shared" si="9"/>
        <v>-0.4904273507536106</v>
      </c>
      <c r="AA59">
        <f t="shared" si="10"/>
        <v>-1.0352454946191518</v>
      </c>
      <c r="AB59">
        <f t="shared" si="11"/>
        <v>-0.29378645119393226</v>
      </c>
      <c r="AC59">
        <f t="shared" si="12"/>
        <v>-1.486377045150687</v>
      </c>
      <c r="AD59">
        <f t="shared" si="13"/>
        <v>3.2897901513690687E-3</v>
      </c>
    </row>
    <row r="60" spans="2:30" ht="14.4" x14ac:dyDescent="0.3">
      <c r="B60" s="31" t="s">
        <v>148</v>
      </c>
      <c r="C60" s="31" t="s">
        <v>13</v>
      </c>
      <c r="D60" s="30" t="s">
        <v>8</v>
      </c>
      <c r="E60" s="30">
        <v>20</v>
      </c>
      <c r="F60" s="30">
        <v>0.52458599692826913</v>
      </c>
      <c r="G60" s="30">
        <v>0.61677150177675266</v>
      </c>
      <c r="H60" s="30">
        <v>0.13836891003449944</v>
      </c>
      <c r="I60" s="30">
        <v>0.33125441887648249</v>
      </c>
      <c r="J60" s="30">
        <v>0.55570742230345349</v>
      </c>
      <c r="K60" s="30">
        <v>5.2409719830855718E-2</v>
      </c>
      <c r="L60" s="30">
        <v>1.3120355318910804</v>
      </c>
      <c r="P60" s="29" t="s">
        <v>153</v>
      </c>
      <c r="Q60" t="s">
        <v>104</v>
      </c>
      <c r="R60">
        <v>59</v>
      </c>
      <c r="S60" s="33" t="s">
        <v>24</v>
      </c>
      <c r="T60">
        <v>4.9581309512036209E-2</v>
      </c>
      <c r="U60">
        <v>7.2457604230779529E-2</v>
      </c>
      <c r="V60">
        <v>0.29973615593980468</v>
      </c>
      <c r="W60">
        <v>3.102822045315462E-2</v>
      </c>
      <c r="X60">
        <v>0.77364962545814053</v>
      </c>
      <c r="Z60">
        <f t="shared" si="9"/>
        <v>-1.3046820070893554</v>
      </c>
      <c r="AA60">
        <f t="shared" si="10"/>
        <v>-1.1399160297626114</v>
      </c>
      <c r="AB60">
        <f t="shared" si="11"/>
        <v>-0.52326086673719252</v>
      </c>
      <c r="AC60">
        <f t="shared" si="12"/>
        <v>-1.5082431315875129</v>
      </c>
      <c r="AD60">
        <f t="shared" si="13"/>
        <v>-0.11145568037878641</v>
      </c>
    </row>
    <row r="61" spans="2:30" ht="14.4" x14ac:dyDescent="0.3">
      <c r="B61" s="31" t="s">
        <v>148</v>
      </c>
      <c r="C61" s="31" t="s">
        <v>13</v>
      </c>
      <c r="D61" s="30" t="s">
        <v>8</v>
      </c>
      <c r="E61" s="30">
        <v>20</v>
      </c>
      <c r="F61" s="30">
        <v>0.64554717171960396</v>
      </c>
      <c r="G61" s="30">
        <v>0.61677150177675266</v>
      </c>
      <c r="H61" s="30">
        <v>0.13437806036433203</v>
      </c>
      <c r="I61" s="30">
        <v>0.25799541649189955</v>
      </c>
      <c r="J61" s="30">
        <v>0.67062860069314656</v>
      </c>
      <c r="K61" s="30">
        <v>2.2944369545021548E-2</v>
      </c>
      <c r="L61" s="30">
        <v>2.1313162942377315</v>
      </c>
      <c r="P61" s="29" t="s">
        <v>153</v>
      </c>
      <c r="Q61" t="s">
        <v>105</v>
      </c>
      <c r="R61">
        <v>60</v>
      </c>
      <c r="S61" s="33" t="s">
        <v>24</v>
      </c>
      <c r="T61">
        <v>8.3281099397173056E-2</v>
      </c>
      <c r="U61">
        <v>0.15699190812265018</v>
      </c>
      <c r="V61">
        <v>0.55735238455757208</v>
      </c>
      <c r="W61">
        <v>2.34615161107537E-2</v>
      </c>
      <c r="X61">
        <v>3.7188222134162268</v>
      </c>
      <c r="Z61">
        <f t="shared" si="9"/>
        <v>-1.0794535503205971</v>
      </c>
      <c r="AA61">
        <f t="shared" si="10"/>
        <v>-0.80412273197451078</v>
      </c>
      <c r="AB61">
        <f t="shared" si="11"/>
        <v>-0.25387013646088974</v>
      </c>
      <c r="AC61">
        <f t="shared" si="12"/>
        <v>-1.6296439266936655</v>
      </c>
      <c r="AD61">
        <f t="shared" si="13"/>
        <v>0.57040541643966658</v>
      </c>
    </row>
    <row r="62" spans="2:30" ht="14.4" x14ac:dyDescent="0.3">
      <c r="B62" s="31" t="s">
        <v>148</v>
      </c>
      <c r="C62" s="31" t="s">
        <v>12</v>
      </c>
      <c r="D62" s="30" t="s">
        <v>8</v>
      </c>
      <c r="E62" s="30">
        <v>21</v>
      </c>
      <c r="F62" s="30">
        <v>6.082090864125731</v>
      </c>
      <c r="G62" s="30">
        <v>6.2540594878202427</v>
      </c>
      <c r="H62" s="30">
        <v>4.1223906766700695</v>
      </c>
      <c r="I62" s="30">
        <v>0.27751778023226109</v>
      </c>
      <c r="J62" s="30">
        <v>0.32478736953632897</v>
      </c>
      <c r="K62" s="30">
        <v>9.8004850146608063E-2</v>
      </c>
      <c r="L62" s="30">
        <v>0.44388318533138738</v>
      </c>
      <c r="P62" s="29" t="s">
        <v>153</v>
      </c>
      <c r="Q62" t="s">
        <v>106</v>
      </c>
      <c r="R62">
        <v>61</v>
      </c>
      <c r="S62" s="33" t="s">
        <v>24</v>
      </c>
      <c r="T62">
        <v>2.6515935330520591E-2</v>
      </c>
      <c r="U62">
        <v>0.34803405404143017</v>
      </c>
      <c r="V62">
        <v>0.60101521555599202</v>
      </c>
      <c r="W62">
        <v>7.4335872785526502E-2</v>
      </c>
      <c r="X62">
        <v>3.3319244042604788</v>
      </c>
      <c r="Z62">
        <f t="shared" si="9"/>
        <v>-1.5764930488501743</v>
      </c>
      <c r="AA62">
        <f t="shared" si="10"/>
        <v>-0.45837825962036222</v>
      </c>
      <c r="AB62">
        <f t="shared" si="11"/>
        <v>-0.22111453307486473</v>
      </c>
      <c r="AC62">
        <f t="shared" si="12"/>
        <v>-1.128801555107785</v>
      </c>
      <c r="AD62">
        <f t="shared" si="13"/>
        <v>0.52269513943794188</v>
      </c>
    </row>
    <row r="63" spans="2:30" ht="14.4" x14ac:dyDescent="0.3">
      <c r="B63" s="31" t="s">
        <v>148</v>
      </c>
      <c r="C63" s="31" t="s">
        <v>12</v>
      </c>
      <c r="D63" s="30" t="s">
        <v>8</v>
      </c>
      <c r="E63" s="30">
        <v>21</v>
      </c>
      <c r="F63" s="30">
        <v>6.4046656986460775</v>
      </c>
      <c r="G63" s="30">
        <v>6.2540594878202427</v>
      </c>
      <c r="H63" s="30">
        <v>3.503869795206271</v>
      </c>
      <c r="I63" s="30">
        <v>0.36130167707178967</v>
      </c>
      <c r="J63" s="30">
        <v>0.59158275918546233</v>
      </c>
      <c r="K63" s="30">
        <v>9.7125577277085012E-2</v>
      </c>
      <c r="L63" s="30">
        <v>0.48842185931178705</v>
      </c>
      <c r="P63" s="29" t="s">
        <v>153</v>
      </c>
      <c r="Q63" t="s">
        <v>107</v>
      </c>
      <c r="R63">
        <v>62</v>
      </c>
      <c r="S63" s="33" t="s">
        <v>24</v>
      </c>
      <c r="T63">
        <v>9.050926027828296E-3</v>
      </c>
      <c r="U63">
        <v>0.2410238086555454</v>
      </c>
      <c r="V63">
        <v>0.47968953184265922</v>
      </c>
      <c r="W63">
        <v>4.6600840325516583E-2</v>
      </c>
      <c r="X63">
        <v>2.380708806179276</v>
      </c>
      <c r="Z63">
        <f t="shared" si="9"/>
        <v>-2.0433069845294201</v>
      </c>
      <c r="AA63">
        <f t="shared" si="10"/>
        <v>-0.61794005511388628</v>
      </c>
      <c r="AB63">
        <f t="shared" si="11"/>
        <v>-0.31903975894201297</v>
      </c>
      <c r="AC63">
        <f t="shared" si="12"/>
        <v>-1.3316062518626954</v>
      </c>
      <c r="AD63">
        <f t="shared" si="13"/>
        <v>0.37670627839381937</v>
      </c>
    </row>
    <row r="64" spans="2:30" x14ac:dyDescent="0.25">
      <c r="B64" s="31" t="s">
        <v>148</v>
      </c>
      <c r="C64" s="31" t="s">
        <v>12</v>
      </c>
      <c r="D64" s="30" t="s">
        <v>8</v>
      </c>
      <c r="E64" s="30">
        <v>21</v>
      </c>
      <c r="F64" s="30">
        <v>6.2754219006889196</v>
      </c>
      <c r="G64" s="30">
        <v>6.2540594878202427</v>
      </c>
      <c r="H64" s="30">
        <v>3.7124113965966155</v>
      </c>
      <c r="I64" s="30">
        <v>0.21798761497265168</v>
      </c>
      <c r="J64" s="30">
        <v>0.65812996381661282</v>
      </c>
      <c r="K64" s="30">
        <v>7.9670440344568522E-2</v>
      </c>
      <c r="L64" s="30">
        <v>0.32455761255889559</v>
      </c>
      <c r="P64" s="29" t="s">
        <v>153</v>
      </c>
      <c r="Q64" t="s">
        <v>108</v>
      </c>
      <c r="R64">
        <v>63</v>
      </c>
      <c r="S64" s="20" t="s">
        <v>24</v>
      </c>
      <c r="T64">
        <v>6.5313312090628656E-3</v>
      </c>
      <c r="U64">
        <v>0.11850845291485203</v>
      </c>
      <c r="V64">
        <v>1.0585068157666269</v>
      </c>
      <c r="W64">
        <v>7.282098652116499E-2</v>
      </c>
      <c r="X64">
        <v>3.4534895228412865</v>
      </c>
      <c r="Z64">
        <f t="shared" si="9"/>
        <v>-2.1849982922580584</v>
      </c>
      <c r="AA64">
        <f t="shared" si="10"/>
        <v>-0.92625067139776329</v>
      </c>
      <c r="AB64">
        <f t="shared" si="11"/>
        <v>2.4693658803523404E-2</v>
      </c>
      <c r="AC64">
        <f t="shared" si="12"/>
        <v>-1.1377434418838639</v>
      </c>
      <c r="AD64">
        <f t="shared" si="13"/>
        <v>0.53825814278631878</v>
      </c>
    </row>
    <row r="65" spans="2:30" x14ac:dyDescent="0.25">
      <c r="B65" s="31" t="s">
        <v>148</v>
      </c>
      <c r="C65" s="31" t="s">
        <v>11</v>
      </c>
      <c r="D65" s="30" t="s">
        <v>8</v>
      </c>
      <c r="E65" s="30">
        <v>22</v>
      </c>
      <c r="F65" s="30">
        <v>4.9755564754599453</v>
      </c>
      <c r="G65" s="30">
        <v>4.6703617609294854</v>
      </c>
      <c r="H65" s="30">
        <v>0.99366046701430466</v>
      </c>
      <c r="I65" s="30">
        <v>0.16374461057074469</v>
      </c>
      <c r="J65" s="30">
        <v>0.19736483784285913</v>
      </c>
      <c r="K65" s="30">
        <v>9.4974244492007476E-2</v>
      </c>
      <c r="L65" s="30">
        <v>0.40556552132461221</v>
      </c>
      <c r="P65" s="29" t="s">
        <v>153</v>
      </c>
      <c r="Q65" t="s">
        <v>109</v>
      </c>
      <c r="R65">
        <v>64</v>
      </c>
      <c r="S65" s="20" t="s">
        <v>24</v>
      </c>
      <c r="T65">
        <v>2.2156369193890857E-3</v>
      </c>
      <c r="U65">
        <v>0.35844408300084618</v>
      </c>
      <c r="V65">
        <v>0.52890495593925024</v>
      </c>
      <c r="W65">
        <v>3.9845748897213061E-2</v>
      </c>
      <c r="X65">
        <v>2.1504189084487746</v>
      </c>
      <c r="Z65">
        <f t="shared" si="9"/>
        <v>-2.6545014067708101</v>
      </c>
      <c r="AA65">
        <f t="shared" si="10"/>
        <v>-0.44557858431488634</v>
      </c>
      <c r="AB65">
        <f t="shared" si="11"/>
        <v>-0.27662236354069586</v>
      </c>
      <c r="AC65">
        <f t="shared" si="12"/>
        <v>-1.3996180062368802</v>
      </c>
      <c r="AD65">
        <f t="shared" si="13"/>
        <v>0.33252307010460042</v>
      </c>
    </row>
    <row r="66" spans="2:30" x14ac:dyDescent="0.25">
      <c r="B66" s="31" t="s">
        <v>148</v>
      </c>
      <c r="C66" s="31" t="s">
        <v>11</v>
      </c>
      <c r="D66" s="30" t="s">
        <v>8</v>
      </c>
      <c r="E66" s="30">
        <v>22</v>
      </c>
      <c r="F66" s="30">
        <v>4.4469448052545033</v>
      </c>
      <c r="G66" s="30">
        <v>4.6703617609294854</v>
      </c>
      <c r="H66" s="30">
        <v>0.82885311416835605</v>
      </c>
      <c r="I66" s="30">
        <v>0.12912028584439628</v>
      </c>
      <c r="J66" s="30">
        <v>0.23447957025694308</v>
      </c>
      <c r="K66" s="30">
        <v>0.11523899224464236</v>
      </c>
      <c r="L66" s="30">
        <v>0.23185950393083843</v>
      </c>
      <c r="P66" s="29" t="s">
        <v>153</v>
      </c>
      <c r="Q66" t="s">
        <v>110</v>
      </c>
      <c r="R66">
        <v>65</v>
      </c>
      <c r="S66" s="20" t="s">
        <v>24</v>
      </c>
      <c r="T66">
        <v>2.7398121429761512E-3</v>
      </c>
      <c r="U66">
        <v>0.24268501572499704</v>
      </c>
      <c r="V66">
        <v>0.31762094149247083</v>
      </c>
      <c r="W66">
        <v>1.893601506013428E-2</v>
      </c>
      <c r="X66">
        <v>2.0295510432797896</v>
      </c>
      <c r="Z66">
        <f t="shared" si="9"/>
        <v>-2.5622792138459456</v>
      </c>
      <c r="AA66">
        <f t="shared" si="10"/>
        <v>-0.61495703779598576</v>
      </c>
      <c r="AB66">
        <f t="shared" si="11"/>
        <v>-0.49809087124873097</v>
      </c>
      <c r="AC66">
        <f t="shared" si="12"/>
        <v>-1.7227114096770613</v>
      </c>
      <c r="AD66">
        <f t="shared" si="13"/>
        <v>0.30739997831208121</v>
      </c>
    </row>
    <row r="67" spans="2:30" x14ac:dyDescent="0.25">
      <c r="B67" s="31" t="s">
        <v>148</v>
      </c>
      <c r="C67" s="31" t="s">
        <v>11</v>
      </c>
      <c r="D67" s="30" t="s">
        <v>8</v>
      </c>
      <c r="E67" s="30">
        <v>22</v>
      </c>
      <c r="F67" s="30">
        <v>4.5885840020740067</v>
      </c>
      <c r="G67" s="30">
        <v>4.6703617609294854</v>
      </c>
      <c r="H67" s="30">
        <v>1.1531447547353508</v>
      </c>
      <c r="I67" s="30">
        <v>0.18072634545247449</v>
      </c>
      <c r="J67" s="30">
        <v>0.24810875011536895</v>
      </c>
      <c r="K67" s="30">
        <v>8.1297511548821588E-2</v>
      </c>
      <c r="L67" s="30">
        <v>9.543417253781776E-2</v>
      </c>
      <c r="P67" s="29" t="s">
        <v>153</v>
      </c>
      <c r="Q67" t="s">
        <v>111</v>
      </c>
      <c r="R67">
        <v>66</v>
      </c>
      <c r="S67" s="20" t="s">
        <v>24</v>
      </c>
    </row>
    <row r="68" spans="2:30" x14ac:dyDescent="0.25">
      <c r="B68" s="31" t="s">
        <v>148</v>
      </c>
      <c r="C68" s="31" t="s">
        <v>10</v>
      </c>
      <c r="D68" s="30" t="s">
        <v>8</v>
      </c>
      <c r="E68" s="30">
        <v>23</v>
      </c>
      <c r="F68" s="30">
        <v>3.3363906663709177</v>
      </c>
      <c r="G68" s="30">
        <v>3.1384085833502318</v>
      </c>
      <c r="I68" s="30">
        <v>0.24116629911645601</v>
      </c>
      <c r="J68" s="30">
        <v>0.60058789804138479</v>
      </c>
      <c r="K68" s="30">
        <v>0.51999934088551225</v>
      </c>
      <c r="L68" s="30">
        <v>0.41302179554604423</v>
      </c>
      <c r="P68" s="29" t="s">
        <v>153</v>
      </c>
      <c r="Q68" t="s">
        <v>112</v>
      </c>
      <c r="R68">
        <v>67</v>
      </c>
      <c r="S68" s="20" t="s">
        <v>24</v>
      </c>
      <c r="T68">
        <v>4.8411969362219275E-2</v>
      </c>
      <c r="U68">
        <v>0.5041690836138345</v>
      </c>
      <c r="V68">
        <v>0.47474634036496727</v>
      </c>
      <c r="W68">
        <v>3.2360648740335979E-2</v>
      </c>
      <c r="Z68">
        <f t="shared" ref="Z68:Z109" si="14">LOG(T68)</f>
        <v>-1.3150472502294195</v>
      </c>
      <c r="AA68">
        <f t="shared" ref="AA68:AA109" si="15">LOG(U68)</f>
        <v>-0.29742378941637504</v>
      </c>
      <c r="AB68">
        <f t="shared" ref="AB68:AB123" si="16">LOG(V68)</f>
        <v>-0.32353837438541849</v>
      </c>
      <c r="AC68">
        <f t="shared" ref="AC68:AC123" si="17">LOG(W68)</f>
        <v>-1.4899827805849819</v>
      </c>
    </row>
    <row r="69" spans="2:30" x14ac:dyDescent="0.25">
      <c r="B69" s="31" t="s">
        <v>148</v>
      </c>
      <c r="C69" s="31" t="s">
        <v>10</v>
      </c>
      <c r="D69" s="30" t="s">
        <v>8</v>
      </c>
      <c r="E69" s="30">
        <v>23</v>
      </c>
      <c r="F69" s="30">
        <v>3.3132173030429612</v>
      </c>
      <c r="G69" s="30">
        <v>3.1384085833502318</v>
      </c>
      <c r="H69" s="30">
        <v>1.6387478354773324</v>
      </c>
      <c r="I69" s="30">
        <v>0.26396309527634298</v>
      </c>
      <c r="J69" s="30">
        <v>0.60760568533263659</v>
      </c>
      <c r="K69" s="30">
        <v>0.45579280164354485</v>
      </c>
      <c r="L69" s="30">
        <v>0.78746383104743678</v>
      </c>
      <c r="P69" s="29" t="s">
        <v>153</v>
      </c>
      <c r="Q69" t="s">
        <v>113</v>
      </c>
      <c r="R69">
        <v>68</v>
      </c>
      <c r="S69" s="20" t="s">
        <v>15</v>
      </c>
      <c r="T69">
        <v>7.1258141492304044E-3</v>
      </c>
      <c r="U69">
        <v>7.5883339266549568E-2</v>
      </c>
      <c r="V69">
        <v>0.11018979054002127</v>
      </c>
      <c r="W69">
        <v>0.113957346119977</v>
      </c>
      <c r="X69">
        <v>0.25351242980585947</v>
      </c>
      <c r="Z69">
        <f t="shared" si="14"/>
        <v>-2.1471655088186052</v>
      </c>
      <c r="AA69">
        <f t="shared" si="15"/>
        <v>-1.1198535661185511</v>
      </c>
      <c r="AB69">
        <f t="shared" si="16"/>
        <v>-0.95785864248545127</v>
      </c>
      <c r="AC69">
        <f t="shared" si="17"/>
        <v>-0.94325767332226063</v>
      </c>
      <c r="AD69">
        <f t="shared" ref="AD69:AD123" si="18">LOG(X69)</f>
        <v>-0.59600074219354071</v>
      </c>
    </row>
    <row r="70" spans="2:30" x14ac:dyDescent="0.25">
      <c r="B70" s="31" t="s">
        <v>148</v>
      </c>
      <c r="C70" s="31" t="s">
        <v>10</v>
      </c>
      <c r="D70" s="30" t="s">
        <v>8</v>
      </c>
      <c r="E70" s="30">
        <v>23</v>
      </c>
      <c r="F70" s="30">
        <v>2.7656177806368158</v>
      </c>
      <c r="G70" s="30">
        <v>3.1384085833502318</v>
      </c>
      <c r="H70" s="30">
        <v>1.0648588009015514</v>
      </c>
      <c r="I70" s="30">
        <v>0.34095056249715083</v>
      </c>
      <c r="J70" s="30">
        <v>0.63806093559086208</v>
      </c>
      <c r="K70" s="30">
        <v>0.1765981279872702</v>
      </c>
      <c r="L70" s="30">
        <v>0.75376490176902966</v>
      </c>
      <c r="P70" s="29" t="s">
        <v>153</v>
      </c>
      <c r="Q70" t="s">
        <v>114</v>
      </c>
      <c r="R70">
        <v>69</v>
      </c>
      <c r="S70" s="20" t="s">
        <v>15</v>
      </c>
      <c r="T70">
        <v>0.38599155985250028</v>
      </c>
      <c r="U70">
        <v>0.139526332676603</v>
      </c>
      <c r="V70">
        <v>0.94320153658560824</v>
      </c>
      <c r="W70">
        <v>5.0955492585627475E-2</v>
      </c>
      <c r="X70">
        <v>1.0612306752770229</v>
      </c>
      <c r="Z70">
        <f t="shared" si="14"/>
        <v>-0.41342219157062993</v>
      </c>
      <c r="AA70">
        <f t="shared" si="15"/>
        <v>-0.85534382065627046</v>
      </c>
      <c r="AB70">
        <f t="shared" si="16"/>
        <v>-2.5395500395890256E-2</v>
      </c>
      <c r="AC70">
        <f t="shared" si="17"/>
        <v>-1.2928089957387818</v>
      </c>
      <c r="AD70">
        <f t="shared" si="18"/>
        <v>2.5809794939202029E-2</v>
      </c>
    </row>
    <row r="71" spans="2:30" x14ac:dyDescent="0.25">
      <c r="B71" s="31" t="s">
        <v>148</v>
      </c>
      <c r="C71" s="31" t="s">
        <v>9</v>
      </c>
      <c r="D71" s="30" t="s">
        <v>8</v>
      </c>
      <c r="E71" s="30">
        <v>24</v>
      </c>
      <c r="F71" s="30">
        <v>3.2871491527467658</v>
      </c>
      <c r="G71" s="30">
        <v>2.8642205420351252</v>
      </c>
      <c r="H71" s="30">
        <v>4.1311217461939469</v>
      </c>
      <c r="I71" s="30">
        <v>0.18949028699454695</v>
      </c>
      <c r="J71" s="30">
        <v>0.32446357882616256</v>
      </c>
      <c r="K71" s="30">
        <v>4.3055267892194916E-2</v>
      </c>
      <c r="L71" s="30">
        <v>0.29129188393149763</v>
      </c>
      <c r="P71" s="29" t="s">
        <v>153</v>
      </c>
      <c r="Q71" t="s">
        <v>115</v>
      </c>
      <c r="R71">
        <v>70</v>
      </c>
      <c r="S71" s="20" t="s">
        <v>15</v>
      </c>
      <c r="U71">
        <v>0.12531462161325854</v>
      </c>
      <c r="V71">
        <v>1.4199822339423471</v>
      </c>
      <c r="W71">
        <v>6.5298987063911018E-2</v>
      </c>
      <c r="X71">
        <v>1.9563439924053649</v>
      </c>
      <c r="AA71">
        <f t="shared" si="15"/>
        <v>-0.90199825290466296</v>
      </c>
      <c r="AB71">
        <f t="shared" si="16"/>
        <v>0.15228291075695016</v>
      </c>
      <c r="AC71">
        <f t="shared" si="17"/>
        <v>-1.1850935555697342</v>
      </c>
      <c r="AD71">
        <f t="shared" si="18"/>
        <v>0.29144522103869952</v>
      </c>
    </row>
    <row r="72" spans="2:30" x14ac:dyDescent="0.25">
      <c r="B72" s="31" t="s">
        <v>148</v>
      </c>
      <c r="C72" s="31" t="s">
        <v>9</v>
      </c>
      <c r="D72" s="30" t="s">
        <v>8</v>
      </c>
      <c r="E72" s="30">
        <v>24</v>
      </c>
      <c r="F72" s="30">
        <v>3.2141913641347633</v>
      </c>
      <c r="G72" s="30">
        <v>2.8642205420351252</v>
      </c>
      <c r="H72" s="30">
        <v>3.1296244397819666</v>
      </c>
      <c r="I72" s="30">
        <v>0.20373483803803386</v>
      </c>
      <c r="J72" s="30">
        <v>0.39635318877563797</v>
      </c>
      <c r="K72" s="30">
        <v>2.2435343578210056E-2</v>
      </c>
      <c r="L72" s="30">
        <v>0.41296987108402078</v>
      </c>
      <c r="P72" s="29" t="s">
        <v>153</v>
      </c>
      <c r="Q72" t="s">
        <v>116</v>
      </c>
      <c r="R72">
        <v>71</v>
      </c>
      <c r="S72" s="20" t="s">
        <v>15</v>
      </c>
      <c r="T72">
        <v>3.4595264010176389E-3</v>
      </c>
      <c r="U72">
        <v>8.2223896542395467E-2</v>
      </c>
      <c r="V72">
        <v>0.12701270568285997</v>
      </c>
      <c r="W72">
        <v>3.7448148606475024E-2</v>
      </c>
      <c r="X72">
        <v>0.48978922935463592</v>
      </c>
      <c r="Z72">
        <f t="shared" si="14"/>
        <v>-2.4609833507744554</v>
      </c>
      <c r="AA72">
        <f t="shared" si="15"/>
        <v>-1.0850019461063511</v>
      </c>
      <c r="AB72">
        <f t="shared" si="16"/>
        <v>-0.8961528323357798</v>
      </c>
      <c r="AC72">
        <f t="shared" si="17"/>
        <v>-1.4265696484549568</v>
      </c>
      <c r="AD72">
        <f t="shared" si="18"/>
        <v>-0.30999076940174813</v>
      </c>
    </row>
    <row r="73" spans="2:30" x14ac:dyDescent="0.25">
      <c r="B73" s="31" t="s">
        <v>148</v>
      </c>
      <c r="C73" s="31" t="s">
        <v>9</v>
      </c>
      <c r="D73" s="30" t="s">
        <v>8</v>
      </c>
      <c r="E73" s="30">
        <v>24</v>
      </c>
      <c r="F73" s="30">
        <v>2.0913211092238462</v>
      </c>
      <c r="G73" s="30">
        <v>2.8642205420351252</v>
      </c>
      <c r="H73" s="30">
        <v>2.7171797343144486</v>
      </c>
      <c r="I73" s="30">
        <v>0.21105227501633969</v>
      </c>
      <c r="J73" s="30">
        <v>0.32025024579281347</v>
      </c>
      <c r="K73" s="30">
        <v>2.351906856593294E-2</v>
      </c>
      <c r="L73" s="30">
        <v>0.33478652504467032</v>
      </c>
      <c r="P73" s="29" t="s">
        <v>153</v>
      </c>
      <c r="Q73" t="s">
        <v>117</v>
      </c>
      <c r="R73">
        <v>72</v>
      </c>
      <c r="S73" s="20" t="s">
        <v>15</v>
      </c>
      <c r="T73">
        <v>0.11800384010125038</v>
      </c>
      <c r="U73">
        <v>0.12095764670381826</v>
      </c>
      <c r="V73">
        <v>0.38119827058609429</v>
      </c>
      <c r="W73">
        <v>3.8535254410173449E-2</v>
      </c>
      <c r="X73">
        <v>0.56612220997964724</v>
      </c>
      <c r="Z73">
        <f t="shared" si="14"/>
        <v>-0.92810385957822339</v>
      </c>
      <c r="AA73">
        <f t="shared" si="15"/>
        <v>-0.91736667119379434</v>
      </c>
      <c r="AB73">
        <f t="shared" si="16"/>
        <v>-0.41884907832914642</v>
      </c>
      <c r="AC73">
        <f t="shared" si="17"/>
        <v>-1.4141417694515617</v>
      </c>
      <c r="AD73">
        <f t="shared" si="18"/>
        <v>-0.24708980663741098</v>
      </c>
    </row>
    <row r="74" spans="2:30" x14ac:dyDescent="0.25">
      <c r="B74" s="31" t="s">
        <v>148</v>
      </c>
      <c r="C74" s="31" t="s">
        <v>7</v>
      </c>
      <c r="D74" s="30" t="s">
        <v>2</v>
      </c>
      <c r="E74" s="30">
        <v>25</v>
      </c>
      <c r="F74" s="30">
        <v>1.0344728723614481E-3</v>
      </c>
      <c r="G74" s="30">
        <v>7.4799306304325428E-4</v>
      </c>
      <c r="K74" s="30">
        <v>0.10004404151620659</v>
      </c>
      <c r="P74" s="29" t="s">
        <v>153</v>
      </c>
      <c r="Q74" t="s">
        <v>118</v>
      </c>
      <c r="R74">
        <v>73</v>
      </c>
      <c r="S74" s="20" t="s">
        <v>15</v>
      </c>
      <c r="T74">
        <v>2.4532360233860375E-2</v>
      </c>
      <c r="U74">
        <v>8.8984497032574647E-2</v>
      </c>
      <c r="V74">
        <v>8.6103317462403017E-2</v>
      </c>
      <c r="W74">
        <v>4.1660559858594938E-2</v>
      </c>
      <c r="X74">
        <v>0.47640752722835228</v>
      </c>
      <c r="Z74">
        <f t="shared" si="14"/>
        <v>-1.6102606667454646</v>
      </c>
      <c r="AA74">
        <f t="shared" si="15"/>
        <v>-1.0506856499806387</v>
      </c>
      <c r="AB74">
        <f t="shared" si="16"/>
        <v>-1.0649801153540124</v>
      </c>
      <c r="AC74">
        <f t="shared" si="17"/>
        <v>-1.3802748980497066</v>
      </c>
      <c r="AD74">
        <f t="shared" si="18"/>
        <v>-0.32202138529187985</v>
      </c>
    </row>
    <row r="75" spans="2:30" x14ac:dyDescent="0.25">
      <c r="B75" s="31" t="s">
        <v>148</v>
      </c>
      <c r="C75" s="31" t="s">
        <v>7</v>
      </c>
      <c r="D75" s="30" t="s">
        <v>2</v>
      </c>
      <c r="E75" s="30">
        <v>25</v>
      </c>
      <c r="F75" s="30">
        <v>8.230260649182429E-4</v>
      </c>
      <c r="G75" s="30">
        <v>7.4799306304325428E-4</v>
      </c>
      <c r="I75" s="30">
        <v>1.6936418754708324</v>
      </c>
      <c r="P75" s="29" t="s">
        <v>153</v>
      </c>
      <c r="Q75" t="s">
        <v>119</v>
      </c>
      <c r="R75">
        <v>74</v>
      </c>
      <c r="S75" s="20" t="s">
        <v>15</v>
      </c>
      <c r="T75">
        <v>8.6699043340914504E-4</v>
      </c>
      <c r="U75">
        <v>9.4368860788856049E-2</v>
      </c>
      <c r="V75">
        <v>0.16934993024072012</v>
      </c>
      <c r="W75">
        <v>4.0235839456648222E-2</v>
      </c>
      <c r="X75">
        <v>0.52556394368020609</v>
      </c>
      <c r="Z75">
        <f t="shared" si="14"/>
        <v>-3.0619856946120723</v>
      </c>
      <c r="AA75">
        <f t="shared" si="15"/>
        <v>-1.0251712876779602</v>
      </c>
      <c r="AB75">
        <f t="shared" si="16"/>
        <v>-0.77121497791558091</v>
      </c>
      <c r="AC75">
        <f t="shared" si="17"/>
        <v>-1.3953869333804714</v>
      </c>
      <c r="AD75">
        <f t="shared" si="18"/>
        <v>-0.27937443720371125</v>
      </c>
    </row>
    <row r="76" spans="2:30" x14ac:dyDescent="0.25">
      <c r="B76" s="31" t="s">
        <v>148</v>
      </c>
      <c r="C76" s="31" t="s">
        <v>7</v>
      </c>
      <c r="D76" s="30" t="s">
        <v>2</v>
      </c>
      <c r="E76" s="30">
        <v>25</v>
      </c>
      <c r="F76" s="30">
        <v>3.8648025185007175E-4</v>
      </c>
      <c r="G76" s="30">
        <v>7.4799306304325428E-4</v>
      </c>
      <c r="H76" s="30">
        <v>4.4388425482864653</v>
      </c>
      <c r="I76" s="30">
        <v>1.7665456029169984</v>
      </c>
      <c r="P76" s="29" t="s">
        <v>153</v>
      </c>
      <c r="Q76" t="s">
        <v>120</v>
      </c>
      <c r="R76">
        <v>75</v>
      </c>
      <c r="S76" s="20" t="s">
        <v>15</v>
      </c>
      <c r="T76">
        <v>0.13864893326302954</v>
      </c>
      <c r="U76">
        <v>0.13946111456290514</v>
      </c>
      <c r="V76">
        <v>0.40720615878116351</v>
      </c>
      <c r="W76">
        <v>1.1646929659477695E-2</v>
      </c>
      <c r="X76">
        <v>1.4792084222826762</v>
      </c>
      <c r="Z76">
        <f t="shared" si="14"/>
        <v>-0.85808346744754826</v>
      </c>
      <c r="AA76">
        <f t="shared" si="15"/>
        <v>-0.85554686826787674</v>
      </c>
      <c r="AB76">
        <f t="shared" si="16"/>
        <v>-0.390185662143676</v>
      </c>
      <c r="AC76">
        <f t="shared" si="17"/>
        <v>-1.9337885474009926</v>
      </c>
      <c r="AD76">
        <f t="shared" si="18"/>
        <v>0.17002937093402504</v>
      </c>
    </row>
    <row r="77" spans="2:30" x14ac:dyDescent="0.25">
      <c r="B77" s="31" t="s">
        <v>148</v>
      </c>
      <c r="C77" s="31" t="s">
        <v>6</v>
      </c>
      <c r="D77" s="30" t="s">
        <v>2</v>
      </c>
      <c r="E77" s="30">
        <v>26</v>
      </c>
      <c r="F77" s="30">
        <v>1.6511355091467206E-3</v>
      </c>
      <c r="G77" s="30">
        <v>2.5638395792330483E-3</v>
      </c>
      <c r="H77" s="30">
        <v>4.4492790961731474</v>
      </c>
      <c r="K77" s="30">
        <v>0.1499280834491506</v>
      </c>
      <c r="P77" s="29" t="s">
        <v>153</v>
      </c>
      <c r="Q77" t="s">
        <v>121</v>
      </c>
      <c r="R77">
        <v>76</v>
      </c>
      <c r="S77" s="20" t="s">
        <v>15</v>
      </c>
      <c r="T77">
        <v>4.8585004566872238E-2</v>
      </c>
      <c r="U77">
        <v>0.21554264535322185</v>
      </c>
      <c r="V77">
        <v>1.5576449484477208</v>
      </c>
      <c r="W77">
        <v>3.8853184577345122E-2</v>
      </c>
      <c r="X77">
        <v>1.2382184222689563</v>
      </c>
      <c r="Z77">
        <f t="shared" si="14"/>
        <v>-1.3134977521115152</v>
      </c>
      <c r="AA77">
        <f t="shared" si="15"/>
        <v>-0.66646679135337761</v>
      </c>
      <c r="AB77">
        <f t="shared" si="16"/>
        <v>0.19246847098575479</v>
      </c>
      <c r="AC77">
        <f t="shared" si="17"/>
        <v>-1.4105733787244197</v>
      </c>
      <c r="AD77">
        <f t="shared" si="18"/>
        <v>9.2797261177640644E-2</v>
      </c>
    </row>
    <row r="78" spans="2:30" x14ac:dyDescent="0.25">
      <c r="B78" s="31" t="s">
        <v>148</v>
      </c>
      <c r="C78" s="31" t="s">
        <v>6</v>
      </c>
      <c r="D78" s="30" t="s">
        <v>2</v>
      </c>
      <c r="E78" s="30">
        <v>26</v>
      </c>
      <c r="F78" s="30">
        <v>4.753836199144843E-3</v>
      </c>
      <c r="G78" s="30">
        <v>2.5638395792330483E-3</v>
      </c>
      <c r="H78" s="30">
        <v>0.89383725177409812</v>
      </c>
      <c r="I78" s="30">
        <v>1.521514784732122</v>
      </c>
      <c r="K78" s="30">
        <v>0.11117967654963684</v>
      </c>
      <c r="P78" s="29" t="s">
        <v>153</v>
      </c>
      <c r="Q78" t="s">
        <v>122</v>
      </c>
      <c r="R78">
        <v>77</v>
      </c>
      <c r="S78" s="20" t="s">
        <v>8</v>
      </c>
      <c r="T78">
        <v>9.2205340836487831E-4</v>
      </c>
      <c r="U78">
        <v>7.3551720218590411E-2</v>
      </c>
      <c r="V78">
        <v>0.27128948711481571</v>
      </c>
      <c r="W78">
        <v>4.1638593796700533E-2</v>
      </c>
      <c r="X78">
        <v>0.31077800878270345</v>
      </c>
      <c r="Z78">
        <f t="shared" si="14"/>
        <v>-3.0352439224535539</v>
      </c>
      <c r="AA78">
        <f t="shared" si="15"/>
        <v>-1.1334071655917184</v>
      </c>
      <c r="AB78">
        <f t="shared" si="16"/>
        <v>-0.56656703549194976</v>
      </c>
      <c r="AC78">
        <f t="shared" si="17"/>
        <v>-1.3805039457476098</v>
      </c>
      <c r="AD78">
        <f t="shared" si="18"/>
        <v>-0.50754972025151412</v>
      </c>
    </row>
    <row r="79" spans="2:30" x14ac:dyDescent="0.25">
      <c r="B79" s="31" t="s">
        <v>148</v>
      </c>
      <c r="C79" s="31" t="s">
        <v>6</v>
      </c>
      <c r="D79" s="30" t="s">
        <v>2</v>
      </c>
      <c r="E79" s="30">
        <v>26</v>
      </c>
      <c r="F79" s="30">
        <v>1.2865470294075813E-3</v>
      </c>
      <c r="G79" s="30">
        <v>2.5638395792330483E-3</v>
      </c>
      <c r="I79" s="30">
        <v>0.33326516510251925</v>
      </c>
      <c r="P79" s="29" t="s">
        <v>153</v>
      </c>
      <c r="Q79" t="s">
        <v>123</v>
      </c>
      <c r="R79">
        <v>78</v>
      </c>
      <c r="S79" s="20" t="s">
        <v>8</v>
      </c>
    </row>
    <row r="80" spans="2:30" x14ac:dyDescent="0.25">
      <c r="B80" s="31" t="s">
        <v>148</v>
      </c>
      <c r="C80" s="31" t="s">
        <v>5</v>
      </c>
      <c r="D80" s="30" t="s">
        <v>2</v>
      </c>
      <c r="E80" s="30">
        <v>27</v>
      </c>
      <c r="F80" s="30">
        <v>3.5791545802203442</v>
      </c>
      <c r="G80" s="30">
        <v>3.4059037590487655</v>
      </c>
      <c r="H80" s="30">
        <v>0.64684473842963375</v>
      </c>
      <c r="I80" s="30">
        <v>0.50276094685010431</v>
      </c>
      <c r="J80" s="30">
        <v>0.61911848064625707</v>
      </c>
      <c r="K80" s="30">
        <v>1.2071581233469342</v>
      </c>
      <c r="L80" s="30">
        <v>1.3572056165143254</v>
      </c>
      <c r="P80" s="29" t="s">
        <v>153</v>
      </c>
      <c r="Q80" t="s">
        <v>124</v>
      </c>
      <c r="R80">
        <v>79</v>
      </c>
      <c r="S80" s="20" t="s">
        <v>8</v>
      </c>
      <c r="T80">
        <v>0.28174180061346205</v>
      </c>
      <c r="U80">
        <v>0.28168567539695477</v>
      </c>
      <c r="V80">
        <v>0.22206119540671354</v>
      </c>
      <c r="W80">
        <v>2.8624645797389783E-2</v>
      </c>
      <c r="X80">
        <v>0.55212783962643375</v>
      </c>
      <c r="Z80">
        <f t="shared" si="14"/>
        <v>-0.55014871414660882</v>
      </c>
      <c r="AA80">
        <f t="shared" si="15"/>
        <v>-0.55023523769380234</v>
      </c>
      <c r="AB80">
        <f t="shared" si="16"/>
        <v>-0.65352732660742874</v>
      </c>
      <c r="AC80">
        <f t="shared" si="17"/>
        <v>-1.5432598785975866</v>
      </c>
      <c r="AD80">
        <f t="shared" si="18"/>
        <v>-0.25796035412536672</v>
      </c>
    </row>
    <row r="81" spans="2:30" x14ac:dyDescent="0.25">
      <c r="B81" s="31" t="s">
        <v>148</v>
      </c>
      <c r="C81" s="31" t="s">
        <v>5</v>
      </c>
      <c r="D81" s="30" t="s">
        <v>2</v>
      </c>
      <c r="E81" s="30">
        <v>27</v>
      </c>
      <c r="F81" s="30">
        <v>3.4076943542212064</v>
      </c>
      <c r="G81" s="30">
        <v>3.4059037590487655</v>
      </c>
      <c r="H81" s="30">
        <v>0.4245375682319078</v>
      </c>
      <c r="I81" s="30">
        <v>0.30941956438685847</v>
      </c>
      <c r="J81" s="30">
        <v>0.91501539624234418</v>
      </c>
      <c r="K81" s="30">
        <v>1.0233952901961674</v>
      </c>
      <c r="L81" s="30">
        <v>0.58475350773766321</v>
      </c>
      <c r="P81" s="29" t="s">
        <v>153</v>
      </c>
      <c r="Q81" t="s">
        <v>125</v>
      </c>
      <c r="R81">
        <v>80</v>
      </c>
      <c r="S81" s="20" t="s">
        <v>8</v>
      </c>
      <c r="T81">
        <v>7.4660249682908172E-2</v>
      </c>
      <c r="U81">
        <v>9.1083862257459416E-2</v>
      </c>
      <c r="V81">
        <v>0.32482231374470311</v>
      </c>
      <c r="W81">
        <v>4.3536752042604987E-2</v>
      </c>
      <c r="X81">
        <v>0.23764966715074953</v>
      </c>
      <c r="Z81">
        <f t="shared" si="14"/>
        <v>-1.1269105620158228</v>
      </c>
      <c r="AA81">
        <f t="shared" si="15"/>
        <v>-1.0405585621418854</v>
      </c>
      <c r="AB81">
        <f t="shared" si="16"/>
        <v>-0.48835414444522857</v>
      </c>
      <c r="AC81">
        <f t="shared" si="17"/>
        <v>-1.3611439736088642</v>
      </c>
      <c r="AD81">
        <f t="shared" si="18"/>
        <v>-0.62406278963639716</v>
      </c>
    </row>
    <row r="82" spans="2:30" x14ac:dyDescent="0.25">
      <c r="B82" s="31" t="s">
        <v>148</v>
      </c>
      <c r="C82" s="31" t="s">
        <v>5</v>
      </c>
      <c r="D82" s="30" t="s">
        <v>2</v>
      </c>
      <c r="E82" s="30">
        <v>27</v>
      </c>
      <c r="F82" s="30">
        <v>3.2308623427047456</v>
      </c>
      <c r="G82" s="30">
        <v>3.4059037590487655</v>
      </c>
      <c r="H82" s="30">
        <v>0.88123296957720265</v>
      </c>
      <c r="I82" s="30">
        <v>0.38886048792134165</v>
      </c>
      <c r="J82" s="30">
        <v>0.58274329503032429</v>
      </c>
      <c r="K82" s="30">
        <v>1.4519270719271773</v>
      </c>
      <c r="L82" s="30">
        <v>0.78929358097843738</v>
      </c>
      <c r="P82" s="29" t="s">
        <v>153</v>
      </c>
      <c r="Q82" t="s">
        <v>126</v>
      </c>
      <c r="R82">
        <v>81</v>
      </c>
      <c r="S82" s="20" t="s">
        <v>8</v>
      </c>
      <c r="T82">
        <v>1.8743794765105736E-3</v>
      </c>
      <c r="U82">
        <v>0.10817392303165518</v>
      </c>
      <c r="V82">
        <v>6.2171184452788054E-2</v>
      </c>
      <c r="W82">
        <v>2.599713716519228E-2</v>
      </c>
      <c r="X82">
        <v>4.3188276497259981E-2</v>
      </c>
      <c r="Z82">
        <f t="shared" si="14"/>
        <v>-2.7271424796858508</v>
      </c>
      <c r="AA82">
        <f t="shared" si="15"/>
        <v>-0.96587741989847886</v>
      </c>
      <c r="AB82">
        <f t="shared" si="16"/>
        <v>-1.2064108586024114</v>
      </c>
      <c r="AC82">
        <f t="shared" si="17"/>
        <v>-1.5850744744066678</v>
      </c>
      <c r="AD82">
        <f t="shared" si="18"/>
        <v>-1.3646341268778217</v>
      </c>
    </row>
    <row r="83" spans="2:30" x14ac:dyDescent="0.25">
      <c r="B83" s="31" t="s">
        <v>148</v>
      </c>
      <c r="C83" s="31" t="s">
        <v>4</v>
      </c>
      <c r="D83" s="30" t="s">
        <v>2</v>
      </c>
      <c r="E83" s="30">
        <v>28</v>
      </c>
      <c r="F83" s="30">
        <v>0.25729634173129695</v>
      </c>
      <c r="G83" s="30">
        <v>0.18161152117783852</v>
      </c>
      <c r="H83" s="30">
        <v>0.34954180136562929</v>
      </c>
      <c r="I83" s="30">
        <v>0.16158988302695135</v>
      </c>
      <c r="J83" s="30">
        <v>0.534513588825138</v>
      </c>
      <c r="K83" s="30">
        <v>1.043042760636209E-2</v>
      </c>
      <c r="L83" s="30">
        <v>4.0364241277725084</v>
      </c>
      <c r="P83" s="29" t="s">
        <v>153</v>
      </c>
      <c r="Q83" t="s">
        <v>127</v>
      </c>
      <c r="R83">
        <v>82</v>
      </c>
      <c r="S83" s="20" t="s">
        <v>8</v>
      </c>
      <c r="T83">
        <v>5.7038533230854449E-2</v>
      </c>
      <c r="U83">
        <v>1.6483261693981642E-2</v>
      </c>
      <c r="V83">
        <v>4.6180399495049096E-2</v>
      </c>
      <c r="W83">
        <v>8.1188390814523146E-3</v>
      </c>
      <c r="X83">
        <v>0.1662137674954112</v>
      </c>
      <c r="Z83">
        <f t="shared" si="14"/>
        <v>-1.2438316510723295</v>
      </c>
      <c r="AA83">
        <f t="shared" si="15"/>
        <v>-1.7829568463077627</v>
      </c>
      <c r="AB83">
        <f t="shared" si="16"/>
        <v>-1.3355423144299963</v>
      </c>
      <c r="AC83">
        <f t="shared" si="17"/>
        <v>-2.090506066394791</v>
      </c>
      <c r="AD83">
        <f t="shared" si="18"/>
        <v>-0.77933300642643655</v>
      </c>
    </row>
    <row r="84" spans="2:30" x14ac:dyDescent="0.25">
      <c r="B84" s="31" t="s">
        <v>148</v>
      </c>
      <c r="C84" s="31" t="s">
        <v>4</v>
      </c>
      <c r="D84" s="30" t="s">
        <v>2</v>
      </c>
      <c r="E84" s="30">
        <v>28</v>
      </c>
      <c r="F84" s="30">
        <v>9.3865683003877057E-2</v>
      </c>
      <c r="G84" s="30">
        <v>0.18161152117783852</v>
      </c>
      <c r="H84" s="30">
        <v>0.31029545898108879</v>
      </c>
      <c r="I84" s="30">
        <v>0.18153710260321651</v>
      </c>
      <c r="J84" s="30">
        <v>0.97608797406918357</v>
      </c>
      <c r="K84" s="30">
        <v>8.4769740751528128E-3</v>
      </c>
      <c r="L84" s="30">
        <v>1.8798403854701438</v>
      </c>
      <c r="P84" s="29" t="s">
        <v>153</v>
      </c>
      <c r="Q84" t="s">
        <v>128</v>
      </c>
      <c r="R84">
        <v>83</v>
      </c>
      <c r="S84" s="20" t="s">
        <v>8</v>
      </c>
      <c r="T84">
        <v>7.2499123178049282E-2</v>
      </c>
      <c r="U84">
        <v>0.14326095218592014</v>
      </c>
      <c r="V84">
        <v>0.20962534812324618</v>
      </c>
      <c r="W84">
        <v>2.2949637344920198E-2</v>
      </c>
      <c r="X84">
        <v>0.5398833801904338</v>
      </c>
      <c r="Z84">
        <f t="shared" si="14"/>
        <v>-1.1396672458598689</v>
      </c>
      <c r="AA84">
        <f t="shared" si="15"/>
        <v>-0.84387216662346287</v>
      </c>
      <c r="AB84">
        <f t="shared" si="16"/>
        <v>-0.67855620315566445</v>
      </c>
      <c r="AC84">
        <f t="shared" si="17"/>
        <v>-1.6392241728868246</v>
      </c>
      <c r="AD84">
        <f t="shared" si="18"/>
        <v>-0.26770004167615852</v>
      </c>
    </row>
    <row r="85" spans="2:30" x14ac:dyDescent="0.25">
      <c r="B85" s="31" t="s">
        <v>148</v>
      </c>
      <c r="C85" s="31" t="s">
        <v>4</v>
      </c>
      <c r="D85" s="30" t="s">
        <v>2</v>
      </c>
      <c r="E85" s="30">
        <v>28</v>
      </c>
      <c r="F85" s="30">
        <v>0.19367253879834154</v>
      </c>
      <c r="G85" s="30">
        <v>0.18161152117783852</v>
      </c>
      <c r="H85" s="30">
        <v>0.60164912912461643</v>
      </c>
      <c r="I85" s="30">
        <v>0.19407344909305554</v>
      </c>
      <c r="J85" s="30">
        <v>0.75994255798523602</v>
      </c>
      <c r="K85" s="30">
        <v>3.9921298280286652E-3</v>
      </c>
      <c r="L85" s="30">
        <v>2.3628149126289051</v>
      </c>
      <c r="P85" s="29" t="s">
        <v>153</v>
      </c>
      <c r="Q85" t="s">
        <v>129</v>
      </c>
      <c r="R85">
        <v>84</v>
      </c>
      <c r="S85" s="20" t="s">
        <v>8</v>
      </c>
      <c r="T85">
        <v>7.2650081237939177E-4</v>
      </c>
      <c r="U85">
        <v>0.1923834520734089</v>
      </c>
      <c r="V85">
        <v>0.9143603570611285</v>
      </c>
      <c r="W85">
        <v>6.2704568115369105E-2</v>
      </c>
      <c r="X85">
        <v>0.87645519197419341</v>
      </c>
      <c r="Z85">
        <f t="shared" si="14"/>
        <v>-3.1387638957339021</v>
      </c>
      <c r="AA85">
        <f t="shared" si="15"/>
        <v>-0.71583228667595344</v>
      </c>
      <c r="AB85">
        <f t="shared" si="16"/>
        <v>-3.8882611443500956E-2</v>
      </c>
      <c r="AC85">
        <f t="shared" si="17"/>
        <v>-1.2027008190571538</v>
      </c>
      <c r="AD85">
        <f t="shared" si="18"/>
        <v>-5.7270281938445432E-2</v>
      </c>
    </row>
    <row r="86" spans="2:30" x14ac:dyDescent="0.25">
      <c r="B86" s="31" t="s">
        <v>148</v>
      </c>
      <c r="C86" s="31" t="s">
        <v>3</v>
      </c>
      <c r="D86" s="30" t="s">
        <v>2</v>
      </c>
      <c r="E86" s="30">
        <v>29</v>
      </c>
      <c r="F86" s="30">
        <v>0.33030084839824625</v>
      </c>
      <c r="G86" s="30">
        <v>0.24925811050270572</v>
      </c>
      <c r="H86" s="30">
        <v>0.36683516558968343</v>
      </c>
      <c r="I86" s="30">
        <v>0.16243274192767973</v>
      </c>
      <c r="J86" s="30">
        <v>0.79291709680476885</v>
      </c>
      <c r="K86" s="30">
        <v>9.5696915489044913E-3</v>
      </c>
      <c r="L86" s="30">
        <v>5.3658483455127044</v>
      </c>
      <c r="P86" s="29" t="s">
        <v>153</v>
      </c>
      <c r="Q86" t="s">
        <v>130</v>
      </c>
      <c r="R86">
        <v>85</v>
      </c>
      <c r="S86" s="20" t="s">
        <v>8</v>
      </c>
      <c r="T86">
        <v>2.229143423355963E-3</v>
      </c>
      <c r="U86">
        <v>0.24966858901786149</v>
      </c>
      <c r="V86">
        <v>0.5350118015394586</v>
      </c>
      <c r="W86">
        <v>7.4935160358427372E-2</v>
      </c>
      <c r="X86">
        <v>1.5513734528166507</v>
      </c>
      <c r="Z86">
        <f t="shared" si="14"/>
        <v>-2.6518619880616106</v>
      </c>
      <c r="AA86">
        <f t="shared" si="15"/>
        <v>-0.60263609310843858</v>
      </c>
      <c r="AB86">
        <f t="shared" si="16"/>
        <v>-0.2716366380031906</v>
      </c>
      <c r="AC86">
        <f t="shared" si="17"/>
        <v>-1.1253143589804195</v>
      </c>
      <c r="AD86">
        <f t="shared" si="18"/>
        <v>0.19071635550195079</v>
      </c>
    </row>
    <row r="87" spans="2:30" x14ac:dyDescent="0.25">
      <c r="B87" s="31" t="s">
        <v>148</v>
      </c>
      <c r="C87" s="31" t="s">
        <v>3</v>
      </c>
      <c r="D87" s="30" t="s">
        <v>2</v>
      </c>
      <c r="E87" s="30">
        <v>29</v>
      </c>
      <c r="F87" s="30">
        <v>0.32097465546708565</v>
      </c>
      <c r="G87" s="30">
        <v>0.24925811050270572</v>
      </c>
      <c r="H87" s="30">
        <v>0.74841517353670195</v>
      </c>
      <c r="I87" s="30">
        <v>0.25796921530939421</v>
      </c>
      <c r="J87" s="30">
        <v>0.40581987118501517</v>
      </c>
      <c r="K87" s="30">
        <v>8.5903898813882076E-3</v>
      </c>
      <c r="L87" s="30">
        <v>3.93530471341685</v>
      </c>
      <c r="P87" s="29" t="s">
        <v>153</v>
      </c>
      <c r="Q87" t="s">
        <v>131</v>
      </c>
      <c r="R87">
        <v>86</v>
      </c>
      <c r="S87" s="20" t="s">
        <v>8</v>
      </c>
      <c r="T87">
        <v>1.7412194581937033E-3</v>
      </c>
      <c r="U87">
        <v>0.46445662660270687</v>
      </c>
      <c r="V87">
        <v>0.89832311021976163</v>
      </c>
      <c r="W87">
        <v>0.1296431120330441</v>
      </c>
      <c r="X87">
        <v>0.85108840832000288</v>
      </c>
      <c r="Z87">
        <f t="shared" si="14"/>
        <v>-2.7591464882301602</v>
      </c>
      <c r="AA87">
        <f t="shared" si="15"/>
        <v>-0.3330548364746867</v>
      </c>
      <c r="AB87">
        <f t="shared" si="16"/>
        <v>-4.656742753502198E-2</v>
      </c>
      <c r="AC87">
        <f t="shared" si="17"/>
        <v>-0.88725055244269069</v>
      </c>
      <c r="AD87">
        <f t="shared" si="18"/>
        <v>-7.0025324461504515E-2</v>
      </c>
    </row>
    <row r="88" spans="2:30" x14ac:dyDescent="0.25">
      <c r="B88" s="31" t="s">
        <v>148</v>
      </c>
      <c r="C88" s="31" t="s">
        <v>3</v>
      </c>
      <c r="D88" s="30" t="s">
        <v>2</v>
      </c>
      <c r="E88" s="30">
        <v>29</v>
      </c>
      <c r="F88" s="30">
        <v>9.6498827642785112E-2</v>
      </c>
      <c r="G88" s="30">
        <v>0.24925811050270572</v>
      </c>
      <c r="H88" s="30">
        <v>0.32447270900637459</v>
      </c>
      <c r="I88" s="30">
        <v>0.20826707478740403</v>
      </c>
      <c r="J88" s="30">
        <v>0.68440176102568784</v>
      </c>
      <c r="K88" s="30">
        <v>4.5066099281175593E-3</v>
      </c>
      <c r="L88" s="30">
        <v>5.2864954536444122</v>
      </c>
      <c r="P88" s="29" t="s">
        <v>153</v>
      </c>
      <c r="Q88" t="s">
        <v>132</v>
      </c>
      <c r="R88">
        <v>87</v>
      </c>
      <c r="S88" s="20" t="s">
        <v>8</v>
      </c>
      <c r="T88">
        <v>1.5424125918731448E-3</v>
      </c>
      <c r="U88">
        <v>0.1585967382143971</v>
      </c>
      <c r="V88">
        <v>0.33831313465667212</v>
      </c>
      <c r="W88">
        <v>2.5238890124092681E-2</v>
      </c>
      <c r="X88">
        <v>2.0519979848040211</v>
      </c>
      <c r="Z88">
        <f t="shared" si="14"/>
        <v>-2.8117994379545346</v>
      </c>
      <c r="AA88">
        <f t="shared" si="15"/>
        <v>-0.79970574885987411</v>
      </c>
      <c r="AB88">
        <f t="shared" si="16"/>
        <v>-0.47068114085174445</v>
      </c>
      <c r="AC88">
        <f t="shared" si="17"/>
        <v>-1.5979297470340923</v>
      </c>
      <c r="AD88">
        <f t="shared" si="18"/>
        <v>0.31217692993445539</v>
      </c>
    </row>
    <row r="89" spans="2:30" x14ac:dyDescent="0.25">
      <c r="B89" s="31" t="s">
        <v>152</v>
      </c>
      <c r="C89" s="31" t="s">
        <v>49</v>
      </c>
      <c r="D89" s="30" t="s">
        <v>24</v>
      </c>
      <c r="E89" s="30">
        <v>30</v>
      </c>
      <c r="F89" s="30">
        <v>5.0577308706874094E-4</v>
      </c>
      <c r="G89" s="30">
        <v>6.5869824596888945E-4</v>
      </c>
      <c r="H89" s="30">
        <v>13.821914893328669</v>
      </c>
      <c r="K89" s="30">
        <v>5.5545032403554136E-2</v>
      </c>
      <c r="L89" s="30">
        <v>5.9198571679924132</v>
      </c>
      <c r="P89" s="29" t="s">
        <v>153</v>
      </c>
      <c r="Q89" t="s">
        <v>133</v>
      </c>
      <c r="R89">
        <v>88</v>
      </c>
      <c r="S89" s="20" t="s">
        <v>8</v>
      </c>
      <c r="U89">
        <v>0.12640337225981416</v>
      </c>
      <c r="V89">
        <v>0.24296711790427161</v>
      </c>
      <c r="W89">
        <v>5.1921836338239248E-2</v>
      </c>
      <c r="X89">
        <v>0.77977283627161587</v>
      </c>
      <c r="AA89">
        <f t="shared" si="15"/>
        <v>-0.89824133954815466</v>
      </c>
      <c r="AB89">
        <f t="shared" si="16"/>
        <v>-0.61445249792026968</v>
      </c>
      <c r="AC89">
        <f t="shared" si="17"/>
        <v>-1.2846499560870956</v>
      </c>
      <c r="AD89">
        <f t="shared" si="18"/>
        <v>-0.10803189772307872</v>
      </c>
    </row>
    <row r="90" spans="2:30" x14ac:dyDescent="0.25">
      <c r="B90" s="31" t="s">
        <v>152</v>
      </c>
      <c r="C90" s="31" t="s">
        <v>49</v>
      </c>
      <c r="D90" s="30" t="s">
        <v>24</v>
      </c>
      <c r="E90" s="30">
        <v>30</v>
      </c>
      <c r="F90" s="30">
        <v>5.7675455437215448E-4</v>
      </c>
      <c r="G90" s="30">
        <v>6.5869824596888945E-4</v>
      </c>
      <c r="K90" s="30">
        <v>5.3560627438025116E-2</v>
      </c>
      <c r="P90" s="29" t="s">
        <v>153</v>
      </c>
      <c r="Q90" t="s">
        <v>134</v>
      </c>
      <c r="R90">
        <v>89</v>
      </c>
      <c r="S90" s="20" t="s">
        <v>2</v>
      </c>
      <c r="T90">
        <v>0.29131858290410784</v>
      </c>
      <c r="U90">
        <v>0.13254475525077805</v>
      </c>
      <c r="V90">
        <v>0.14475723781346025</v>
      </c>
      <c r="W90">
        <v>5.3396913772606004E-2</v>
      </c>
      <c r="X90">
        <v>0.77340535922583564</v>
      </c>
      <c r="Z90">
        <f t="shared" si="14"/>
        <v>-0.53563181130331972</v>
      </c>
      <c r="AA90">
        <f t="shared" si="15"/>
        <v>-0.87763745247038727</v>
      </c>
      <c r="AB90">
        <f t="shared" si="16"/>
        <v>-0.83935971247885099</v>
      </c>
      <c r="AC90">
        <f t="shared" si="17"/>
        <v>-1.2724838435381198</v>
      </c>
      <c r="AD90">
        <f t="shared" si="18"/>
        <v>-0.11159282285754391</v>
      </c>
    </row>
    <row r="91" spans="2:30" x14ac:dyDescent="0.25">
      <c r="B91" s="31" t="s">
        <v>152</v>
      </c>
      <c r="C91" s="31" t="s">
        <v>49</v>
      </c>
      <c r="D91" s="30" t="s">
        <v>24</v>
      </c>
      <c r="E91" s="30">
        <v>30</v>
      </c>
      <c r="F91" s="30">
        <v>8.9356709646577293E-4</v>
      </c>
      <c r="G91" s="30">
        <v>6.5869824596888945E-4</v>
      </c>
      <c r="H91" s="30">
        <v>0.12365669580070732</v>
      </c>
      <c r="P91" s="29" t="s">
        <v>153</v>
      </c>
      <c r="Q91" t="s">
        <v>135</v>
      </c>
      <c r="R91">
        <v>90</v>
      </c>
      <c r="S91" s="20" t="s">
        <v>2</v>
      </c>
      <c r="T91">
        <v>1.4773295815985346E-2</v>
      </c>
      <c r="U91">
        <v>8.8537105304788019E-2</v>
      </c>
      <c r="V91">
        <v>0.10182521481540392</v>
      </c>
      <c r="W91">
        <v>1.3745245536480667E-2</v>
      </c>
      <c r="X91">
        <v>0.35064772263704236</v>
      </c>
      <c r="Z91">
        <f t="shared" si="14"/>
        <v>-1.8305226059052839</v>
      </c>
      <c r="AA91">
        <f t="shared" si="15"/>
        <v>-1.0528746812583254</v>
      </c>
      <c r="AB91">
        <f t="shared" si="16"/>
        <v>-0.99214466503232912</v>
      </c>
      <c r="AC91">
        <f t="shared" si="17"/>
        <v>-1.8618474977858659</v>
      </c>
      <c r="AD91">
        <f t="shared" si="18"/>
        <v>-0.45512897738227431</v>
      </c>
    </row>
    <row r="92" spans="2:30" x14ac:dyDescent="0.25">
      <c r="B92" s="31" t="s">
        <v>152</v>
      </c>
      <c r="C92" s="31" t="s">
        <v>50</v>
      </c>
      <c r="D92" s="30" t="s">
        <v>24</v>
      </c>
      <c r="E92" s="30">
        <v>31</v>
      </c>
      <c r="F92" s="30">
        <v>3.8318377893010211E-4</v>
      </c>
      <c r="G92" s="30">
        <v>5.4598536781765624E-4</v>
      </c>
      <c r="H92" s="30">
        <v>31.144703553009922</v>
      </c>
      <c r="I92" s="30">
        <v>3.3677513402900199</v>
      </c>
      <c r="K92" s="30">
        <v>0.75738034352069883</v>
      </c>
      <c r="P92" s="29" t="s">
        <v>153</v>
      </c>
      <c r="Q92" t="s">
        <v>136</v>
      </c>
      <c r="R92">
        <v>91</v>
      </c>
      <c r="S92" s="20" t="s">
        <v>2</v>
      </c>
      <c r="T92">
        <v>4.906006269447389E-3</v>
      </c>
      <c r="U92">
        <v>0.15943248098097262</v>
      </c>
      <c r="V92">
        <v>0.13876040713080975</v>
      </c>
      <c r="W92">
        <v>3.3428925706945466E-2</v>
      </c>
      <c r="X92">
        <v>0.49394949517037423</v>
      </c>
      <c r="Z92">
        <f t="shared" si="14"/>
        <v>-2.3092719011388736</v>
      </c>
      <c r="AA92">
        <f t="shared" si="15"/>
        <v>-0.79742319565148079</v>
      </c>
      <c r="AB92">
        <f t="shared" si="16"/>
        <v>-0.85773443458376353</v>
      </c>
      <c r="AC92">
        <f t="shared" si="17"/>
        <v>-1.4758775799447417</v>
      </c>
      <c r="AD92">
        <f t="shared" si="18"/>
        <v>-0.30631745409278716</v>
      </c>
    </row>
    <row r="93" spans="2:30" x14ac:dyDescent="0.25">
      <c r="B93" s="31" t="s">
        <v>152</v>
      </c>
      <c r="C93" s="31" t="s">
        <v>50</v>
      </c>
      <c r="D93" s="30" t="s">
        <v>24</v>
      </c>
      <c r="E93" s="30">
        <v>31</v>
      </c>
      <c r="F93" s="30">
        <v>7.6281501042073439E-4</v>
      </c>
      <c r="G93" s="30">
        <v>5.4598536781765624E-4</v>
      </c>
      <c r="H93" s="30">
        <v>33.061019936361213</v>
      </c>
      <c r="I93" s="30">
        <v>3.0314517866632564</v>
      </c>
      <c r="J93" s="30">
        <v>2.0315280845510566</v>
      </c>
      <c r="K93" s="30">
        <v>0.88683336658882073</v>
      </c>
      <c r="P93" s="29" t="s">
        <v>153</v>
      </c>
      <c r="Q93" t="s">
        <v>137</v>
      </c>
      <c r="R93">
        <v>92</v>
      </c>
      <c r="S93" s="20" t="s">
        <v>2</v>
      </c>
      <c r="T93">
        <v>6.94417303436419E-3</v>
      </c>
      <c r="U93">
        <v>0.20189253480025751</v>
      </c>
      <c r="V93">
        <v>0.42569908014139574</v>
      </c>
      <c r="W93">
        <v>6.0966275149819983E-2</v>
      </c>
      <c r="X93">
        <v>0.80261401178834557</v>
      </c>
      <c r="Z93">
        <f t="shared" si="14"/>
        <v>-2.1583794659805746</v>
      </c>
      <c r="AA93">
        <f t="shared" si="15"/>
        <v>-0.69487973927822178</v>
      </c>
      <c r="AB93">
        <f t="shared" si="16"/>
        <v>-0.37089728825356022</v>
      </c>
      <c r="AC93">
        <f t="shared" si="17"/>
        <v>-1.214910338212388</v>
      </c>
      <c r="AD93">
        <f t="shared" si="18"/>
        <v>-9.5493262756624842E-2</v>
      </c>
    </row>
    <row r="94" spans="2:30" x14ac:dyDescent="0.25">
      <c r="B94" s="31" t="s">
        <v>152</v>
      </c>
      <c r="C94" s="31" t="s">
        <v>50</v>
      </c>
      <c r="D94" s="30" t="s">
        <v>24</v>
      </c>
      <c r="E94" s="30">
        <v>31</v>
      </c>
      <c r="F94" s="30">
        <v>4.9195731410213233E-4</v>
      </c>
      <c r="G94" s="30">
        <v>5.4598536781765624E-4</v>
      </c>
      <c r="H94" s="30">
        <v>43.151392513166932</v>
      </c>
      <c r="I94" s="30">
        <v>2.8811921069138045</v>
      </c>
      <c r="K94" s="30">
        <v>0.31316081989510997</v>
      </c>
      <c r="P94" s="29" t="s">
        <v>153</v>
      </c>
      <c r="Q94" t="s">
        <v>138</v>
      </c>
      <c r="R94">
        <v>93</v>
      </c>
      <c r="S94" s="20" t="s">
        <v>2</v>
      </c>
      <c r="T94">
        <v>0.44867426008994088</v>
      </c>
      <c r="U94">
        <v>0.25229400071195812</v>
      </c>
      <c r="W94">
        <v>1.4022885503871915E-2</v>
      </c>
      <c r="X94">
        <v>1.8087822537824465</v>
      </c>
      <c r="Z94">
        <f t="shared" si="14"/>
        <v>-0.34806884471152488</v>
      </c>
      <c r="AA94">
        <f t="shared" si="15"/>
        <v>-0.59809307642919207</v>
      </c>
      <c r="AC94">
        <f t="shared" si="17"/>
        <v>-1.8531626119422291</v>
      </c>
      <c r="AD94">
        <f t="shared" si="18"/>
        <v>0.25738628843385036</v>
      </c>
    </row>
    <row r="95" spans="2:30" x14ac:dyDescent="0.25">
      <c r="B95" s="31" t="s">
        <v>152</v>
      </c>
      <c r="C95" s="31" t="s">
        <v>51</v>
      </c>
      <c r="D95" s="30" t="s">
        <v>24</v>
      </c>
      <c r="E95" s="30">
        <v>32</v>
      </c>
      <c r="F95" s="30">
        <v>2.2538486146509483E-3</v>
      </c>
      <c r="G95" s="30">
        <v>2.11370184925777E-3</v>
      </c>
      <c r="H95" s="30">
        <v>125.83563469884096</v>
      </c>
      <c r="I95" s="30">
        <v>1.2018341922406202</v>
      </c>
      <c r="J95" s="30">
        <v>3.9544631283354046</v>
      </c>
      <c r="K95" s="30">
        <v>4.1755091056426177E-2</v>
      </c>
      <c r="P95" s="29" t="s">
        <v>153</v>
      </c>
      <c r="Q95" t="s">
        <v>139</v>
      </c>
      <c r="R95">
        <v>94</v>
      </c>
      <c r="S95" s="20" t="s">
        <v>2</v>
      </c>
      <c r="T95">
        <v>4.0934218767635061E-2</v>
      </c>
      <c r="U95">
        <v>0.21637366148856327</v>
      </c>
      <c r="V95">
        <v>0.14029849062287417</v>
      </c>
      <c r="W95">
        <v>4.2906722324963065E-2</v>
      </c>
      <c r="X95">
        <v>0.34308997642660927</v>
      </c>
      <c r="Z95">
        <f t="shared" si="14"/>
        <v>-1.3879134937352209</v>
      </c>
      <c r="AA95">
        <f t="shared" si="15"/>
        <v>-0.66479560570200991</v>
      </c>
      <c r="AB95">
        <f t="shared" si="16"/>
        <v>-0.8529470012288245</v>
      </c>
      <c r="AC95">
        <f t="shared" si="17"/>
        <v>-1.3674746602645971</v>
      </c>
      <c r="AD95">
        <f t="shared" si="18"/>
        <v>-0.464591969924597</v>
      </c>
    </row>
    <row r="96" spans="2:30" x14ac:dyDescent="0.25">
      <c r="B96" s="31" t="s">
        <v>152</v>
      </c>
      <c r="C96" s="31" t="s">
        <v>51</v>
      </c>
      <c r="D96" s="30" t="s">
        <v>24</v>
      </c>
      <c r="E96" s="30">
        <v>32</v>
      </c>
      <c r="F96" s="30">
        <v>2.84202236522568E-3</v>
      </c>
      <c r="G96" s="30">
        <v>2.11370184925777E-3</v>
      </c>
      <c r="H96" s="30">
        <v>50.912771359352369</v>
      </c>
      <c r="I96" s="30">
        <v>0.20008732400310117</v>
      </c>
      <c r="K96" s="30">
        <v>1.9833447790317968E-2</v>
      </c>
      <c r="P96" s="29" t="s">
        <v>153</v>
      </c>
      <c r="Q96" t="s">
        <v>140</v>
      </c>
      <c r="R96">
        <v>95</v>
      </c>
      <c r="S96" s="20" t="s">
        <v>2</v>
      </c>
      <c r="T96">
        <v>2.5736393759992499E-2</v>
      </c>
      <c r="U96">
        <v>5.3482328959252E-2</v>
      </c>
      <c r="V96">
        <v>0.2975797811432998</v>
      </c>
      <c r="W96">
        <v>1.4432956363782118E-2</v>
      </c>
      <c r="X96">
        <v>0.50478584221678779</v>
      </c>
      <c r="Z96">
        <f t="shared" si="14"/>
        <v>-1.5894523074649713</v>
      </c>
      <c r="AA96">
        <f t="shared" si="15"/>
        <v>-1.2717896890665821</v>
      </c>
      <c r="AB96">
        <f t="shared" si="16"/>
        <v>-0.52639657996821532</v>
      </c>
      <c r="AC96">
        <f t="shared" si="17"/>
        <v>-1.840644701410219</v>
      </c>
      <c r="AD96">
        <f t="shared" si="18"/>
        <v>-0.29689283429750002</v>
      </c>
    </row>
    <row r="97" spans="2:30" x14ac:dyDescent="0.25">
      <c r="B97" s="31" t="s">
        <v>152</v>
      </c>
      <c r="C97" s="31" t="s">
        <v>51</v>
      </c>
      <c r="D97" s="30" t="s">
        <v>24</v>
      </c>
      <c r="E97" s="30">
        <v>32</v>
      </c>
      <c r="F97" s="30">
        <v>1.2452345678966813E-3</v>
      </c>
      <c r="G97" s="30">
        <v>2.11370184925777E-3</v>
      </c>
      <c r="H97" s="30">
        <v>80.844923014152002</v>
      </c>
      <c r="I97" s="30">
        <v>1.1491881712901537</v>
      </c>
      <c r="P97" s="29" t="s">
        <v>153</v>
      </c>
      <c r="Q97" t="s">
        <v>141</v>
      </c>
      <c r="R97">
        <v>96</v>
      </c>
      <c r="S97" s="20" t="s">
        <v>2</v>
      </c>
      <c r="T97">
        <v>5.3800949010170455E-4</v>
      </c>
      <c r="U97">
        <v>0.13031397608276321</v>
      </c>
      <c r="V97">
        <v>0.53734741624356319</v>
      </c>
      <c r="W97">
        <v>0.13399662468319665</v>
      </c>
      <c r="X97">
        <v>0.62056279138740444</v>
      </c>
      <c r="Z97">
        <f t="shared" si="14"/>
        <v>-3.2692100636227321</v>
      </c>
      <c r="AA97">
        <f t="shared" si="15"/>
        <v>-0.88500900401018123</v>
      </c>
      <c r="AB97">
        <f t="shared" si="16"/>
        <v>-0.26974483502344132</v>
      </c>
      <c r="AC97">
        <f t="shared" si="17"/>
        <v>-0.87290614118686904</v>
      </c>
      <c r="AD97">
        <f t="shared" si="18"/>
        <v>-0.20721426803573509</v>
      </c>
    </row>
    <row r="98" spans="2:30" x14ac:dyDescent="0.25">
      <c r="B98" s="31" t="s">
        <v>152</v>
      </c>
      <c r="C98" s="31" t="s">
        <v>52</v>
      </c>
      <c r="D98" s="30" t="s">
        <v>24</v>
      </c>
      <c r="E98" s="30">
        <v>33</v>
      </c>
      <c r="F98" s="30">
        <v>1.3658375253486468</v>
      </c>
      <c r="G98" s="30">
        <v>1.2510525236805838</v>
      </c>
      <c r="H98" s="30">
        <v>266.62164496654486</v>
      </c>
      <c r="I98" s="30">
        <v>0.57555435272788569</v>
      </c>
      <c r="J98" s="30">
        <v>4.0806745004783238</v>
      </c>
      <c r="K98" s="30">
        <v>1.6727057702968482</v>
      </c>
      <c r="L98" s="30">
        <v>5.7198874961460273</v>
      </c>
      <c r="P98" s="29" t="s">
        <v>153</v>
      </c>
      <c r="Q98" t="s">
        <v>142</v>
      </c>
      <c r="R98">
        <v>97</v>
      </c>
      <c r="S98" s="20" t="s">
        <v>2</v>
      </c>
      <c r="T98">
        <v>5.9745856281875682E-2</v>
      </c>
      <c r="U98">
        <v>0.32646211241421869</v>
      </c>
      <c r="V98">
        <v>6.3493566129989618E-2</v>
      </c>
      <c r="W98">
        <v>3.754035589231302E-3</v>
      </c>
      <c r="X98">
        <v>0.25499537759767371</v>
      </c>
      <c r="Z98">
        <f t="shared" si="14"/>
        <v>-1.2236922101508807</v>
      </c>
      <c r="AA98">
        <f t="shared" si="15"/>
        <v>-0.48616721354421227</v>
      </c>
      <c r="AB98">
        <f t="shared" si="16"/>
        <v>-1.1972702799963288</v>
      </c>
      <c r="AC98">
        <f t="shared" si="17"/>
        <v>-2.4255016144707979</v>
      </c>
      <c r="AD98">
        <f t="shared" si="18"/>
        <v>-0.59346769212298034</v>
      </c>
    </row>
    <row r="99" spans="2:30" x14ac:dyDescent="0.25">
      <c r="B99" s="31" t="s">
        <v>152</v>
      </c>
      <c r="C99" s="31" t="s">
        <v>52</v>
      </c>
      <c r="D99" s="30" t="s">
        <v>24</v>
      </c>
      <c r="E99" s="30">
        <v>33</v>
      </c>
      <c r="F99" s="30">
        <v>1.1362675220125209</v>
      </c>
      <c r="G99" s="30">
        <v>1.2510525236805838</v>
      </c>
      <c r="H99" s="30">
        <v>171.72118539752182</v>
      </c>
      <c r="I99" s="30">
        <v>1.6966972552412471</v>
      </c>
      <c r="J99" s="30">
        <v>3.2097399697200788</v>
      </c>
      <c r="K99" s="30">
        <v>2.2539024936428644</v>
      </c>
      <c r="L99" s="30">
        <v>3.1211310882546126</v>
      </c>
      <c r="P99" s="29" t="s">
        <v>153</v>
      </c>
      <c r="Q99" t="s">
        <v>143</v>
      </c>
      <c r="R99">
        <v>98</v>
      </c>
      <c r="S99" s="20" t="s">
        <v>2</v>
      </c>
      <c r="T99">
        <v>3.0841553552603741E-2</v>
      </c>
      <c r="U99">
        <v>0.14078938699511637</v>
      </c>
      <c r="V99">
        <v>0.13977601922854446</v>
      </c>
      <c r="W99">
        <v>1.6617188366337507E-2</v>
      </c>
      <c r="X99">
        <v>0.57101049907950718</v>
      </c>
      <c r="Z99">
        <f t="shared" si="14"/>
        <v>-1.5108637537621354</v>
      </c>
      <c r="AA99">
        <f t="shared" si="15"/>
        <v>-0.85143008200624704</v>
      </c>
      <c r="AB99">
        <f t="shared" si="16"/>
        <v>-0.85456733223889214</v>
      </c>
      <c r="AC99">
        <f t="shared" si="17"/>
        <v>-1.7794424571031857</v>
      </c>
      <c r="AD99">
        <f t="shared" si="18"/>
        <v>-0.24335590637696175</v>
      </c>
    </row>
    <row r="100" spans="2:30" x14ac:dyDescent="0.25">
      <c r="B100" s="31" t="s">
        <v>152</v>
      </c>
      <c r="C100" s="31" t="s">
        <v>52</v>
      </c>
      <c r="D100" s="30" t="s">
        <v>24</v>
      </c>
      <c r="E100" s="30">
        <v>33</v>
      </c>
      <c r="G100" s="30">
        <v>1.2510525236805838</v>
      </c>
      <c r="H100" s="30">
        <v>48.460771231807811</v>
      </c>
      <c r="I100" s="30">
        <v>0.48365766594180437</v>
      </c>
      <c r="J100" s="30">
        <v>2.3407860037789052</v>
      </c>
      <c r="K100" s="30">
        <v>0.83172044831335934</v>
      </c>
      <c r="L100" s="30">
        <v>2.3504641291113644</v>
      </c>
      <c r="P100" s="29" t="s">
        <v>153</v>
      </c>
      <c r="Q100" t="s">
        <v>144</v>
      </c>
      <c r="R100">
        <v>99</v>
      </c>
      <c r="S100" s="20" t="s">
        <v>2</v>
      </c>
      <c r="T100">
        <v>2.2980712722220618E-3</v>
      </c>
      <c r="U100">
        <v>0.89426680173297057</v>
      </c>
      <c r="V100">
        <v>1.1204725958811803</v>
      </c>
      <c r="W100">
        <v>0.47229006225709286</v>
      </c>
      <c r="X100">
        <v>0.96567189575180679</v>
      </c>
      <c r="Z100">
        <f t="shared" si="14"/>
        <v>-2.6386365062601094</v>
      </c>
      <c r="AA100">
        <f t="shared" si="15"/>
        <v>-4.8532891457028042E-2</v>
      </c>
      <c r="AB100">
        <f t="shared" si="16"/>
        <v>4.9401239181544612E-2</v>
      </c>
      <c r="AC100">
        <f t="shared" si="17"/>
        <v>-0.32579119258191458</v>
      </c>
      <c r="AD100">
        <f t="shared" si="18"/>
        <v>-1.5170407817585324E-2</v>
      </c>
    </row>
    <row r="101" spans="2:30" x14ac:dyDescent="0.25">
      <c r="B101" s="31" t="s">
        <v>152</v>
      </c>
      <c r="C101" s="31" t="s">
        <v>53</v>
      </c>
      <c r="D101" s="30" t="s">
        <v>24</v>
      </c>
      <c r="E101" s="30">
        <v>34</v>
      </c>
      <c r="P101" s="29" t="s">
        <v>153</v>
      </c>
      <c r="Q101" t="s">
        <v>145</v>
      </c>
      <c r="R101">
        <v>100</v>
      </c>
      <c r="S101" s="20" t="s">
        <v>2</v>
      </c>
      <c r="T101">
        <v>3.9890534875197087E-2</v>
      </c>
      <c r="U101">
        <v>0.14916474310111494</v>
      </c>
      <c r="V101">
        <v>0.25011364102236239</v>
      </c>
      <c r="W101">
        <v>4.1487509888895456E-2</v>
      </c>
      <c r="X101">
        <v>0.50553853041818808</v>
      </c>
      <c r="Z101">
        <f t="shared" si="14"/>
        <v>-1.3991301403813303</v>
      </c>
      <c r="AA101">
        <f t="shared" si="15"/>
        <v>-0.8263338155099067</v>
      </c>
      <c r="AB101">
        <f t="shared" si="16"/>
        <v>-0.60186262150746173</v>
      </c>
      <c r="AC101">
        <f t="shared" si="17"/>
        <v>-1.3820826310656003</v>
      </c>
      <c r="AD101">
        <f t="shared" si="18"/>
        <v>-0.29624573837109802</v>
      </c>
    </row>
    <row r="102" spans="2:30" x14ac:dyDescent="0.25">
      <c r="B102" s="31" t="s">
        <v>152</v>
      </c>
      <c r="C102" s="31" t="s">
        <v>53</v>
      </c>
      <c r="D102" s="30" t="s">
        <v>24</v>
      </c>
      <c r="E102" s="30">
        <v>34</v>
      </c>
      <c r="P102" s="29" t="s">
        <v>149</v>
      </c>
      <c r="Q102" t="s">
        <v>74</v>
      </c>
      <c r="R102">
        <v>101</v>
      </c>
      <c r="S102" s="20" t="s">
        <v>24</v>
      </c>
      <c r="T102">
        <v>5.7298491875425672E-4</v>
      </c>
      <c r="U102">
        <v>0.12987573827186175</v>
      </c>
      <c r="V102">
        <v>0.16501439510152968</v>
      </c>
      <c r="W102">
        <v>0.13806409844806974</v>
      </c>
      <c r="X102">
        <v>0.59802417456961221</v>
      </c>
      <c r="Z102">
        <f t="shared" si="14"/>
        <v>-3.2418568087272024</v>
      </c>
      <c r="AA102">
        <f t="shared" si="15"/>
        <v>-0.88647197070341366</v>
      </c>
      <c r="AB102">
        <f t="shared" si="16"/>
        <v>-0.78247816826810945</v>
      </c>
      <c r="AC102">
        <f t="shared" si="17"/>
        <v>-0.85991923867651177</v>
      </c>
      <c r="AD102">
        <f t="shared" si="18"/>
        <v>-0.22328125970727752</v>
      </c>
    </row>
    <row r="103" spans="2:30" x14ac:dyDescent="0.25">
      <c r="B103" s="31" t="s">
        <v>152</v>
      </c>
      <c r="C103" s="31" t="s">
        <v>53</v>
      </c>
      <c r="D103" s="30" t="s">
        <v>24</v>
      </c>
      <c r="E103" s="30">
        <v>34</v>
      </c>
      <c r="P103" s="29" t="s">
        <v>149</v>
      </c>
      <c r="Q103" t="s">
        <v>75</v>
      </c>
      <c r="R103">
        <v>102</v>
      </c>
      <c r="S103" s="20" t="s">
        <v>24</v>
      </c>
      <c r="T103">
        <v>1.0111884847849202E-2</v>
      </c>
      <c r="U103">
        <v>6.2351042254805309E-3</v>
      </c>
      <c r="V103">
        <v>3.1451162622413376E-4</v>
      </c>
      <c r="W103">
        <v>5.1682455759082858E-4</v>
      </c>
      <c r="Z103">
        <f t="shared" si="14"/>
        <v>-1.9951678846934566</v>
      </c>
      <c r="AA103">
        <f t="shared" si="15"/>
        <v>-2.2051562824945408</v>
      </c>
      <c r="AB103">
        <f t="shared" si="16"/>
        <v>-3.5023632958096149</v>
      </c>
      <c r="AC103">
        <f t="shared" si="17"/>
        <v>-3.2866568584557054</v>
      </c>
    </row>
    <row r="104" spans="2:30" x14ac:dyDescent="0.25">
      <c r="B104" s="31" t="s">
        <v>152</v>
      </c>
      <c r="C104" s="31" t="s">
        <v>54</v>
      </c>
      <c r="D104" s="30" t="s">
        <v>15</v>
      </c>
      <c r="E104" s="30">
        <v>35</v>
      </c>
      <c r="F104" s="30">
        <v>1.3090091628780396</v>
      </c>
      <c r="G104" s="30">
        <v>1.2346754543283123</v>
      </c>
      <c r="H104" s="30">
        <v>1016.7080208562292</v>
      </c>
      <c r="I104" s="30">
        <v>0.60566764949689489</v>
      </c>
      <c r="J104" s="30">
        <v>2.4321083498302083</v>
      </c>
      <c r="K104" s="30">
        <v>6.4832031959194791E-2</v>
      </c>
      <c r="L104" s="30">
        <v>3.6520238203383375</v>
      </c>
      <c r="P104" s="29" t="s">
        <v>149</v>
      </c>
      <c r="Q104" t="s">
        <v>76</v>
      </c>
      <c r="R104">
        <v>103</v>
      </c>
      <c r="S104" s="20" t="s">
        <v>24</v>
      </c>
      <c r="T104">
        <v>3.9835349650506356E-2</v>
      </c>
      <c r="U104">
        <v>0.15769236722995819</v>
      </c>
      <c r="V104">
        <v>0.12536408667817128</v>
      </c>
      <c r="W104">
        <v>0.10779880085786868</v>
      </c>
      <c r="X104">
        <v>0.20286026132120452</v>
      </c>
      <c r="Z104">
        <f t="shared" si="14"/>
        <v>-1.3997313665084787</v>
      </c>
      <c r="AA104">
        <f t="shared" si="15"/>
        <v>-0.80218932728069881</v>
      </c>
      <c r="AB104">
        <f t="shared" si="16"/>
        <v>-0.90182685897046067</v>
      </c>
      <c r="AC104">
        <f t="shared" si="17"/>
        <v>-0.96738607016697209</v>
      </c>
      <c r="AD104">
        <f t="shared" si="18"/>
        <v>-0.69280301939932032</v>
      </c>
    </row>
    <row r="105" spans="2:30" x14ac:dyDescent="0.25">
      <c r="B105" s="31" t="s">
        <v>152</v>
      </c>
      <c r="C105" s="31" t="s">
        <v>54</v>
      </c>
      <c r="D105" s="30" t="s">
        <v>15</v>
      </c>
      <c r="E105" s="30">
        <v>35</v>
      </c>
      <c r="F105" s="30">
        <v>0.84747162600327453</v>
      </c>
      <c r="G105" s="30">
        <v>1.2346754543283123</v>
      </c>
      <c r="H105" s="30">
        <v>1153.1572970704531</v>
      </c>
      <c r="J105" s="30">
        <v>1.773415096649547</v>
      </c>
      <c r="K105" s="30">
        <v>6.093513648835687E-2</v>
      </c>
      <c r="L105" s="30">
        <v>3.6146797566320092</v>
      </c>
      <c r="P105" s="29" t="s">
        <v>149</v>
      </c>
      <c r="Q105" t="s">
        <v>77</v>
      </c>
      <c r="R105">
        <v>104</v>
      </c>
      <c r="S105" s="20" t="s">
        <v>24</v>
      </c>
      <c r="U105">
        <v>0.14337591278757339</v>
      </c>
      <c r="AA105">
        <f t="shared" si="15"/>
        <v>-0.84352380419202277</v>
      </c>
    </row>
    <row r="106" spans="2:30" x14ac:dyDescent="0.25">
      <c r="B106" s="31" t="s">
        <v>152</v>
      </c>
      <c r="C106" s="31" t="s">
        <v>54</v>
      </c>
      <c r="D106" s="30" t="s">
        <v>15</v>
      </c>
      <c r="E106" s="30">
        <v>35</v>
      </c>
      <c r="F106" s="30">
        <v>1.5475455741036228</v>
      </c>
      <c r="G106" s="30">
        <v>1.2346754543283123</v>
      </c>
      <c r="H106" s="30">
        <v>1245.0459915606671</v>
      </c>
      <c r="I106" s="30">
        <v>0.28261563480181162</v>
      </c>
      <c r="J106" s="30">
        <v>2.3603447896795062</v>
      </c>
      <c r="K106" s="30">
        <v>2.2315137586762429E-2</v>
      </c>
      <c r="L106" s="30">
        <v>3.3837823874118489</v>
      </c>
      <c r="P106" s="29" t="s">
        <v>149</v>
      </c>
      <c r="Q106" t="s">
        <v>78</v>
      </c>
      <c r="R106">
        <v>105</v>
      </c>
      <c r="S106" s="20" t="s">
        <v>24</v>
      </c>
      <c r="T106">
        <v>5.5573600567361179E-4</v>
      </c>
      <c r="U106">
        <v>2.1843229460622903E-2</v>
      </c>
      <c r="V106">
        <v>4.2736681117821014E-3</v>
      </c>
      <c r="W106">
        <v>4.050468304543974E-3</v>
      </c>
      <c r="X106">
        <v>4.3370072705236157E-2</v>
      </c>
      <c r="Z106">
        <f t="shared" si="14"/>
        <v>-3.2551314647247889</v>
      </c>
      <c r="AA106">
        <f t="shared" si="15"/>
        <v>-1.6606831519910021</v>
      </c>
      <c r="AB106">
        <f t="shared" si="16"/>
        <v>-2.3691992076792641</v>
      </c>
      <c r="AC106">
        <f t="shared" si="17"/>
        <v>-2.3924947618911108</v>
      </c>
      <c r="AD106">
        <f t="shared" si="18"/>
        <v>-1.3628098498029004</v>
      </c>
    </row>
    <row r="107" spans="2:30" x14ac:dyDescent="0.25">
      <c r="B107" s="31" t="s">
        <v>152</v>
      </c>
      <c r="C107" s="31" t="s">
        <v>55</v>
      </c>
      <c r="D107" s="30" t="s">
        <v>15</v>
      </c>
      <c r="E107" s="30">
        <v>36</v>
      </c>
      <c r="F107" s="30">
        <v>8.9239852375037305</v>
      </c>
      <c r="G107" s="30">
        <v>11.221197708033896</v>
      </c>
      <c r="H107" s="30">
        <v>16.757632599941974</v>
      </c>
      <c r="I107" s="30">
        <v>0.34947239492284315</v>
      </c>
      <c r="J107" s="30">
        <v>1.2102224689813412</v>
      </c>
      <c r="K107" s="30">
        <v>9.3006035273868221E-2</v>
      </c>
      <c r="L107" s="30">
        <v>1.5822567964866683</v>
      </c>
      <c r="P107" s="29" t="s">
        <v>149</v>
      </c>
      <c r="Q107" t="s">
        <v>79</v>
      </c>
      <c r="R107">
        <v>106</v>
      </c>
      <c r="S107" s="20" t="s">
        <v>15</v>
      </c>
      <c r="T107">
        <v>2.1704053380285186E-3</v>
      </c>
      <c r="U107">
        <v>7.2687166142785795E-2</v>
      </c>
      <c r="V107">
        <v>0.12043948529759681</v>
      </c>
      <c r="W107">
        <v>8.229742895256846E-3</v>
      </c>
      <c r="X107">
        <v>0.2107294901342697</v>
      </c>
      <c r="Z107">
        <f t="shared" si="14"/>
        <v>-2.6634591511145587</v>
      </c>
      <c r="AA107">
        <f t="shared" si="15"/>
        <v>-1.1385422626676842</v>
      </c>
      <c r="AB107">
        <f t="shared" si="16"/>
        <v>-0.91923110912815209</v>
      </c>
      <c r="AC107">
        <f t="shared" si="17"/>
        <v>-2.0846137323351632</v>
      </c>
      <c r="AD107">
        <f t="shared" si="18"/>
        <v>-0.67627468363068288</v>
      </c>
    </row>
    <row r="108" spans="2:30" x14ac:dyDescent="0.25">
      <c r="B108" s="31" t="s">
        <v>152</v>
      </c>
      <c r="C108" s="31" t="s">
        <v>55</v>
      </c>
      <c r="D108" s="30" t="s">
        <v>15</v>
      </c>
      <c r="E108" s="30">
        <v>36</v>
      </c>
      <c r="F108" s="30">
        <v>13.766931530850753</v>
      </c>
      <c r="G108" s="30">
        <v>11.221197708033896</v>
      </c>
      <c r="H108" s="30">
        <v>13.014625036384709</v>
      </c>
      <c r="I108" s="30">
        <v>0.21458279456023838</v>
      </c>
      <c r="J108" s="30">
        <v>0.8363443492321555</v>
      </c>
      <c r="K108" s="30">
        <v>5.7550341705524248E-2</v>
      </c>
      <c r="L108" s="30">
        <v>1.7586995139916664</v>
      </c>
      <c r="P108" s="29" t="s">
        <v>149</v>
      </c>
      <c r="Q108" t="s">
        <v>80</v>
      </c>
      <c r="R108">
        <v>107</v>
      </c>
      <c r="S108" s="20" t="s">
        <v>15</v>
      </c>
      <c r="T108">
        <v>1.2553740385690055E-3</v>
      </c>
      <c r="U108">
        <v>5.5702650260260299E-2</v>
      </c>
      <c r="V108">
        <v>4.6054190657077811E-2</v>
      </c>
      <c r="W108">
        <v>2.2198363649341937E-2</v>
      </c>
      <c r="X108">
        <v>0.16352052314218402</v>
      </c>
      <c r="Z108">
        <f t="shared" si="14"/>
        <v>-2.9012268569046853</v>
      </c>
      <c r="AA108">
        <f t="shared" si="15"/>
        <v>-1.2541241411633477</v>
      </c>
      <c r="AB108">
        <f t="shared" si="16"/>
        <v>-1.3367308454576146</v>
      </c>
      <c r="AC108">
        <f t="shared" si="17"/>
        <v>-1.6536790383535804</v>
      </c>
      <c r="AD108">
        <f t="shared" si="18"/>
        <v>-0.78642773212879413</v>
      </c>
    </row>
    <row r="109" spans="2:30" x14ac:dyDescent="0.25">
      <c r="B109" s="31" t="s">
        <v>152</v>
      </c>
      <c r="C109" s="31" t="s">
        <v>55</v>
      </c>
      <c r="D109" s="30" t="s">
        <v>15</v>
      </c>
      <c r="E109" s="30">
        <v>36</v>
      </c>
      <c r="F109" s="30">
        <v>10.972676355747206</v>
      </c>
      <c r="G109" s="30">
        <v>11.221197708033896</v>
      </c>
      <c r="H109" s="30">
        <v>16.661463159827839</v>
      </c>
      <c r="I109" s="30">
        <v>0.29775234037359027</v>
      </c>
      <c r="J109" s="30">
        <v>9.6023690221213126E-2</v>
      </c>
      <c r="K109" s="30">
        <v>7.2241360457131448E-2</v>
      </c>
      <c r="L109" s="30">
        <v>2.296766470062479</v>
      </c>
      <c r="P109" s="29" t="s">
        <v>149</v>
      </c>
      <c r="Q109" t="s">
        <v>81</v>
      </c>
      <c r="R109">
        <v>108</v>
      </c>
      <c r="S109" s="20" t="s">
        <v>15</v>
      </c>
      <c r="T109">
        <v>1.3555304426805385E-2</v>
      </c>
      <c r="U109">
        <v>8.1708596335005504E-2</v>
      </c>
      <c r="V109">
        <v>0.10446039934684226</v>
      </c>
      <c r="W109">
        <v>4.9440176679726944E-2</v>
      </c>
      <c r="X109">
        <v>0.2324862113239029</v>
      </c>
      <c r="Z109">
        <f t="shared" si="14"/>
        <v>-1.8678907245315144</v>
      </c>
      <c r="AA109">
        <f t="shared" si="15"/>
        <v>-1.0877322501448994</v>
      </c>
      <c r="AB109">
        <f t="shared" si="16"/>
        <v>-0.98104831820993421</v>
      </c>
      <c r="AC109">
        <f t="shared" si="17"/>
        <v>-1.3059199859189701</v>
      </c>
      <c r="AD109">
        <f t="shared" si="18"/>
        <v>-0.63360279986444257</v>
      </c>
    </row>
    <row r="110" spans="2:30" x14ac:dyDescent="0.25">
      <c r="B110" s="31" t="s">
        <v>152</v>
      </c>
      <c r="C110" s="31" t="s">
        <v>56</v>
      </c>
      <c r="D110" s="30" t="s">
        <v>15</v>
      </c>
      <c r="E110" s="30">
        <v>37</v>
      </c>
      <c r="F110" s="30">
        <v>3.3065851095885819</v>
      </c>
      <c r="G110" s="30">
        <v>3.1945276317361184</v>
      </c>
      <c r="H110" s="30">
        <v>69.983501492647108</v>
      </c>
      <c r="I110" s="30">
        <v>0.36619276088533803</v>
      </c>
      <c r="J110" s="30">
        <v>1.1402926441726151</v>
      </c>
      <c r="K110" s="30">
        <v>7.0278215978505171E-2</v>
      </c>
      <c r="P110" s="29" t="s">
        <v>149</v>
      </c>
      <c r="Q110" t="s">
        <v>82</v>
      </c>
      <c r="R110">
        <v>109</v>
      </c>
      <c r="S110" s="20" t="s">
        <v>15</v>
      </c>
      <c r="T110">
        <v>1.5644895632728608E-2</v>
      </c>
      <c r="U110">
        <v>3.8491404709169348E-2</v>
      </c>
      <c r="V110">
        <v>7.6551224628593637E-2</v>
      </c>
      <c r="W110">
        <v>5.8887017524220008E-2</v>
      </c>
      <c r="X110">
        <v>0.19314030725268538</v>
      </c>
      <c r="Z110">
        <f>LOG(T110)</f>
        <v>-1.8056273296914052</v>
      </c>
      <c r="AA110">
        <f>LOG(U110)</f>
        <v>-1.4146362394299858</v>
      </c>
      <c r="AB110">
        <f t="shared" si="16"/>
        <v>-1.1160478572820305</v>
      </c>
      <c r="AC110">
        <f t="shared" si="17"/>
        <v>-1.229980441020359</v>
      </c>
      <c r="AD110">
        <f t="shared" si="18"/>
        <v>-0.71412708204309827</v>
      </c>
    </row>
    <row r="111" spans="2:30" x14ac:dyDescent="0.25">
      <c r="B111" s="31" t="s">
        <v>152</v>
      </c>
      <c r="C111" s="31" t="s">
        <v>56</v>
      </c>
      <c r="D111" s="30" t="s">
        <v>15</v>
      </c>
      <c r="E111" s="30">
        <v>37</v>
      </c>
      <c r="F111" s="30">
        <v>3.2874342586824081</v>
      </c>
      <c r="G111" s="30">
        <v>3.1945276317361184</v>
      </c>
      <c r="H111" s="30">
        <v>87.525538091817936</v>
      </c>
      <c r="I111" s="30">
        <v>0.85842595631379148</v>
      </c>
      <c r="J111" s="30">
        <v>0.97603609619661091</v>
      </c>
      <c r="K111" s="30">
        <v>7.7575560365520158E-2</v>
      </c>
      <c r="L111" s="30">
        <v>1.2585701087811978</v>
      </c>
      <c r="P111" s="29" t="s">
        <v>149</v>
      </c>
      <c r="Q111" t="s">
        <v>83</v>
      </c>
      <c r="R111">
        <v>110</v>
      </c>
      <c r="S111" s="20" t="s">
        <v>15</v>
      </c>
      <c r="T111">
        <v>2.2518065712739126E-3</v>
      </c>
      <c r="U111">
        <v>0.30213617340150389</v>
      </c>
      <c r="W111">
        <v>4.8460664997565885E-2</v>
      </c>
      <c r="Z111">
        <f t="shared" ref="Z111:Z123" si="19">LOG(T111)</f>
        <v>-2.6474689178332431</v>
      </c>
      <c r="AA111">
        <f t="shared" ref="AA111:AA123" si="20">LOG(U111)</f>
        <v>-0.51979727549405152</v>
      </c>
      <c r="AC111">
        <f t="shared" si="17"/>
        <v>-1.314610630586631</v>
      </c>
    </row>
    <row r="112" spans="2:30" x14ac:dyDescent="0.25">
      <c r="B112" s="31" t="s">
        <v>152</v>
      </c>
      <c r="C112" s="31" t="s">
        <v>56</v>
      </c>
      <c r="D112" s="30" t="s">
        <v>15</v>
      </c>
      <c r="E112" s="30">
        <v>37</v>
      </c>
      <c r="F112" s="30">
        <v>2.9895635269373662</v>
      </c>
      <c r="G112" s="30">
        <v>3.1945276317361184</v>
      </c>
      <c r="H112" s="30">
        <v>202.65481403712266</v>
      </c>
      <c r="I112" s="30">
        <v>0.54083634747172926</v>
      </c>
      <c r="J112" s="30">
        <v>1.4348324780249275</v>
      </c>
      <c r="K112" s="30">
        <v>5.674731114391178E-2</v>
      </c>
      <c r="L112" s="30">
        <v>1.8172952353426934</v>
      </c>
      <c r="P112" s="29" t="s">
        <v>149</v>
      </c>
      <c r="Q112" t="s">
        <v>84</v>
      </c>
      <c r="R112">
        <v>111</v>
      </c>
      <c r="S112" s="20" t="s">
        <v>8</v>
      </c>
      <c r="T112">
        <v>3.6574501823907741E-4</v>
      </c>
      <c r="U112">
        <v>0.12594849304977423</v>
      </c>
      <c r="V112">
        <v>8.1347829502913679E-2</v>
      </c>
      <c r="W112">
        <v>5.6668007314377718E-2</v>
      </c>
      <c r="X112">
        <v>0.24914307070475672</v>
      </c>
      <c r="Z112">
        <f t="shared" si="19"/>
        <v>-3.4368215806257916</v>
      </c>
      <c r="AA112">
        <f t="shared" si="20"/>
        <v>-0.89980702438724791</v>
      </c>
      <c r="AB112">
        <f t="shared" si="16"/>
        <v>-1.0896540302806934</v>
      </c>
      <c r="AC112">
        <f t="shared" si="17"/>
        <v>-1.2466620587116981</v>
      </c>
      <c r="AD112">
        <f t="shared" si="18"/>
        <v>-0.60355118714649081</v>
      </c>
    </row>
    <row r="113" spans="2:30" x14ac:dyDescent="0.25">
      <c r="B113" s="31" t="s">
        <v>152</v>
      </c>
      <c r="C113" s="31" t="s">
        <v>57</v>
      </c>
      <c r="D113" s="30" t="s">
        <v>15</v>
      </c>
      <c r="E113" s="30">
        <v>38</v>
      </c>
      <c r="F113" s="30">
        <v>4.5972502234951484</v>
      </c>
      <c r="G113" s="30">
        <v>5.4182965340173341</v>
      </c>
      <c r="H113" s="30">
        <v>25.157610136306332</v>
      </c>
      <c r="I113" s="30">
        <v>0.39151123902054275</v>
      </c>
      <c r="J113" s="30">
        <v>0.94696182352468494</v>
      </c>
      <c r="K113" s="30">
        <v>8.6778192745019592E-2</v>
      </c>
      <c r="L113" s="30">
        <v>1.0303381444769488</v>
      </c>
      <c r="P113" s="29" t="s">
        <v>149</v>
      </c>
      <c r="Q113" t="s">
        <v>85</v>
      </c>
      <c r="R113">
        <v>112</v>
      </c>
      <c r="S113" s="20" t="s">
        <v>8</v>
      </c>
      <c r="T113">
        <v>1.7289926972549195E-4</v>
      </c>
      <c r="U113">
        <v>0.19757052851173007</v>
      </c>
      <c r="V113">
        <v>0.12940689132039182</v>
      </c>
      <c r="W113">
        <v>0.13419333714427026</v>
      </c>
      <c r="X113">
        <v>0.16654153273642214</v>
      </c>
      <c r="Z113">
        <f t="shared" si="19"/>
        <v>-3.7622068410514613</v>
      </c>
      <c r="AA113">
        <f t="shared" si="20"/>
        <v>-0.70427783838864522</v>
      </c>
      <c r="AB113">
        <f t="shared" si="16"/>
        <v>-0.8880425955164053</v>
      </c>
      <c r="AC113">
        <f t="shared" si="17"/>
        <v>-0.87226904685936868</v>
      </c>
      <c r="AD113">
        <f t="shared" si="18"/>
        <v>-0.77847744270457819</v>
      </c>
    </row>
    <row r="114" spans="2:30" x14ac:dyDescent="0.25">
      <c r="B114" s="31" t="s">
        <v>152</v>
      </c>
      <c r="C114" s="31" t="s">
        <v>57</v>
      </c>
      <c r="D114" s="30" t="s">
        <v>15</v>
      </c>
      <c r="E114" s="30">
        <v>38</v>
      </c>
      <c r="F114" s="30">
        <v>6.001120022921409</v>
      </c>
      <c r="G114" s="30">
        <v>5.4182965340173341</v>
      </c>
      <c r="H114" s="30">
        <v>57.693675609733006</v>
      </c>
      <c r="I114" s="30">
        <v>0.3881436578379413</v>
      </c>
      <c r="J114" s="30">
        <v>0.86521455687804771</v>
      </c>
      <c r="K114" s="30">
        <v>8.829563830771732E-2</v>
      </c>
      <c r="L114" s="30">
        <v>1.9561488949162462</v>
      </c>
      <c r="P114" s="29" t="s">
        <v>149</v>
      </c>
      <c r="Q114" t="s">
        <v>86</v>
      </c>
      <c r="R114">
        <v>113</v>
      </c>
      <c r="S114" s="20" t="s">
        <v>8</v>
      </c>
      <c r="T114">
        <v>7.9148268416808897E-4</v>
      </c>
      <c r="U114">
        <v>3.8763250825408456E-2</v>
      </c>
      <c r="V114">
        <v>2.3257051208233372E-2</v>
      </c>
      <c r="W114">
        <v>1.2392982284015426E-2</v>
      </c>
      <c r="X114">
        <v>0.13615687152915715</v>
      </c>
      <c r="Z114">
        <f t="shared" si="19"/>
        <v>-3.1015585820682205</v>
      </c>
      <c r="AA114">
        <f t="shared" si="20"/>
        <v>-1.4115798085992157</v>
      </c>
      <c r="AB114">
        <f t="shared" si="16"/>
        <v>-1.6334453508791249</v>
      </c>
      <c r="AC114">
        <f t="shared" si="17"/>
        <v>-1.906824171134853</v>
      </c>
      <c r="AD114">
        <f t="shared" si="18"/>
        <v>-0.86596043591131511</v>
      </c>
    </row>
    <row r="115" spans="2:30" x14ac:dyDescent="0.25">
      <c r="B115" s="31" t="s">
        <v>152</v>
      </c>
      <c r="C115" s="31" t="s">
        <v>57</v>
      </c>
      <c r="D115" s="30" t="s">
        <v>15</v>
      </c>
      <c r="E115" s="30">
        <v>38</v>
      </c>
      <c r="F115" s="30">
        <v>5.6565193556354467</v>
      </c>
      <c r="G115" s="30">
        <v>5.4182965340173341</v>
      </c>
      <c r="H115" s="30">
        <v>68.698811581479674</v>
      </c>
      <c r="I115" s="30">
        <v>0.72709801955660236</v>
      </c>
      <c r="J115" s="30">
        <v>0.87613097105445337</v>
      </c>
      <c r="K115" s="30">
        <v>7.3806264858034945E-2</v>
      </c>
      <c r="L115" s="30">
        <v>0.56906003406654715</v>
      </c>
      <c r="P115" s="29" t="s">
        <v>149</v>
      </c>
      <c r="Q115" t="s">
        <v>87</v>
      </c>
      <c r="R115">
        <v>114</v>
      </c>
      <c r="S115" s="20" t="s">
        <v>8</v>
      </c>
      <c r="T115">
        <v>4.2884372804326921E-4</v>
      </c>
      <c r="U115">
        <v>8.1256867528893384E-2</v>
      </c>
      <c r="V115">
        <v>5.8740065748582038E-2</v>
      </c>
      <c r="W115">
        <v>2.3753007750267563E-2</v>
      </c>
      <c r="X115">
        <v>8.3259901062347971E-2</v>
      </c>
      <c r="Z115">
        <f t="shared" si="19"/>
        <v>-3.3677009372153788</v>
      </c>
      <c r="AA115">
        <f t="shared" si="20"/>
        <v>-1.0901399238400051</v>
      </c>
      <c r="AB115">
        <f t="shared" si="16"/>
        <v>-1.2310655717010226</v>
      </c>
      <c r="AC115">
        <f t="shared" si="17"/>
        <v>-1.624281389549092</v>
      </c>
      <c r="AD115">
        <f t="shared" si="18"/>
        <v>-1.0795641095206066</v>
      </c>
    </row>
    <row r="116" spans="2:30" x14ac:dyDescent="0.25">
      <c r="B116" s="31" t="s">
        <v>152</v>
      </c>
      <c r="C116" s="31" t="s">
        <v>58</v>
      </c>
      <c r="D116" s="30" t="s">
        <v>15</v>
      </c>
      <c r="E116" s="30">
        <v>39</v>
      </c>
      <c r="F116" s="30">
        <v>7.1431329579321714</v>
      </c>
      <c r="G116" s="30">
        <v>6.1164824699227198</v>
      </c>
      <c r="H116" s="30">
        <v>693.81849454140217</v>
      </c>
      <c r="I116" s="30">
        <v>2.3288659077832974</v>
      </c>
      <c r="J116" s="30">
        <v>2.4134824935368515</v>
      </c>
      <c r="K116" s="30">
        <v>0.13396023578455146</v>
      </c>
      <c r="P116" s="29" t="s">
        <v>149</v>
      </c>
      <c r="Q116" t="s">
        <v>88</v>
      </c>
      <c r="R116">
        <v>115</v>
      </c>
      <c r="S116" s="20" t="s">
        <v>8</v>
      </c>
    </row>
    <row r="117" spans="2:30" x14ac:dyDescent="0.25">
      <c r="B117" s="31" t="s">
        <v>152</v>
      </c>
      <c r="C117" s="31" t="s">
        <v>58</v>
      </c>
      <c r="D117" s="30" t="s">
        <v>15</v>
      </c>
      <c r="E117" s="30">
        <v>39</v>
      </c>
      <c r="F117" s="30">
        <v>6.0659869164271703</v>
      </c>
      <c r="G117" s="30">
        <v>6.1164824699227198</v>
      </c>
      <c r="H117" s="30">
        <v>784.73761788640638</v>
      </c>
      <c r="I117" s="30">
        <v>1.0361721746065706</v>
      </c>
      <c r="J117" s="30">
        <v>2.3444023821844677</v>
      </c>
      <c r="K117" s="30">
        <v>0.14704052657062922</v>
      </c>
      <c r="L117" s="30">
        <v>4.2966877548476576</v>
      </c>
      <c r="P117" s="29" t="s">
        <v>149</v>
      </c>
      <c r="Q117" t="s">
        <v>89</v>
      </c>
      <c r="R117">
        <v>116</v>
      </c>
      <c r="S117" s="20" t="s">
        <v>2</v>
      </c>
    </row>
    <row r="118" spans="2:30" x14ac:dyDescent="0.25">
      <c r="B118" s="31" t="s">
        <v>152</v>
      </c>
      <c r="C118" s="31" t="s">
        <v>58</v>
      </c>
      <c r="D118" s="30" t="s">
        <v>15</v>
      </c>
      <c r="E118" s="30">
        <v>39</v>
      </c>
      <c r="F118" s="30">
        <v>5.1403275354088196</v>
      </c>
      <c r="G118" s="30">
        <v>6.1164824699227198</v>
      </c>
      <c r="H118" s="30">
        <v>717.22755946984785</v>
      </c>
      <c r="I118" s="30">
        <v>1.1577698558273424</v>
      </c>
      <c r="J118" s="30">
        <v>1.931354993134816</v>
      </c>
      <c r="K118" s="30">
        <v>0.13462332334583563</v>
      </c>
      <c r="L118" s="30">
        <v>2.6651874064524819</v>
      </c>
      <c r="P118" s="29" t="s">
        <v>149</v>
      </c>
      <c r="Q118" t="s">
        <v>90</v>
      </c>
      <c r="R118">
        <v>117</v>
      </c>
      <c r="S118" s="20" t="s">
        <v>2</v>
      </c>
      <c r="T118">
        <v>4.5348122272231866E-4</v>
      </c>
      <c r="U118">
        <v>7.0598338069642899E-2</v>
      </c>
      <c r="V118">
        <v>5.3593304246338201E-2</v>
      </c>
      <c r="W118">
        <v>2.6372558859182008E-2</v>
      </c>
      <c r="X118">
        <v>0.11104903367866563</v>
      </c>
      <c r="Z118">
        <f t="shared" si="19"/>
        <v>-3.3434406910447105</v>
      </c>
      <c r="AA118">
        <f t="shared" si="20"/>
        <v>-1.1512055223997368</v>
      </c>
      <c r="AB118">
        <f t="shared" si="16"/>
        <v>-1.2708894661003829</v>
      </c>
      <c r="AC118">
        <f t="shared" si="17"/>
        <v>-1.5788477297246617</v>
      </c>
      <c r="AD118">
        <f t="shared" si="18"/>
        <v>-0.95448521622265881</v>
      </c>
    </row>
    <row r="119" spans="2:30" x14ac:dyDescent="0.25">
      <c r="B119" s="31" t="s">
        <v>152</v>
      </c>
      <c r="C119" s="31" t="s">
        <v>59</v>
      </c>
      <c r="D119" s="30" t="s">
        <v>15</v>
      </c>
      <c r="E119" s="30">
        <v>40</v>
      </c>
      <c r="F119" s="30">
        <v>3.3635734858160773</v>
      </c>
      <c r="G119" s="30">
        <v>4.4972782363392136</v>
      </c>
      <c r="H119" s="30">
        <v>373.69601197991642</v>
      </c>
      <c r="I119" s="30">
        <v>0.34145648702987696</v>
      </c>
      <c r="J119" s="30">
        <v>1.3769493415697649</v>
      </c>
      <c r="K119" s="30">
        <v>8.9553744118363546E-2</v>
      </c>
      <c r="L119" s="30">
        <v>2.1486169794277172</v>
      </c>
      <c r="P119" s="29" t="s">
        <v>149</v>
      </c>
      <c r="Q119" t="s">
        <v>91</v>
      </c>
      <c r="R119">
        <v>118</v>
      </c>
      <c r="S119" s="20" t="s">
        <v>2</v>
      </c>
      <c r="T119">
        <v>4.6529689978035693E-2</v>
      </c>
      <c r="U119">
        <v>0.1230137459729637</v>
      </c>
      <c r="V119">
        <v>4.7303626138388566E-2</v>
      </c>
      <c r="W119">
        <v>6.827920856360041E-2</v>
      </c>
      <c r="X119">
        <v>5.0032460847805604E-2</v>
      </c>
      <c r="Z119">
        <f t="shared" si="19"/>
        <v>-1.3322698411111966</v>
      </c>
      <c r="AA119">
        <f t="shared" si="20"/>
        <v>-0.91004635631140496</v>
      </c>
      <c r="AB119">
        <f t="shared" si="16"/>
        <v>-1.3251055664179747</v>
      </c>
      <c r="AC119">
        <f t="shared" si="17"/>
        <v>-1.1657115215123883</v>
      </c>
      <c r="AD119">
        <f t="shared" si="18"/>
        <v>-1.3007481358065862</v>
      </c>
    </row>
    <row r="120" spans="2:30" x14ac:dyDescent="0.25">
      <c r="B120" s="31" t="s">
        <v>152</v>
      </c>
      <c r="C120" s="31" t="s">
        <v>59</v>
      </c>
      <c r="D120" s="30" t="s">
        <v>15</v>
      </c>
      <c r="E120" s="30">
        <v>40</v>
      </c>
      <c r="F120" s="30">
        <v>4.7590741413875524</v>
      </c>
      <c r="G120" s="30">
        <v>4.4972782363392136</v>
      </c>
      <c r="H120" s="30">
        <v>46.076583548325829</v>
      </c>
      <c r="I120" s="30">
        <v>0.40536970894800883</v>
      </c>
      <c r="J120" s="30">
        <v>1.3052276667586791</v>
      </c>
      <c r="K120" s="30">
        <v>8.1140521813935773E-2</v>
      </c>
      <c r="L120" s="30">
        <v>1.669606271670619</v>
      </c>
      <c r="P120" s="29" t="s">
        <v>149</v>
      </c>
      <c r="Q120" t="s">
        <v>92</v>
      </c>
      <c r="R120">
        <v>119</v>
      </c>
      <c r="S120" s="20" t="s">
        <v>2</v>
      </c>
      <c r="U120">
        <v>0.16638206146325979</v>
      </c>
      <c r="V120">
        <v>0.27108772260427116</v>
      </c>
      <c r="W120">
        <v>2.7734767194371526E-2</v>
      </c>
      <c r="X120">
        <v>0.17591803069769632</v>
      </c>
      <c r="AA120">
        <f t="shared" si="20"/>
        <v>-0.77889349912388894</v>
      </c>
      <c r="AB120">
        <f t="shared" si="16"/>
        <v>-0.56689015090330996</v>
      </c>
      <c r="AC120">
        <f t="shared" si="17"/>
        <v>-1.5569754752376117</v>
      </c>
      <c r="AD120">
        <f t="shared" si="18"/>
        <v>-0.75468964529978266</v>
      </c>
    </row>
    <row r="121" spans="2:30" x14ac:dyDescent="0.25">
      <c r="B121" s="31" t="s">
        <v>152</v>
      </c>
      <c r="C121" s="31" t="s">
        <v>59</v>
      </c>
      <c r="D121" s="30" t="s">
        <v>15</v>
      </c>
      <c r="E121" s="30">
        <v>40</v>
      </c>
      <c r="F121" s="30">
        <v>5.3691870818140126</v>
      </c>
      <c r="G121" s="30">
        <v>4.4972782363392136</v>
      </c>
      <c r="H121" s="30">
        <v>509.66437834065795</v>
      </c>
      <c r="I121" s="30">
        <v>0.46910492569163104</v>
      </c>
      <c r="J121" s="30">
        <v>1.4321035631036587</v>
      </c>
      <c r="K121" s="30">
        <v>8.7006044178440489E-2</v>
      </c>
      <c r="L121" s="30">
        <v>1.8552636862811269</v>
      </c>
      <c r="P121" s="29" t="s">
        <v>149</v>
      </c>
      <c r="Q121" t="s">
        <v>93</v>
      </c>
      <c r="R121">
        <v>120</v>
      </c>
      <c r="S121" s="20" t="s">
        <v>2</v>
      </c>
      <c r="T121">
        <v>1.0066261002587161E-3</v>
      </c>
      <c r="U121">
        <v>6.5977838301429767E-2</v>
      </c>
      <c r="V121">
        <v>8.6907226690410511E-2</v>
      </c>
      <c r="W121">
        <v>3.2716048902404267E-2</v>
      </c>
      <c r="X121">
        <v>0.16749868810756319</v>
      </c>
      <c r="Z121">
        <f t="shared" si="19"/>
        <v>-2.9971318132083176</v>
      </c>
      <c r="AA121">
        <f t="shared" si="20"/>
        <v>-1.1806019177864324</v>
      </c>
      <c r="AB121">
        <f t="shared" si="16"/>
        <v>-1.0609441086920233</v>
      </c>
      <c r="AC121">
        <f t="shared" si="17"/>
        <v>-1.4852391513178183</v>
      </c>
      <c r="AD121">
        <f t="shared" si="18"/>
        <v>-0.77598859011894106</v>
      </c>
    </row>
    <row r="122" spans="2:30" x14ac:dyDescent="0.25">
      <c r="B122" s="31" t="s">
        <v>152</v>
      </c>
      <c r="C122" s="31" t="s">
        <v>60</v>
      </c>
      <c r="D122" s="30" t="s">
        <v>8</v>
      </c>
      <c r="E122" s="30">
        <v>41</v>
      </c>
      <c r="F122" s="30">
        <v>5.8008626609038418E-2</v>
      </c>
      <c r="G122" s="30">
        <v>6.6071167387550478E-2</v>
      </c>
      <c r="H122" s="30">
        <v>106.00965739037872</v>
      </c>
      <c r="I122" s="30">
        <v>6.5659674665061479E-2</v>
      </c>
      <c r="J122" s="30">
        <v>6.534671324056919E-2</v>
      </c>
      <c r="K122" s="30">
        <v>6.9683240131269784E-3</v>
      </c>
      <c r="L122" s="30">
        <v>1.7212067011872578</v>
      </c>
      <c r="P122" s="29" t="s">
        <v>149</v>
      </c>
      <c r="Q122" t="s">
        <v>94</v>
      </c>
      <c r="R122">
        <v>121</v>
      </c>
      <c r="S122" s="20" t="s">
        <v>2</v>
      </c>
      <c r="T122">
        <v>5.168140474467504E-5</v>
      </c>
      <c r="U122">
        <v>5.7185820398530589E-2</v>
      </c>
      <c r="V122">
        <v>4.0030858950093139E-2</v>
      </c>
      <c r="W122">
        <v>2.5431107053594082E-2</v>
      </c>
      <c r="X122">
        <v>0.23890528519376253</v>
      </c>
      <c r="Z122">
        <f t="shared" si="19"/>
        <v>-4.2866656903579869</v>
      </c>
      <c r="AA122">
        <f t="shared" si="20"/>
        <v>-1.2427116440406163</v>
      </c>
      <c r="AB122">
        <f t="shared" si="16"/>
        <v>-1.39760509105194</v>
      </c>
      <c r="AC122">
        <f t="shared" si="17"/>
        <v>-1.5946347339335227</v>
      </c>
      <c r="AD122">
        <f t="shared" si="18"/>
        <v>-0.62177424244310087</v>
      </c>
    </row>
    <row r="123" spans="2:30" x14ac:dyDescent="0.25">
      <c r="B123" s="31" t="s">
        <v>152</v>
      </c>
      <c r="C123" s="31" t="s">
        <v>60</v>
      </c>
      <c r="D123" s="30" t="s">
        <v>8</v>
      </c>
      <c r="E123" s="30">
        <v>41</v>
      </c>
      <c r="F123" s="30">
        <v>8.9429780836584372E-2</v>
      </c>
      <c r="G123" s="30">
        <v>6.6071167387550478E-2</v>
      </c>
      <c r="H123" s="30">
        <v>109.76328875798333</v>
      </c>
      <c r="I123" s="30">
        <v>1.9264692522040217</v>
      </c>
      <c r="J123" s="30">
        <v>0.22496809469246529</v>
      </c>
      <c r="K123" s="30">
        <v>3.9978795915348711E-2</v>
      </c>
      <c r="L123" s="30">
        <v>2.2881117604440155</v>
      </c>
      <c r="P123" s="29" t="s">
        <v>149</v>
      </c>
      <c r="Q123" t="s">
        <v>95</v>
      </c>
      <c r="R123">
        <v>122</v>
      </c>
      <c r="S123" s="20" t="s">
        <v>2</v>
      </c>
      <c r="T123">
        <v>1.687574501562307E-2</v>
      </c>
      <c r="U123">
        <v>8.1959471801175146E-2</v>
      </c>
      <c r="V123">
        <v>7.8675732502860682E-2</v>
      </c>
      <c r="W123">
        <v>8.2226612334401386E-2</v>
      </c>
      <c r="X123">
        <v>0.14698985830031636</v>
      </c>
      <c r="Z123">
        <f t="shared" si="19"/>
        <v>-1.7727370452209736</v>
      </c>
      <c r="AA123">
        <f t="shared" si="20"/>
        <v>-1.0864008491309471</v>
      </c>
      <c r="AB123">
        <f t="shared" si="16"/>
        <v>-1.1041592049388038</v>
      </c>
      <c r="AC123">
        <f t="shared" si="17"/>
        <v>-1.0849876019308258</v>
      </c>
      <c r="AD123">
        <f t="shared" si="18"/>
        <v>-0.83271262876306162</v>
      </c>
    </row>
    <row r="124" spans="2:30" x14ac:dyDescent="0.25">
      <c r="B124" s="31" t="s">
        <v>152</v>
      </c>
      <c r="C124" s="31" t="s">
        <v>60</v>
      </c>
      <c r="D124" s="30" t="s">
        <v>8</v>
      </c>
      <c r="E124" s="30">
        <v>41</v>
      </c>
      <c r="F124" s="30">
        <v>5.0775094717028652E-2</v>
      </c>
      <c r="G124" s="30">
        <v>6.6071167387550478E-2</v>
      </c>
      <c r="H124" s="30">
        <v>108.54779881037123</v>
      </c>
      <c r="I124" s="30">
        <v>0.32098365035108239</v>
      </c>
      <c r="J124" s="30">
        <v>0.85764497607745227</v>
      </c>
      <c r="K124" s="30">
        <v>8.7648567480257573E-3</v>
      </c>
      <c r="L124" s="30">
        <v>0.49774102345838278</v>
      </c>
    </row>
    <row r="125" spans="2:30" x14ac:dyDescent="0.25">
      <c r="B125" s="31" t="s">
        <v>152</v>
      </c>
      <c r="C125" s="31" t="s">
        <v>61</v>
      </c>
      <c r="D125" s="30" t="s">
        <v>8</v>
      </c>
      <c r="E125" s="30">
        <v>42</v>
      </c>
      <c r="F125" s="30">
        <v>5.6126595609852989</v>
      </c>
      <c r="G125" s="30">
        <v>5.9327926070415877</v>
      </c>
      <c r="H125" s="30">
        <v>320.07469239786002</v>
      </c>
      <c r="I125" s="30">
        <v>0.34932357386351087</v>
      </c>
      <c r="J125" s="30">
        <v>0.67297422464759005</v>
      </c>
      <c r="K125" s="30">
        <v>4.3623671878965653E-2</v>
      </c>
      <c r="L125" s="30">
        <v>0.95514242654207782</v>
      </c>
    </row>
    <row r="126" spans="2:30" x14ac:dyDescent="0.25">
      <c r="B126" s="31" t="s">
        <v>152</v>
      </c>
      <c r="C126" s="31" t="s">
        <v>61</v>
      </c>
      <c r="D126" s="30" t="s">
        <v>8</v>
      </c>
      <c r="E126" s="30">
        <v>42</v>
      </c>
      <c r="F126" s="30">
        <v>5.3582185483513118</v>
      </c>
      <c r="G126" s="30">
        <v>5.9327926070415877</v>
      </c>
      <c r="H126" s="30">
        <v>543.33851568289913</v>
      </c>
      <c r="I126" s="30">
        <v>0.2992565677950057</v>
      </c>
      <c r="J126" s="30">
        <v>1.0485088931354904</v>
      </c>
      <c r="K126" s="30">
        <v>3.2684263339958206E-2</v>
      </c>
      <c r="L126" s="30">
        <v>0.65672086051018919</v>
      </c>
    </row>
    <row r="127" spans="2:30" x14ac:dyDescent="0.25">
      <c r="B127" s="31" t="s">
        <v>152</v>
      </c>
      <c r="C127" s="31" t="s">
        <v>61</v>
      </c>
      <c r="D127" s="30" t="s">
        <v>8</v>
      </c>
      <c r="E127" s="30">
        <v>42</v>
      </c>
      <c r="F127" s="30">
        <v>6.8274997117881533</v>
      </c>
      <c r="G127" s="30">
        <v>5.9327926070415877</v>
      </c>
      <c r="J127" s="30">
        <v>0.83159596868567931</v>
      </c>
      <c r="K127" s="30">
        <v>2.9945897306029649E-2</v>
      </c>
      <c r="L127" s="30">
        <v>0.8001638891234033</v>
      </c>
    </row>
    <row r="128" spans="2:30" x14ac:dyDescent="0.25">
      <c r="B128" s="31" t="s">
        <v>152</v>
      </c>
      <c r="C128" s="31" t="s">
        <v>62</v>
      </c>
      <c r="D128" s="30" t="s">
        <v>8</v>
      </c>
      <c r="E128" s="30">
        <v>43</v>
      </c>
      <c r="F128" s="30">
        <v>0.11293510676926077</v>
      </c>
      <c r="G128" s="30">
        <v>9.1501359452304698E-2</v>
      </c>
      <c r="H128" s="30">
        <v>107.42714624633599</v>
      </c>
      <c r="I128" s="30">
        <v>0.82794838459127662</v>
      </c>
      <c r="J128" s="30">
        <v>0.31522914314440564</v>
      </c>
      <c r="K128" s="30">
        <v>2.2492053273826217E-2</v>
      </c>
      <c r="L128" s="30">
        <v>0.54576794141079565</v>
      </c>
    </row>
    <row r="129" spans="2:12" x14ac:dyDescent="0.25">
      <c r="B129" s="31" t="s">
        <v>152</v>
      </c>
      <c r="C129" s="31" t="s">
        <v>62</v>
      </c>
      <c r="D129" s="30" t="s">
        <v>8</v>
      </c>
      <c r="E129" s="30">
        <v>43</v>
      </c>
      <c r="F129" s="30">
        <v>7.8221107050704439E-2</v>
      </c>
      <c r="G129" s="30">
        <v>9.1501359452304698E-2</v>
      </c>
      <c r="H129" s="30">
        <v>3.5944327529366222</v>
      </c>
      <c r="I129" s="30">
        <v>0.30745648451003399</v>
      </c>
      <c r="J129" s="30">
        <v>0.12209223524549719</v>
      </c>
      <c r="K129" s="30">
        <v>4.0506339356120705E-2</v>
      </c>
      <c r="L129" s="30">
        <v>0.10766647499046715</v>
      </c>
    </row>
    <row r="130" spans="2:12" x14ac:dyDescent="0.25">
      <c r="B130" s="31" t="s">
        <v>152</v>
      </c>
      <c r="C130" s="31" t="s">
        <v>62</v>
      </c>
      <c r="D130" s="30" t="s">
        <v>8</v>
      </c>
      <c r="E130" s="30">
        <v>43</v>
      </c>
      <c r="F130" s="30">
        <v>8.3347864536948868E-2</v>
      </c>
      <c r="G130" s="30">
        <v>9.1501359452304698E-2</v>
      </c>
      <c r="H130" s="30">
        <v>14.10100113943394</v>
      </c>
      <c r="I130" s="30">
        <v>0.56040154931718933</v>
      </c>
      <c r="J130" s="30">
        <v>0.58175644924805214</v>
      </c>
      <c r="K130" s="30">
        <v>6.308810622497725E-2</v>
      </c>
      <c r="L130" s="30">
        <v>0.23514164688970268</v>
      </c>
    </row>
    <row r="131" spans="2:12" x14ac:dyDescent="0.25">
      <c r="B131" s="31" t="s">
        <v>152</v>
      </c>
      <c r="C131" s="31" t="s">
        <v>63</v>
      </c>
      <c r="D131" s="30" t="s">
        <v>8</v>
      </c>
      <c r="E131" s="30">
        <v>44</v>
      </c>
      <c r="F131" s="30">
        <v>6.4192329744908507</v>
      </c>
      <c r="G131" s="30">
        <v>7.1580391484419303</v>
      </c>
      <c r="H131" s="30">
        <v>662.00844903613324</v>
      </c>
      <c r="I131" s="30">
        <v>0.63315491219321363</v>
      </c>
      <c r="J131" s="30">
        <v>1.8498086526969773</v>
      </c>
      <c r="K131" s="30">
        <v>0.11472241282094967</v>
      </c>
      <c r="L131" s="30">
        <v>1.3514329282986761</v>
      </c>
    </row>
    <row r="132" spans="2:12" x14ac:dyDescent="0.25">
      <c r="B132" s="31" t="s">
        <v>152</v>
      </c>
      <c r="C132" s="31" t="s">
        <v>63</v>
      </c>
      <c r="D132" s="30" t="s">
        <v>8</v>
      </c>
      <c r="E132" s="30">
        <v>44</v>
      </c>
      <c r="F132" s="30">
        <v>7.6438418639039636</v>
      </c>
      <c r="G132" s="30">
        <v>7.1580391484419303</v>
      </c>
      <c r="H132" s="30">
        <v>730.69604766634905</v>
      </c>
      <c r="I132" s="30">
        <v>0.64700046076206774</v>
      </c>
      <c r="J132" s="30">
        <v>2.0337649090862526</v>
      </c>
      <c r="K132" s="30">
        <v>0.1341881151958583</v>
      </c>
      <c r="L132" s="30">
        <v>1.8977146503290214</v>
      </c>
    </row>
    <row r="133" spans="2:12" x14ac:dyDescent="0.25">
      <c r="B133" s="31" t="s">
        <v>152</v>
      </c>
      <c r="C133" s="31" t="s">
        <v>63</v>
      </c>
      <c r="D133" s="30" t="s">
        <v>8</v>
      </c>
      <c r="E133" s="30">
        <v>44</v>
      </c>
      <c r="F133" s="30">
        <v>7.4110426069309758</v>
      </c>
      <c r="G133" s="30">
        <v>7.1580391484419303</v>
      </c>
      <c r="H133" s="30">
        <v>706.82857733490755</v>
      </c>
      <c r="I133" s="30">
        <v>0.59983008570336693</v>
      </c>
      <c r="J133" s="30">
        <v>1.6052360742667346</v>
      </c>
      <c r="K133" s="30">
        <v>0.13079089919734221</v>
      </c>
      <c r="L133" s="30">
        <v>1.179902988436528</v>
      </c>
    </row>
    <row r="134" spans="2:12" x14ac:dyDescent="0.25">
      <c r="B134" s="31" t="s">
        <v>152</v>
      </c>
      <c r="C134" s="31" t="s">
        <v>64</v>
      </c>
      <c r="D134" s="30" t="s">
        <v>8</v>
      </c>
      <c r="E134" s="30">
        <v>45</v>
      </c>
      <c r="F134" s="30">
        <v>1.0483661444888885</v>
      </c>
      <c r="G134" s="30">
        <v>1.0911155193871762</v>
      </c>
      <c r="H134" s="30">
        <v>48.410883958872986</v>
      </c>
      <c r="I134" s="30">
        <v>0.69039251038795146</v>
      </c>
      <c r="J134" s="30">
        <v>1.7986788232774187</v>
      </c>
      <c r="K134" s="30">
        <v>4.639900609025549E-2</v>
      </c>
      <c r="L134" s="30">
        <v>2.3011311702813244</v>
      </c>
    </row>
    <row r="135" spans="2:12" x14ac:dyDescent="0.25">
      <c r="B135" s="31" t="s">
        <v>152</v>
      </c>
      <c r="C135" s="31" t="s">
        <v>64</v>
      </c>
      <c r="D135" s="30" t="s">
        <v>8</v>
      </c>
      <c r="E135" s="30">
        <v>45</v>
      </c>
      <c r="F135" s="30">
        <v>1.1110167253260315</v>
      </c>
      <c r="G135" s="30">
        <v>1.0911155193871762</v>
      </c>
      <c r="H135" s="30">
        <v>44.993524616391142</v>
      </c>
      <c r="I135" s="30">
        <v>1.1478052165035542</v>
      </c>
      <c r="J135" s="30">
        <v>1.3162235394706825</v>
      </c>
      <c r="K135" s="30">
        <v>5.0893086363640871E-2</v>
      </c>
      <c r="L135" s="30">
        <v>1.7070092271219544</v>
      </c>
    </row>
    <row r="136" spans="2:12" x14ac:dyDescent="0.25">
      <c r="B136" s="31" t="s">
        <v>152</v>
      </c>
      <c r="C136" s="31" t="s">
        <v>64</v>
      </c>
      <c r="D136" s="30" t="s">
        <v>8</v>
      </c>
      <c r="E136" s="30">
        <v>45</v>
      </c>
      <c r="F136" s="30">
        <v>1.1139636883466089</v>
      </c>
      <c r="G136" s="30">
        <v>1.0911155193871762</v>
      </c>
      <c r="H136" s="30">
        <v>22.712132588073821</v>
      </c>
      <c r="I136" s="30">
        <v>0.6419860095609401</v>
      </c>
      <c r="J136" s="30">
        <v>1.7878178605405053</v>
      </c>
      <c r="K136" s="30">
        <v>5.272116398716916E-2</v>
      </c>
      <c r="L136" s="30">
        <v>1.4710517189803456</v>
      </c>
    </row>
    <row r="137" spans="2:12" x14ac:dyDescent="0.25">
      <c r="B137" s="31" t="s">
        <v>152</v>
      </c>
      <c r="C137" s="31" t="s">
        <v>65</v>
      </c>
      <c r="D137" s="30" t="s">
        <v>8</v>
      </c>
      <c r="E137" s="30">
        <v>46</v>
      </c>
      <c r="F137" s="30">
        <v>1.1683948316754398</v>
      </c>
      <c r="G137" s="30">
        <v>1.185339813539964</v>
      </c>
      <c r="H137" s="30">
        <v>678.95000730132142</v>
      </c>
      <c r="I137" s="30">
        <v>0.51176445265365356</v>
      </c>
      <c r="J137" s="30">
        <v>1.6314898456872358</v>
      </c>
      <c r="K137" s="30">
        <v>0.10889765909861918</v>
      </c>
      <c r="L137" s="30">
        <v>0.81237403552312937</v>
      </c>
    </row>
    <row r="138" spans="2:12" x14ac:dyDescent="0.25">
      <c r="B138" s="31" t="s">
        <v>152</v>
      </c>
      <c r="C138" s="31" t="s">
        <v>65</v>
      </c>
      <c r="D138" s="30" t="s">
        <v>8</v>
      </c>
      <c r="E138" s="30">
        <v>46</v>
      </c>
      <c r="F138" s="30">
        <v>1.238610716334871</v>
      </c>
      <c r="G138" s="30">
        <v>1.185339813539964</v>
      </c>
      <c r="H138" s="30">
        <v>557.03878787060842</v>
      </c>
      <c r="I138" s="30">
        <v>0.57984996708018322</v>
      </c>
      <c r="J138" s="30">
        <v>1.6563328067376737</v>
      </c>
      <c r="K138" s="30">
        <v>0.10010702115517216</v>
      </c>
      <c r="L138" s="30">
        <v>0.95998172550344474</v>
      </c>
    </row>
    <row r="139" spans="2:12" x14ac:dyDescent="0.25">
      <c r="B139" s="31" t="s">
        <v>152</v>
      </c>
      <c r="C139" s="31" t="s">
        <v>65</v>
      </c>
      <c r="D139" s="30" t="s">
        <v>8</v>
      </c>
      <c r="E139" s="30">
        <v>46</v>
      </c>
      <c r="F139" s="30">
        <v>1.149013892609581</v>
      </c>
      <c r="G139" s="30">
        <v>1.185339813539964</v>
      </c>
      <c r="H139" s="30">
        <v>679.45327720241687</v>
      </c>
      <c r="I139" s="30">
        <v>0.22082631371632028</v>
      </c>
      <c r="J139" s="30">
        <v>1.9347841399115699</v>
      </c>
      <c r="K139" s="30">
        <v>8.8301316711266301E-2</v>
      </c>
      <c r="L139" s="30">
        <v>1.2349262913573402</v>
      </c>
    </row>
    <row r="140" spans="2:12" x14ac:dyDescent="0.25">
      <c r="B140" s="31" t="s">
        <v>152</v>
      </c>
      <c r="C140" s="31" t="s">
        <v>66</v>
      </c>
      <c r="D140" s="30" t="s">
        <v>2</v>
      </c>
      <c r="E140" s="30">
        <v>47</v>
      </c>
      <c r="F140" s="30">
        <v>0.57117700907495228</v>
      </c>
      <c r="G140" s="30">
        <v>0.51736230111855386</v>
      </c>
      <c r="H140" s="30">
        <v>479.61428495113086</v>
      </c>
      <c r="J140" s="30">
        <v>2.9910521120690721</v>
      </c>
      <c r="K140" s="30">
        <v>1.0683896416410874</v>
      </c>
      <c r="L140" s="30">
        <v>2.6579246253086892</v>
      </c>
    </row>
    <row r="141" spans="2:12" x14ac:dyDescent="0.25">
      <c r="B141" s="31" t="s">
        <v>152</v>
      </c>
      <c r="C141" s="31" t="s">
        <v>66</v>
      </c>
      <c r="D141" s="30" t="s">
        <v>2</v>
      </c>
      <c r="E141" s="30">
        <v>47</v>
      </c>
      <c r="F141" s="30">
        <v>0.54363785257073804</v>
      </c>
      <c r="G141" s="30">
        <v>0.51736230111855386</v>
      </c>
      <c r="J141" s="30">
        <v>2.5927023739398214</v>
      </c>
      <c r="K141" s="30">
        <v>1.6140623990242851</v>
      </c>
      <c r="L141" s="30">
        <v>2.3689293306037817</v>
      </c>
    </row>
    <row r="142" spans="2:12" x14ac:dyDescent="0.25">
      <c r="B142" s="31" t="s">
        <v>152</v>
      </c>
      <c r="C142" s="31" t="s">
        <v>66</v>
      </c>
      <c r="D142" s="30" t="s">
        <v>2</v>
      </c>
      <c r="E142" s="30">
        <v>47</v>
      </c>
      <c r="F142" s="30">
        <v>0.43727204170997136</v>
      </c>
      <c r="G142" s="30">
        <v>0.51736230111855386</v>
      </c>
      <c r="H142" s="30">
        <v>700.87164796984143</v>
      </c>
      <c r="J142" s="30">
        <v>4.0688397604144324</v>
      </c>
      <c r="K142" s="30">
        <v>1.5241540857908384</v>
      </c>
      <c r="L142" s="30">
        <v>2.1786752629357191</v>
      </c>
    </row>
    <row r="143" spans="2:12" x14ac:dyDescent="0.25">
      <c r="B143" s="31" t="s">
        <v>152</v>
      </c>
      <c r="C143" s="31" t="s">
        <v>67</v>
      </c>
      <c r="D143" s="30" t="s">
        <v>2</v>
      </c>
      <c r="E143" s="30">
        <v>48</v>
      </c>
      <c r="F143" s="30">
        <v>3.881475247149333</v>
      </c>
      <c r="G143" s="30">
        <v>3.9498119498760063</v>
      </c>
      <c r="H143" s="30">
        <v>150.15824804488489</v>
      </c>
      <c r="I143" s="30">
        <v>0.43865364729307132</v>
      </c>
      <c r="J143" s="30">
        <v>0.97912711331006808</v>
      </c>
      <c r="K143" s="30">
        <v>5.2124337692995536E-2</v>
      </c>
      <c r="L143" s="30">
        <v>0.62382708861697933</v>
      </c>
    </row>
    <row r="144" spans="2:12" x14ac:dyDescent="0.25">
      <c r="B144" s="31" t="s">
        <v>152</v>
      </c>
      <c r="C144" s="31" t="s">
        <v>67</v>
      </c>
      <c r="D144" s="30" t="s">
        <v>2</v>
      </c>
      <c r="E144" s="30">
        <v>48</v>
      </c>
      <c r="F144" s="30">
        <v>4.5888532022553346</v>
      </c>
      <c r="G144" s="30">
        <v>3.9498119498760063</v>
      </c>
      <c r="H144" s="30">
        <v>83.863251369248232</v>
      </c>
      <c r="I144" s="30">
        <v>0.35423525128228711</v>
      </c>
      <c r="J144" s="30">
        <v>0.92142438704084906</v>
      </c>
      <c r="K144" s="30">
        <v>7.4120483043558422E-2</v>
      </c>
      <c r="L144" s="30">
        <v>0.76089967599882757</v>
      </c>
    </row>
    <row r="145" spans="2:12" x14ac:dyDescent="0.25">
      <c r="B145" s="31" t="s">
        <v>152</v>
      </c>
      <c r="C145" s="31" t="s">
        <v>67</v>
      </c>
      <c r="D145" s="30" t="s">
        <v>2</v>
      </c>
      <c r="E145" s="30">
        <v>48</v>
      </c>
      <c r="F145" s="30">
        <v>3.3791074002233517</v>
      </c>
      <c r="G145" s="30">
        <v>3.9498119498760063</v>
      </c>
      <c r="H145" s="30">
        <v>88.670717820833843</v>
      </c>
      <c r="I145" s="30">
        <v>0.54889569778031777</v>
      </c>
      <c r="J145" s="30">
        <v>0.91973075810311067</v>
      </c>
      <c r="K145" s="30">
        <v>7.8308556853655925E-2</v>
      </c>
      <c r="L145" s="30">
        <v>0.74128550027914653</v>
      </c>
    </row>
    <row r="146" spans="2:12" x14ac:dyDescent="0.25">
      <c r="B146" s="31" t="s">
        <v>152</v>
      </c>
      <c r="C146" s="31" t="s">
        <v>68</v>
      </c>
      <c r="D146" s="30" t="s">
        <v>2</v>
      </c>
      <c r="E146" s="30">
        <v>49</v>
      </c>
      <c r="F146" s="30">
        <v>1.026466337144805E-2</v>
      </c>
      <c r="G146" s="30">
        <v>1.7600993691134766E-2</v>
      </c>
      <c r="H146" s="30">
        <v>4.059691252247779</v>
      </c>
      <c r="I146" s="30">
        <v>0.33409047417765886</v>
      </c>
      <c r="J146" s="30">
        <v>0.15785445926392169</v>
      </c>
      <c r="K146" s="30">
        <v>3.3351344390889315E-3</v>
      </c>
      <c r="L146" s="30">
        <v>0.4941745138138503</v>
      </c>
    </row>
    <row r="147" spans="2:12" x14ac:dyDescent="0.25">
      <c r="B147" s="31" t="s">
        <v>152</v>
      </c>
      <c r="C147" s="31" t="s">
        <v>68</v>
      </c>
      <c r="D147" s="30" t="s">
        <v>2</v>
      </c>
      <c r="E147" s="30">
        <v>49</v>
      </c>
      <c r="F147" s="30">
        <v>2.859194290311871E-2</v>
      </c>
      <c r="G147" s="30">
        <v>1.7600993691134766E-2</v>
      </c>
      <c r="H147" s="30">
        <v>3.2714256546600335</v>
      </c>
      <c r="I147" s="30">
        <v>0.26975802869602677</v>
      </c>
      <c r="J147" s="30">
        <v>6.640812880667335E-2</v>
      </c>
      <c r="K147" s="30">
        <v>1.6710840526335452E-2</v>
      </c>
      <c r="L147" s="30">
        <v>1.5256145852807517</v>
      </c>
    </row>
    <row r="148" spans="2:12" x14ac:dyDescent="0.25">
      <c r="B148" s="31" t="s">
        <v>152</v>
      </c>
      <c r="C148" s="31" t="s">
        <v>68</v>
      </c>
      <c r="D148" s="30" t="s">
        <v>2</v>
      </c>
      <c r="E148" s="30">
        <v>49</v>
      </c>
      <c r="F148" s="30">
        <v>1.3946374798837544E-2</v>
      </c>
      <c r="G148" s="30">
        <v>1.7600993691134766E-2</v>
      </c>
      <c r="H148" s="30">
        <v>2.2574536463016805</v>
      </c>
      <c r="I148" s="30">
        <v>9.3086506532708641E-2</v>
      </c>
      <c r="J148" s="30">
        <v>0.51072217034842937</v>
      </c>
      <c r="K148" s="30">
        <v>6.1308235164210844E-3</v>
      </c>
      <c r="L148" s="30">
        <v>0.97102215285461857</v>
      </c>
    </row>
    <row r="149" spans="2:12" x14ac:dyDescent="0.25">
      <c r="B149" s="31" t="s">
        <v>152</v>
      </c>
      <c r="C149" s="31" t="s">
        <v>69</v>
      </c>
      <c r="D149" s="30" t="s">
        <v>2</v>
      </c>
      <c r="E149" s="30">
        <v>50</v>
      </c>
      <c r="F149" s="30">
        <v>2.6478096486635728E-2</v>
      </c>
      <c r="G149" s="30">
        <v>2.6373564879860718E-2</v>
      </c>
      <c r="H149" s="30">
        <v>1041.5256487942459</v>
      </c>
      <c r="I149" s="30">
        <v>0.15594320134920583</v>
      </c>
      <c r="J149" s="30">
        <v>1.1134579078368394</v>
      </c>
      <c r="K149" s="30">
        <v>2.1313857609735989E-2</v>
      </c>
      <c r="L149" s="30">
        <v>1.8976986707062573</v>
      </c>
    </row>
    <row r="150" spans="2:12" x14ac:dyDescent="0.25">
      <c r="B150" s="31" t="s">
        <v>152</v>
      </c>
      <c r="C150" s="31" t="s">
        <v>69</v>
      </c>
      <c r="D150" s="30" t="s">
        <v>2</v>
      </c>
      <c r="E150" s="30">
        <v>50</v>
      </c>
      <c r="F150" s="30">
        <v>1.6664587680474841E-2</v>
      </c>
      <c r="G150" s="30">
        <v>2.6373564879860718E-2</v>
      </c>
      <c r="H150" s="30">
        <v>899.10144676861773</v>
      </c>
      <c r="I150" s="30">
        <v>0.38209386598888062</v>
      </c>
      <c r="K150" s="30">
        <v>3.2832311045746188E-2</v>
      </c>
      <c r="L150" s="30">
        <v>0.70068184156166435</v>
      </c>
    </row>
    <row r="151" spans="2:12" x14ac:dyDescent="0.25">
      <c r="B151" s="31" t="s">
        <v>152</v>
      </c>
      <c r="C151" s="31" t="s">
        <v>69</v>
      </c>
      <c r="D151" s="30" t="s">
        <v>2</v>
      </c>
      <c r="E151" s="30">
        <v>50</v>
      </c>
      <c r="F151" s="30">
        <v>3.5978010472471594E-2</v>
      </c>
      <c r="G151" s="30">
        <v>2.6373564879860718E-2</v>
      </c>
      <c r="H151" s="30">
        <v>580.27338452714775</v>
      </c>
      <c r="I151" s="30">
        <v>0.23533993375936749</v>
      </c>
      <c r="J151" s="30">
        <v>1.6923352262160818</v>
      </c>
      <c r="K151" s="30">
        <v>1.5686080849571776E-2</v>
      </c>
      <c r="L151" s="30">
        <v>1.1431767833982533</v>
      </c>
    </row>
    <row r="152" spans="2:12" x14ac:dyDescent="0.25">
      <c r="B152" s="31" t="s">
        <v>152</v>
      </c>
      <c r="C152" s="31" t="s">
        <v>70</v>
      </c>
      <c r="D152" s="30" t="s">
        <v>2</v>
      </c>
      <c r="E152" s="30">
        <v>51</v>
      </c>
      <c r="F152" s="30">
        <v>1.9572956918521538</v>
      </c>
      <c r="G152" s="30">
        <v>2.0249453761313205</v>
      </c>
      <c r="H152" s="30">
        <v>319.4694152644218</v>
      </c>
      <c r="I152" s="30">
        <v>0.7437540636949439</v>
      </c>
      <c r="J152" s="30">
        <v>2.3617472912718616</v>
      </c>
      <c r="K152" s="30">
        <v>0.11735535308694894</v>
      </c>
      <c r="L152" s="30">
        <v>4.2512611589085436</v>
      </c>
    </row>
    <row r="153" spans="2:12" x14ac:dyDescent="0.25">
      <c r="B153" s="31" t="s">
        <v>152</v>
      </c>
      <c r="C153" s="31" t="s">
        <v>70</v>
      </c>
      <c r="D153" s="30" t="s">
        <v>2</v>
      </c>
      <c r="E153" s="30">
        <v>51</v>
      </c>
      <c r="F153" s="30">
        <v>1.9858382490531596</v>
      </c>
      <c r="G153" s="30">
        <v>2.0249453761313205</v>
      </c>
      <c r="H153" s="30">
        <v>912.54821094768602</v>
      </c>
      <c r="I153" s="30">
        <v>0.66384861257361139</v>
      </c>
      <c r="J153" s="30">
        <v>2.224263801507294</v>
      </c>
      <c r="K153" s="30">
        <v>0.11880052913001093</v>
      </c>
      <c r="L153" s="30">
        <v>2.7145048767815823</v>
      </c>
    </row>
    <row r="154" spans="2:12" x14ac:dyDescent="0.25">
      <c r="B154" s="31" t="s">
        <v>152</v>
      </c>
      <c r="C154" s="31" t="s">
        <v>70</v>
      </c>
      <c r="D154" s="30" t="s">
        <v>2</v>
      </c>
      <c r="E154" s="30">
        <v>51</v>
      </c>
      <c r="F154" s="30">
        <v>2.1317021874886484</v>
      </c>
      <c r="G154" s="30">
        <v>2.0249453761313205</v>
      </c>
      <c r="H154" s="30">
        <v>1909.2442724212983</v>
      </c>
      <c r="I154" s="30">
        <v>0.41372525849244784</v>
      </c>
      <c r="J154" s="30">
        <v>2.3065213130260989</v>
      </c>
      <c r="K154" s="30">
        <v>8.8229630460567587E-2</v>
      </c>
    </row>
    <row r="155" spans="2:12" x14ac:dyDescent="0.25">
      <c r="B155" s="31" t="s">
        <v>152</v>
      </c>
      <c r="C155" s="31" t="s">
        <v>71</v>
      </c>
      <c r="D155" s="30" t="s">
        <v>2</v>
      </c>
      <c r="E155" s="30">
        <v>52</v>
      </c>
      <c r="F155" s="30">
        <v>0.7604353332351097</v>
      </c>
      <c r="G155" s="30">
        <v>0.58442787297074139</v>
      </c>
      <c r="H155" s="30">
        <v>75.901865464496879</v>
      </c>
      <c r="I155" s="30">
        <v>0.61533096458673442</v>
      </c>
      <c r="J155" s="30">
        <v>1.5089609966769144</v>
      </c>
      <c r="K155" s="30">
        <v>5.7371686982046248E-2</v>
      </c>
      <c r="L155" s="30">
        <v>1.6235424695262795</v>
      </c>
    </row>
    <row r="156" spans="2:12" x14ac:dyDescent="0.25">
      <c r="B156" s="31" t="s">
        <v>152</v>
      </c>
      <c r="C156" s="31" t="s">
        <v>71</v>
      </c>
      <c r="D156" s="30" t="s">
        <v>2</v>
      </c>
      <c r="E156" s="30">
        <v>52</v>
      </c>
      <c r="F156" s="30">
        <v>0.47858420354305276</v>
      </c>
      <c r="G156" s="30">
        <v>0.58442787297074139</v>
      </c>
      <c r="H156" s="30">
        <v>82.522870550942656</v>
      </c>
      <c r="I156" s="30">
        <v>0.547048091179695</v>
      </c>
      <c r="J156" s="30">
        <v>1.5541787625545764</v>
      </c>
      <c r="K156" s="30">
        <v>5.9636915993636137E-2</v>
      </c>
      <c r="L156" s="30">
        <v>0.86530225183187548</v>
      </c>
    </row>
    <row r="157" spans="2:12" x14ac:dyDescent="0.25">
      <c r="B157" s="31" t="s">
        <v>152</v>
      </c>
      <c r="C157" s="31" t="s">
        <v>71</v>
      </c>
      <c r="D157" s="30" t="s">
        <v>2</v>
      </c>
      <c r="E157" s="30">
        <v>52</v>
      </c>
      <c r="F157" s="30">
        <v>0.51426408213406161</v>
      </c>
      <c r="G157" s="30">
        <v>0.58442787297074139</v>
      </c>
      <c r="H157" s="30">
        <v>76.640565920155879</v>
      </c>
      <c r="I157" s="30">
        <v>0.64803291307851119</v>
      </c>
      <c r="J157" s="30">
        <v>1.5441502417312365</v>
      </c>
      <c r="K157" s="30">
        <v>7.2014223324548723E-2</v>
      </c>
      <c r="L157" s="30">
        <v>0.61550082129205752</v>
      </c>
    </row>
    <row r="158" spans="2:12" x14ac:dyDescent="0.25">
      <c r="B158" s="31" t="s">
        <v>153</v>
      </c>
      <c r="C158" s="31" t="s">
        <v>98</v>
      </c>
      <c r="D158" s="30" t="s">
        <v>24</v>
      </c>
      <c r="E158" s="30">
        <v>53</v>
      </c>
      <c r="F158" s="30">
        <v>1.663310241401145E-4</v>
      </c>
      <c r="G158" s="30">
        <v>2.2064729796820762E-4</v>
      </c>
      <c r="I158" s="30">
        <v>2.3822402645971401E-2</v>
      </c>
    </row>
    <row r="159" spans="2:12" x14ac:dyDescent="0.25">
      <c r="B159" s="31" t="s">
        <v>153</v>
      </c>
      <c r="C159" s="31" t="s">
        <v>98</v>
      </c>
      <c r="D159" s="30" t="s">
        <v>24</v>
      </c>
      <c r="E159" s="30">
        <v>53</v>
      </c>
      <c r="F159" s="30">
        <v>3.0020280287044597E-4</v>
      </c>
      <c r="G159" s="30">
        <v>2.2064729796820762E-4</v>
      </c>
      <c r="H159" s="30">
        <v>1.9917136585892095</v>
      </c>
    </row>
    <row r="160" spans="2:12" x14ac:dyDescent="0.25">
      <c r="B160" s="31" t="s">
        <v>153</v>
      </c>
      <c r="C160" s="31" t="s">
        <v>98</v>
      </c>
      <c r="D160" s="30" t="s">
        <v>24</v>
      </c>
      <c r="E160" s="30">
        <v>53</v>
      </c>
      <c r="F160" s="30">
        <v>1.9540806689406231E-4</v>
      </c>
      <c r="G160" s="30">
        <v>2.2064729796820762E-4</v>
      </c>
      <c r="H160" s="30">
        <v>1.2594342956823561</v>
      </c>
    </row>
    <row r="161" spans="2:12" x14ac:dyDescent="0.25">
      <c r="B161" s="31" t="s">
        <v>153</v>
      </c>
      <c r="C161" s="31" t="s">
        <v>99</v>
      </c>
      <c r="D161" s="30" t="s">
        <v>24</v>
      </c>
      <c r="E161" s="30">
        <v>54</v>
      </c>
      <c r="F161" s="30">
        <v>4.8189283246594803</v>
      </c>
      <c r="G161" s="30">
        <v>5.132558227566288</v>
      </c>
      <c r="H161" s="30">
        <v>0.12144208464945634</v>
      </c>
      <c r="I161" s="30">
        <v>9.3493716633185189E-2</v>
      </c>
      <c r="J161" s="30">
        <v>0.13667699382594509</v>
      </c>
      <c r="K161" s="30">
        <v>5.30659504171671E-2</v>
      </c>
      <c r="L161" s="30">
        <v>0.4516615973127367</v>
      </c>
    </row>
    <row r="162" spans="2:12" x14ac:dyDescent="0.25">
      <c r="B162" s="31" t="s">
        <v>153</v>
      </c>
      <c r="C162" s="31" t="s">
        <v>99</v>
      </c>
      <c r="D162" s="30" t="s">
        <v>24</v>
      </c>
      <c r="E162" s="30">
        <v>54</v>
      </c>
      <c r="F162" s="30">
        <v>5.5650486353500517</v>
      </c>
      <c r="G162" s="30">
        <v>5.132558227566288</v>
      </c>
      <c r="H162" s="30">
        <v>0.1370463732448515</v>
      </c>
      <c r="I162" s="30">
        <v>1.174728904388714E-2</v>
      </c>
      <c r="J162" s="30">
        <v>9.3924706214902176E-2</v>
      </c>
      <c r="K162" s="30">
        <v>3.1968372140450833E-2</v>
      </c>
      <c r="L162" s="30">
        <v>0.33534955977069342</v>
      </c>
    </row>
    <row r="163" spans="2:12" x14ac:dyDescent="0.25">
      <c r="B163" s="31" t="s">
        <v>153</v>
      </c>
      <c r="C163" s="31" t="s">
        <v>99</v>
      </c>
      <c r="D163" s="30" t="s">
        <v>24</v>
      </c>
      <c r="E163" s="30">
        <v>54</v>
      </c>
      <c r="F163" s="30">
        <v>5.0136977226893311</v>
      </c>
      <c r="G163" s="30">
        <v>5.132558227566288</v>
      </c>
      <c r="H163" s="30">
        <v>0.27784132833306907</v>
      </c>
      <c r="I163" s="30">
        <v>2.6479146603680719E-2</v>
      </c>
      <c r="J163" s="30">
        <v>0.17470974676975951</v>
      </c>
      <c r="K163" s="30">
        <v>3.3709039627101735E-2</v>
      </c>
      <c r="L163" s="30">
        <v>0.32876356305560694</v>
      </c>
    </row>
    <row r="164" spans="2:12" x14ac:dyDescent="0.25">
      <c r="B164" s="31" t="s">
        <v>153</v>
      </c>
      <c r="C164" s="31" t="s">
        <v>100</v>
      </c>
      <c r="D164" s="30" t="s">
        <v>24</v>
      </c>
      <c r="E164" s="30">
        <v>55</v>
      </c>
      <c r="F164" s="30">
        <v>3.3321332570034556E-3</v>
      </c>
      <c r="G164" s="30">
        <v>3.8340768217772167E-3</v>
      </c>
      <c r="I164" s="30">
        <v>0.87429454866291312</v>
      </c>
      <c r="K164" s="30">
        <v>5.794326934122921E-2</v>
      </c>
    </row>
    <row r="165" spans="2:12" x14ac:dyDescent="0.25">
      <c r="B165" s="31" t="s">
        <v>153</v>
      </c>
      <c r="C165" s="31" t="s">
        <v>100</v>
      </c>
      <c r="D165" s="30" t="s">
        <v>24</v>
      </c>
      <c r="E165" s="30">
        <v>55</v>
      </c>
      <c r="F165" s="30">
        <v>6.4708649565799687E-3</v>
      </c>
      <c r="G165" s="30">
        <v>3.8340768217772167E-3</v>
      </c>
      <c r="H165" s="30">
        <v>2.2297901960911557</v>
      </c>
      <c r="I165" s="30">
        <v>0.3683397850129026</v>
      </c>
      <c r="K165" s="30">
        <v>7.6455606719224675E-2</v>
      </c>
    </row>
    <row r="166" spans="2:12" x14ac:dyDescent="0.25">
      <c r="B166" s="31" t="s">
        <v>153</v>
      </c>
      <c r="C166" s="31" t="s">
        <v>100</v>
      </c>
      <c r="D166" s="30" t="s">
        <v>24</v>
      </c>
      <c r="E166" s="30">
        <v>55</v>
      </c>
      <c r="F166" s="30">
        <v>1.699232251748226E-3</v>
      </c>
      <c r="G166" s="30">
        <v>3.8340768217772167E-3</v>
      </c>
      <c r="H166" s="30">
        <v>0.81487633884331734</v>
      </c>
      <c r="I166" s="30">
        <v>0.83508538150941314</v>
      </c>
      <c r="K166" s="30">
        <v>9.5125437757429751E-3</v>
      </c>
      <c r="L166" s="30">
        <v>2.0594871564420711</v>
      </c>
    </row>
    <row r="167" spans="2:12" x14ac:dyDescent="0.25">
      <c r="B167" s="31" t="s">
        <v>153</v>
      </c>
      <c r="C167" s="31" t="s">
        <v>101</v>
      </c>
      <c r="D167" s="30" t="s">
        <v>24</v>
      </c>
      <c r="E167" s="30">
        <v>56</v>
      </c>
      <c r="F167" s="30">
        <v>0.21784716818475897</v>
      </c>
      <c r="G167" s="30">
        <v>0.28378488691511222</v>
      </c>
      <c r="H167" s="30">
        <v>0.36134271761892822</v>
      </c>
      <c r="I167" s="30">
        <v>0.25593512775634836</v>
      </c>
      <c r="J167" s="30">
        <v>0.47010558183272882</v>
      </c>
      <c r="K167" s="30">
        <v>1.3210446336359944E-2</v>
      </c>
      <c r="L167" s="30">
        <v>0.75283903310611577</v>
      </c>
    </row>
    <row r="168" spans="2:12" x14ac:dyDescent="0.25">
      <c r="B168" s="31" t="s">
        <v>153</v>
      </c>
      <c r="C168" s="31" t="s">
        <v>101</v>
      </c>
      <c r="D168" s="30" t="s">
        <v>24</v>
      </c>
      <c r="E168" s="30">
        <v>56</v>
      </c>
      <c r="F168" s="30">
        <v>0.18241960708148708</v>
      </c>
      <c r="G168" s="30">
        <v>0.28378488691511222</v>
      </c>
      <c r="H168" s="30">
        <v>0.71099218592161206</v>
      </c>
      <c r="I168" s="30">
        <v>0.10650997518121455</v>
      </c>
      <c r="J168" s="30">
        <v>0.60431602133263873</v>
      </c>
      <c r="K168" s="30">
        <v>7.9858204280514752E-2</v>
      </c>
      <c r="L168" s="30">
        <v>3.3435615546846518</v>
      </c>
    </row>
    <row r="169" spans="2:12" x14ac:dyDescent="0.25">
      <c r="B169" s="31" t="s">
        <v>153</v>
      </c>
      <c r="C169" s="31" t="s">
        <v>101</v>
      </c>
      <c r="D169" s="30" t="s">
        <v>24</v>
      </c>
      <c r="E169" s="30">
        <v>56</v>
      </c>
      <c r="F169" s="30">
        <v>0.45108788547909068</v>
      </c>
      <c r="G169" s="30">
        <v>0.28378488691511222</v>
      </c>
      <c r="H169" s="30">
        <v>0.83967472176723545</v>
      </c>
      <c r="I169" s="30">
        <v>8.7625626092829256E-2</v>
      </c>
      <c r="J169" s="30">
        <v>0.32728683365846739</v>
      </c>
      <c r="K169" s="30">
        <v>9.3529231759639075E-3</v>
      </c>
      <c r="L169" s="30">
        <v>1.8958474219108843</v>
      </c>
    </row>
    <row r="170" spans="2:12" x14ac:dyDescent="0.25">
      <c r="B170" s="31" t="s">
        <v>153</v>
      </c>
      <c r="C170" s="31" t="s">
        <v>102</v>
      </c>
      <c r="D170" s="30" t="s">
        <v>24</v>
      </c>
      <c r="E170" s="30">
        <v>57</v>
      </c>
      <c r="F170" s="30">
        <v>8.9172781520211689E-3</v>
      </c>
      <c r="G170" s="30">
        <v>2.1877957361544881E-2</v>
      </c>
      <c r="H170" s="30">
        <v>0.2250735150367312</v>
      </c>
      <c r="I170" s="30">
        <v>0.31551964884600597</v>
      </c>
      <c r="J170" s="30">
        <v>0.24330882527748826</v>
      </c>
      <c r="K170" s="30">
        <v>7.6303471757046106E-3</v>
      </c>
    </row>
    <row r="171" spans="2:12" x14ac:dyDescent="0.25">
      <c r="B171" s="31" t="s">
        <v>153</v>
      </c>
      <c r="C171" s="31" t="s">
        <v>102</v>
      </c>
      <c r="D171" s="30" t="s">
        <v>24</v>
      </c>
      <c r="E171" s="30">
        <v>57</v>
      </c>
      <c r="F171" s="30">
        <v>2.459006474754599E-3</v>
      </c>
      <c r="G171" s="30">
        <v>2.1877957361544881E-2</v>
      </c>
      <c r="H171" s="30">
        <v>0.19742391861040606</v>
      </c>
      <c r="I171" s="30">
        <v>0.20557386506320749</v>
      </c>
      <c r="J171" s="30">
        <v>0.18699128770538739</v>
      </c>
      <c r="K171" s="30">
        <v>3.1799501407589682E-3</v>
      </c>
      <c r="L171" s="30">
        <v>1.0109595711702581</v>
      </c>
    </row>
    <row r="172" spans="2:12" x14ac:dyDescent="0.25">
      <c r="B172" s="31" t="s">
        <v>153</v>
      </c>
      <c r="C172" s="31" t="s">
        <v>102</v>
      </c>
      <c r="D172" s="30" t="s">
        <v>24</v>
      </c>
      <c r="E172" s="30">
        <v>57</v>
      </c>
      <c r="F172" s="30">
        <v>5.4257587457858872E-2</v>
      </c>
      <c r="G172" s="30">
        <v>2.1877957361544881E-2</v>
      </c>
      <c r="I172" s="30">
        <v>0.10476933226166506</v>
      </c>
      <c r="J172" s="30">
        <v>6.564211982992843E-2</v>
      </c>
      <c r="L172" s="30">
        <v>0.85737781673066493</v>
      </c>
    </row>
    <row r="173" spans="2:12" x14ac:dyDescent="0.25">
      <c r="B173" s="31" t="s">
        <v>153</v>
      </c>
      <c r="C173" s="31" t="s">
        <v>103</v>
      </c>
      <c r="D173" s="30" t="s">
        <v>24</v>
      </c>
      <c r="E173" s="30">
        <v>58</v>
      </c>
      <c r="F173" s="30">
        <v>4.990113440195457</v>
      </c>
      <c r="G173" s="30">
        <v>3.584794424532733</v>
      </c>
      <c r="H173" s="30">
        <v>2.4617601608872962E-2</v>
      </c>
      <c r="I173" s="30">
        <v>7.0448912418306295E-2</v>
      </c>
      <c r="J173" s="30">
        <v>0.54544456571217148</v>
      </c>
      <c r="K173" s="30">
        <v>2.3871487827175367E-2</v>
      </c>
      <c r="L173" s="30">
        <v>1.1020841997872353</v>
      </c>
    </row>
    <row r="174" spans="2:12" x14ac:dyDescent="0.25">
      <c r="B174" s="31" t="s">
        <v>153</v>
      </c>
      <c r="C174" s="31" t="s">
        <v>103</v>
      </c>
      <c r="D174" s="30" t="s">
        <v>24</v>
      </c>
      <c r="E174" s="30">
        <v>58</v>
      </c>
      <c r="F174" s="30">
        <v>3.8656645114350017</v>
      </c>
      <c r="G174" s="30">
        <v>3.584794424532733</v>
      </c>
      <c r="H174" s="30">
        <v>0.92716496392557779</v>
      </c>
      <c r="I174" s="30">
        <v>0.17994806689610174</v>
      </c>
      <c r="J174" s="30">
        <v>0.48510770597370079</v>
      </c>
      <c r="K174" s="30">
        <v>3.8658871670527832E-2</v>
      </c>
      <c r="L174" s="30">
        <v>1.0158524901708608</v>
      </c>
    </row>
    <row r="175" spans="2:12" x14ac:dyDescent="0.25">
      <c r="B175" s="31" t="s">
        <v>153</v>
      </c>
      <c r="C175" s="31" t="s">
        <v>103</v>
      </c>
      <c r="D175" s="30" t="s">
        <v>24</v>
      </c>
      <c r="E175" s="30">
        <v>58</v>
      </c>
      <c r="F175" s="30">
        <v>1.8986053219677415</v>
      </c>
      <c r="G175" s="30">
        <v>3.584794424532733</v>
      </c>
      <c r="H175" s="30">
        <v>1.8043615478804596E-2</v>
      </c>
      <c r="I175" s="30">
        <v>2.6218041834399502E-2</v>
      </c>
      <c r="J175" s="30">
        <v>0.49467584811237086</v>
      </c>
      <c r="K175" s="30">
        <v>3.5360966102842332E-2</v>
      </c>
      <c r="L175" s="30">
        <v>0.90487466450198673</v>
      </c>
    </row>
    <row r="176" spans="2:12" x14ac:dyDescent="0.25">
      <c r="B176" s="31" t="s">
        <v>153</v>
      </c>
      <c r="C176" s="31" t="s">
        <v>104</v>
      </c>
      <c r="D176" s="30" t="s">
        <v>24</v>
      </c>
      <c r="E176" s="30">
        <v>59</v>
      </c>
      <c r="F176" s="30">
        <v>2.0552940518551952</v>
      </c>
      <c r="G176" s="30">
        <v>2.364675722359427</v>
      </c>
      <c r="H176" s="30">
        <v>7.4891195829712889E-2</v>
      </c>
      <c r="I176" s="30">
        <v>0.12409477720626867</v>
      </c>
      <c r="J176" s="30">
        <v>0.3973736903719931</v>
      </c>
      <c r="K176" s="30">
        <v>2.6995928037312367E-2</v>
      </c>
      <c r="L176" s="30">
        <v>0.59341788947456753</v>
      </c>
    </row>
    <row r="177" spans="2:12" x14ac:dyDescent="0.25">
      <c r="B177" s="31" t="s">
        <v>153</v>
      </c>
      <c r="C177" s="31" t="s">
        <v>104</v>
      </c>
      <c r="D177" s="30" t="s">
        <v>24</v>
      </c>
      <c r="E177" s="30">
        <v>59</v>
      </c>
      <c r="F177" s="30">
        <v>1.7548143073475813</v>
      </c>
      <c r="G177" s="30">
        <v>2.364675722359427</v>
      </c>
      <c r="H177" s="30">
        <v>1.7251054401209207E-2</v>
      </c>
      <c r="I177" s="30">
        <v>3.9242004626821064E-2</v>
      </c>
      <c r="J177" s="30">
        <v>0.256023445182818</v>
      </c>
      <c r="K177" s="30">
        <v>3.4753709915807569E-2</v>
      </c>
      <c r="L177" s="30">
        <v>0.54523346233961489</v>
      </c>
    </row>
    <row r="178" spans="2:12" x14ac:dyDescent="0.25">
      <c r="B178" s="31" t="s">
        <v>153</v>
      </c>
      <c r="C178" s="31" t="s">
        <v>104</v>
      </c>
      <c r="D178" s="30" t="s">
        <v>24</v>
      </c>
      <c r="E178" s="30">
        <v>59</v>
      </c>
      <c r="F178" s="30">
        <v>3.2839188078755051</v>
      </c>
      <c r="G178" s="30">
        <v>2.364675722359427</v>
      </c>
      <c r="H178" s="30">
        <v>5.6601678305186517E-2</v>
      </c>
      <c r="I178" s="30">
        <v>5.4036030859248817E-2</v>
      </c>
      <c r="J178" s="30">
        <v>0.24581133226460286</v>
      </c>
      <c r="K178" s="30">
        <v>3.133502340634392E-2</v>
      </c>
      <c r="L178" s="30">
        <v>1.182297524560239</v>
      </c>
    </row>
    <row r="179" spans="2:12" x14ac:dyDescent="0.25">
      <c r="B179" s="31" t="s">
        <v>153</v>
      </c>
      <c r="C179" s="31" t="s">
        <v>105</v>
      </c>
      <c r="D179" s="30" t="s">
        <v>24</v>
      </c>
      <c r="E179" s="30">
        <v>60</v>
      </c>
      <c r="F179" s="30">
        <v>2.3327196354360251</v>
      </c>
      <c r="H179" s="30">
        <v>0.11750002747158332</v>
      </c>
      <c r="I179" s="30">
        <v>0.11908422195844433</v>
      </c>
      <c r="J179" s="30">
        <v>0.50583108718835368</v>
      </c>
      <c r="K179" s="30">
        <v>1.8180431378074964E-2</v>
      </c>
      <c r="L179" s="30">
        <v>4.5785613475785745</v>
      </c>
    </row>
    <row r="180" spans="2:12" x14ac:dyDescent="0.25">
      <c r="B180" s="31" t="s">
        <v>153</v>
      </c>
      <c r="C180" s="31" t="s">
        <v>105</v>
      </c>
      <c r="D180" s="30" t="s">
        <v>24</v>
      </c>
      <c r="E180" s="30">
        <v>60</v>
      </c>
      <c r="F180" s="30">
        <v>2.7104898142734735</v>
      </c>
      <c r="G180" s="30">
        <v>2.3407860343057956</v>
      </c>
      <c r="H180" s="30">
        <v>7.0407531916921104E-2</v>
      </c>
      <c r="I180" s="30">
        <v>0.22535589573846354</v>
      </c>
      <c r="J180" s="30">
        <v>0.50113500423023072</v>
      </c>
      <c r="K180" s="30">
        <v>2.9668409025638533E-2</v>
      </c>
      <c r="L180" s="30">
        <v>2.9013712581898474</v>
      </c>
    </row>
    <row r="181" spans="2:12" x14ac:dyDescent="0.25">
      <c r="B181" s="31" t="s">
        <v>153</v>
      </c>
      <c r="C181" s="31" t="s">
        <v>105</v>
      </c>
      <c r="D181" s="30" t="s">
        <v>24</v>
      </c>
      <c r="E181" s="30">
        <v>60</v>
      </c>
      <c r="F181" s="30">
        <v>1.9791486532078879</v>
      </c>
      <c r="G181" s="30">
        <v>2.3407860343057956</v>
      </c>
      <c r="H181" s="30">
        <v>6.1935738803014728E-2</v>
      </c>
      <c r="I181" s="30">
        <v>0.12653560667104269</v>
      </c>
      <c r="J181" s="30">
        <v>0.66509106225413173</v>
      </c>
      <c r="K181" s="30">
        <v>2.2535707928547595E-2</v>
      </c>
      <c r="L181" s="30">
        <v>3.6765340344802584</v>
      </c>
    </row>
    <row r="182" spans="2:12" x14ac:dyDescent="0.25">
      <c r="B182" s="31" t="s">
        <v>153</v>
      </c>
      <c r="C182" s="31" t="s">
        <v>106</v>
      </c>
      <c r="D182" s="30" t="s">
        <v>24</v>
      </c>
      <c r="E182" s="30">
        <v>61</v>
      </c>
      <c r="F182" s="30">
        <v>4.1581043356702132</v>
      </c>
      <c r="G182" s="30">
        <v>2.3407860343057956</v>
      </c>
      <c r="H182" s="30">
        <v>3.1926470612499147E-2</v>
      </c>
      <c r="I182" s="30">
        <v>0.49036347986773943</v>
      </c>
      <c r="J182" s="30">
        <v>0.77183224222312663</v>
      </c>
      <c r="K182" s="30">
        <v>9.4707974266876618E-2</v>
      </c>
      <c r="L182" s="30">
        <v>3.7667661562695076</v>
      </c>
    </row>
    <row r="183" spans="2:12" x14ac:dyDescent="0.25">
      <c r="B183" s="31" t="s">
        <v>153</v>
      </c>
      <c r="C183" s="31" t="s">
        <v>106</v>
      </c>
      <c r="D183" s="30" t="s">
        <v>24</v>
      </c>
      <c r="E183" s="30">
        <v>61</v>
      </c>
      <c r="F183" s="30">
        <v>4.7851491401681363</v>
      </c>
      <c r="G183" s="30">
        <v>4.6099540490338518</v>
      </c>
      <c r="H183" s="30">
        <v>2.7121592471364041E-2</v>
      </c>
      <c r="I183" s="30">
        <v>0.37431266146224673</v>
      </c>
      <c r="J183" s="30">
        <v>0.44871630537152124</v>
      </c>
      <c r="K183" s="30">
        <v>5.3963771304176379E-2</v>
      </c>
      <c r="L183" s="30">
        <v>3.9517285784832206</v>
      </c>
    </row>
    <row r="184" spans="2:12" x14ac:dyDescent="0.25">
      <c r="B184" s="31" t="s">
        <v>153</v>
      </c>
      <c r="C184" s="31" t="s">
        <v>106</v>
      </c>
      <c r="D184" s="30" t="s">
        <v>24</v>
      </c>
      <c r="E184" s="30">
        <v>61</v>
      </c>
      <c r="F184" s="30">
        <v>4.8866086712632049</v>
      </c>
      <c r="G184" s="30">
        <v>4.6099540490338518</v>
      </c>
      <c r="H184" s="30">
        <v>2.0499742907698588E-2</v>
      </c>
      <c r="I184" s="30">
        <v>0.17942602079430447</v>
      </c>
      <c r="J184" s="30">
        <v>0.58249709907332825</v>
      </c>
      <c r="L184" s="30">
        <v>2.2772784780287099</v>
      </c>
    </row>
    <row r="185" spans="2:12" x14ac:dyDescent="0.25">
      <c r="B185" s="31" t="s">
        <v>153</v>
      </c>
      <c r="C185" s="31" t="s">
        <v>107</v>
      </c>
      <c r="D185" s="30" t="s">
        <v>24</v>
      </c>
      <c r="E185" s="30">
        <v>62</v>
      </c>
      <c r="F185" s="30">
        <v>3.313485391946609</v>
      </c>
      <c r="G185" s="30">
        <v>4.6099540490338518</v>
      </c>
      <c r="H185" s="30">
        <v>1.498651218113837E-2</v>
      </c>
      <c r="I185" s="30">
        <v>0.12343922697714527</v>
      </c>
      <c r="J185" s="30">
        <v>0.51249431881749241</v>
      </c>
      <c r="K185" s="30">
        <v>4.6083705913182366E-2</v>
      </c>
      <c r="L185" s="30">
        <v>2.8524373069765292</v>
      </c>
    </row>
    <row r="186" spans="2:12" x14ac:dyDescent="0.25">
      <c r="B186" s="31" t="s">
        <v>153</v>
      </c>
      <c r="C186" s="31" t="s">
        <v>107</v>
      </c>
      <c r="D186" s="30" t="s">
        <v>24</v>
      </c>
      <c r="E186" s="30">
        <v>62</v>
      </c>
      <c r="F186" s="30">
        <v>3.816947854290849</v>
      </c>
      <c r="G186" s="30">
        <v>3.5715266748152885</v>
      </c>
      <c r="H186" s="30">
        <v>7.1370847032506011E-3</v>
      </c>
      <c r="I186" s="30">
        <v>0.23279750952021747</v>
      </c>
      <c r="J186" s="30">
        <v>0.59506685821556948</v>
      </c>
      <c r="K186" s="30">
        <v>3.5530518690503894E-2</v>
      </c>
      <c r="L186" s="30">
        <v>2.0853544745133936</v>
      </c>
    </row>
    <row r="187" spans="2:12" x14ac:dyDescent="0.25">
      <c r="B187" s="31" t="s">
        <v>153</v>
      </c>
      <c r="C187" s="31" t="s">
        <v>107</v>
      </c>
      <c r="D187" s="30" t="s">
        <v>24</v>
      </c>
      <c r="E187" s="30">
        <v>62</v>
      </c>
      <c r="F187" s="30">
        <v>3.5841467782084084</v>
      </c>
      <c r="G187" s="30">
        <v>3.5715266748152885</v>
      </c>
      <c r="H187" s="30">
        <v>5.0291811990959166E-3</v>
      </c>
      <c r="I187" s="30">
        <v>0.3668346894692735</v>
      </c>
      <c r="J187" s="30">
        <v>0.33150741849491555</v>
      </c>
      <c r="K187" s="30">
        <v>5.8188296372863484E-2</v>
      </c>
      <c r="L187" s="30">
        <v>2.2043346370479053</v>
      </c>
    </row>
    <row r="188" spans="2:12" x14ac:dyDescent="0.25">
      <c r="B188" s="31" t="s">
        <v>153</v>
      </c>
      <c r="C188" s="31" t="s">
        <v>108</v>
      </c>
      <c r="D188" s="30" t="s">
        <v>24</v>
      </c>
      <c r="E188" s="30">
        <v>63</v>
      </c>
      <c r="F188" s="30">
        <v>6.8862763103018398</v>
      </c>
      <c r="G188" s="30">
        <v>3.5715266748152885</v>
      </c>
      <c r="H188" s="30">
        <v>8.4576864912935274E-3</v>
      </c>
      <c r="I188" s="30">
        <v>8.6928487340718175E-2</v>
      </c>
      <c r="J188" s="30">
        <v>0.49001224593041548</v>
      </c>
      <c r="K188" s="30">
        <v>3.7184872856171648E-2</v>
      </c>
      <c r="L188" s="30">
        <v>3.5741786979018331</v>
      </c>
    </row>
    <row r="189" spans="2:12" x14ac:dyDescent="0.25">
      <c r="B189" s="31" t="s">
        <v>153</v>
      </c>
      <c r="C189" s="31" t="s">
        <v>108</v>
      </c>
      <c r="D189" s="30" t="s">
        <v>24</v>
      </c>
      <c r="E189" s="30">
        <v>63</v>
      </c>
      <c r="F189" s="30">
        <v>6.7969495774652771</v>
      </c>
      <c r="G189" s="30">
        <v>6.3108012727495897</v>
      </c>
      <c r="H189" s="30">
        <v>4.7070763886479473E-3</v>
      </c>
      <c r="I189" s="30">
        <v>0.17946669794402359</v>
      </c>
      <c r="J189" s="30">
        <v>0.3900454763530154</v>
      </c>
      <c r="K189" s="30">
        <v>6.6037885649546643E-2</v>
      </c>
      <c r="L189" s="30">
        <v>2.8997928588007653</v>
      </c>
    </row>
    <row r="190" spans="2:12" x14ac:dyDescent="0.25">
      <c r="B190" s="31" t="s">
        <v>153</v>
      </c>
      <c r="C190" s="31" t="s">
        <v>108</v>
      </c>
      <c r="D190" s="30" t="s">
        <v>24</v>
      </c>
      <c r="E190" s="30">
        <v>63</v>
      </c>
      <c r="F190" s="30">
        <v>5.2491779304816513</v>
      </c>
      <c r="G190" s="30">
        <v>6.3108012727495897</v>
      </c>
      <c r="H190" s="30">
        <v>6.4292307472471237E-3</v>
      </c>
      <c r="I190" s="30">
        <v>8.9130173459814346E-2</v>
      </c>
      <c r="J190" s="30">
        <v>2.2954627250164497</v>
      </c>
      <c r="K190" s="30">
        <v>0.11524020105777667</v>
      </c>
      <c r="L190" s="30">
        <v>3.8864970118212612</v>
      </c>
    </row>
    <row r="191" spans="2:12" x14ac:dyDescent="0.25">
      <c r="B191" s="31" t="s">
        <v>153</v>
      </c>
      <c r="C191" s="31" t="s">
        <v>109</v>
      </c>
      <c r="D191" s="30" t="s">
        <v>24</v>
      </c>
      <c r="E191" s="30">
        <v>64</v>
      </c>
      <c r="F191" s="30">
        <v>4.159992179962182</v>
      </c>
      <c r="G191" s="30">
        <v>6.3108012727495897</v>
      </c>
      <c r="H191" s="30">
        <v>3.4604961809914106E-3</v>
      </c>
      <c r="I191" s="30">
        <v>0.1909688128192597</v>
      </c>
      <c r="J191" s="30">
        <v>0.59440293352595219</v>
      </c>
      <c r="K191" s="30">
        <v>5.105945450741841E-2</v>
      </c>
      <c r="L191" s="30">
        <v>2.0871381277139629</v>
      </c>
    </row>
    <row r="192" spans="2:12" x14ac:dyDescent="0.25">
      <c r="B192" s="31" t="s">
        <v>153</v>
      </c>
      <c r="C192" s="31" t="s">
        <v>109</v>
      </c>
      <c r="D192" s="30" t="s">
        <v>24</v>
      </c>
      <c r="E192" s="30">
        <v>64</v>
      </c>
      <c r="F192" s="30">
        <v>3.4556012547639172</v>
      </c>
      <c r="G192" s="30">
        <v>3.8417182747025187</v>
      </c>
      <c r="H192" s="30">
        <v>1.4416891165484292E-3</v>
      </c>
      <c r="I192" s="30">
        <v>0.58406571269378049</v>
      </c>
      <c r="J192" s="30">
        <v>0.43548707404192971</v>
      </c>
      <c r="K192" s="30">
        <v>2.3997279616563994E-2</v>
      </c>
      <c r="L192" s="30">
        <v>2.5571516271526411</v>
      </c>
    </row>
    <row r="193" spans="2:12" x14ac:dyDescent="0.25">
      <c r="B193" s="31" t="s">
        <v>153</v>
      </c>
      <c r="C193" s="31" t="s">
        <v>109</v>
      </c>
      <c r="D193" s="30" t="s">
        <v>24</v>
      </c>
      <c r="E193" s="30">
        <v>64</v>
      </c>
      <c r="F193" s="30">
        <v>3.9095613893814565</v>
      </c>
      <c r="G193" s="30">
        <v>3.8417182747025187</v>
      </c>
      <c r="H193" s="30">
        <v>1.7447254606274168E-3</v>
      </c>
      <c r="I193" s="30">
        <v>0.30029772348949829</v>
      </c>
      <c r="J193" s="30">
        <v>0.55682486024986877</v>
      </c>
      <c r="K193" s="30">
        <v>4.4480512567656783E-2</v>
      </c>
      <c r="L193" s="30">
        <v>1.80696697047972</v>
      </c>
    </row>
    <row r="194" spans="2:12" x14ac:dyDescent="0.25">
      <c r="B194" s="31" t="s">
        <v>153</v>
      </c>
      <c r="C194" s="31" t="s">
        <v>110</v>
      </c>
      <c r="D194" s="30" t="s">
        <v>24</v>
      </c>
      <c r="E194" s="30">
        <v>65</v>
      </c>
      <c r="F194" s="30">
        <v>9.9495589000385216</v>
      </c>
      <c r="G194" s="30">
        <v>3.8417182747025187</v>
      </c>
      <c r="H194" s="30">
        <v>3.3952582049878973E-3</v>
      </c>
      <c r="I194" s="30">
        <v>0.10954312450027472</v>
      </c>
      <c r="J194" s="30">
        <v>0.32677230026103021</v>
      </c>
      <c r="K194" s="30">
        <v>1.8486889595340408E-2</v>
      </c>
      <c r="L194" s="30">
        <v>1.3999543634562215</v>
      </c>
    </row>
    <row r="195" spans="2:12" x14ac:dyDescent="0.25">
      <c r="B195" s="31" t="s">
        <v>153</v>
      </c>
      <c r="C195" s="31" t="s">
        <v>110</v>
      </c>
      <c r="D195" s="30" t="s">
        <v>24</v>
      </c>
      <c r="E195" s="30">
        <v>65</v>
      </c>
      <c r="F195" s="30">
        <v>10.225022117710401</v>
      </c>
      <c r="G195" s="30">
        <v>9.5039914508842163</v>
      </c>
      <c r="I195" s="30">
        <v>0.15854271357536595</v>
      </c>
      <c r="J195" s="30">
        <v>0.35821390206040193</v>
      </c>
      <c r="K195" s="30">
        <v>2.0018438842933989E-2</v>
      </c>
      <c r="L195" s="30">
        <v>2.6203834921937408</v>
      </c>
    </row>
    <row r="196" spans="2:12" x14ac:dyDescent="0.25">
      <c r="B196" s="31" t="s">
        <v>153</v>
      </c>
      <c r="C196" s="31" t="s">
        <v>110</v>
      </c>
      <c r="D196" s="30" t="s">
        <v>24</v>
      </c>
      <c r="E196" s="30">
        <v>65</v>
      </c>
      <c r="F196" s="30">
        <v>8.3373933349037319</v>
      </c>
      <c r="G196" s="30">
        <v>9.5039914508842163</v>
      </c>
      <c r="H196" s="30">
        <v>2.0843660809644056E-3</v>
      </c>
      <c r="I196" s="30">
        <v>0.45996920909935052</v>
      </c>
      <c r="J196" s="30">
        <v>0.26787662215598035</v>
      </c>
      <c r="K196" s="30">
        <v>1.8302716742128446E-2</v>
      </c>
      <c r="L196" s="30">
        <v>2.0683152741894069</v>
      </c>
    </row>
    <row r="197" spans="2:12" x14ac:dyDescent="0.25">
      <c r="B197" s="31" t="s">
        <v>153</v>
      </c>
      <c r="C197" s="31" t="s">
        <v>111</v>
      </c>
      <c r="D197" s="30" t="s">
        <v>24</v>
      </c>
      <c r="E197" s="30">
        <v>66</v>
      </c>
      <c r="F197" s="30">
        <v>9.3744929465315353E-3</v>
      </c>
      <c r="G197" s="30">
        <v>9.5039914508842163</v>
      </c>
      <c r="H197" s="30">
        <v>19.979278785816863</v>
      </c>
      <c r="I197" s="30">
        <v>37.766534677894661</v>
      </c>
      <c r="J197" s="30">
        <v>0.33241945461142663</v>
      </c>
      <c r="K197" s="30">
        <v>1.6029820139844084</v>
      </c>
    </row>
    <row r="198" spans="2:12" x14ac:dyDescent="0.25">
      <c r="B198" s="31" t="s">
        <v>153</v>
      </c>
      <c r="C198" s="31" t="s">
        <v>111</v>
      </c>
      <c r="D198" s="30" t="s">
        <v>24</v>
      </c>
      <c r="E198" s="30">
        <v>66</v>
      </c>
      <c r="F198" s="30">
        <v>1.0805608389104476E-3</v>
      </c>
      <c r="G198" s="30">
        <v>4.3239352665451142E-3</v>
      </c>
      <c r="H198" s="30">
        <v>36.345192216193318</v>
      </c>
      <c r="I198" s="30">
        <v>74.584662775093605</v>
      </c>
      <c r="J198" s="30">
        <v>0.17002758346061478</v>
      </c>
      <c r="K198" s="30">
        <v>1.6948590567946247</v>
      </c>
    </row>
    <row r="199" spans="2:12" x14ac:dyDescent="0.25">
      <c r="B199" s="31" t="s">
        <v>153</v>
      </c>
      <c r="C199" s="31" t="s">
        <v>111</v>
      </c>
      <c r="D199" s="30" t="s">
        <v>24</v>
      </c>
      <c r="E199" s="30">
        <v>66</v>
      </c>
      <c r="F199" s="30">
        <v>2.516752014193361E-3</v>
      </c>
      <c r="G199" s="30">
        <v>4.3239352665451142E-3</v>
      </c>
      <c r="H199" s="30">
        <v>36.849773654800728</v>
      </c>
      <c r="I199" s="30">
        <v>19.36392383775318</v>
      </c>
      <c r="J199" s="30">
        <v>0.15445743857038019</v>
      </c>
      <c r="K199" s="30">
        <v>2.3135262067687337</v>
      </c>
    </row>
    <row r="200" spans="2:12" x14ac:dyDescent="0.25">
      <c r="B200" s="31" t="s">
        <v>153</v>
      </c>
      <c r="C200" s="31" t="s">
        <v>112</v>
      </c>
      <c r="D200" s="30" t="s">
        <v>24</v>
      </c>
      <c r="E200" s="30">
        <v>67</v>
      </c>
      <c r="F200" s="30">
        <v>1.1489106994167002</v>
      </c>
      <c r="G200" s="30">
        <v>4.3239352665451142E-3</v>
      </c>
      <c r="H200" s="30">
        <v>3.5044023477400196E-2</v>
      </c>
      <c r="I200" s="30">
        <v>0.34465295842597649</v>
      </c>
      <c r="J200" s="30">
        <v>0.57655403519001691</v>
      </c>
      <c r="K200" s="30">
        <v>2.8209911632601135E-2</v>
      </c>
      <c r="L200" s="30">
        <v>7.9379323680276972</v>
      </c>
    </row>
    <row r="201" spans="2:12" x14ac:dyDescent="0.25">
      <c r="B201" s="31" t="s">
        <v>153</v>
      </c>
      <c r="C201" s="31" t="s">
        <v>112</v>
      </c>
      <c r="D201" s="30" t="s">
        <v>24</v>
      </c>
      <c r="E201" s="30">
        <v>67</v>
      </c>
      <c r="F201" s="30">
        <v>0.99316242435538704</v>
      </c>
      <c r="G201" s="30">
        <v>1.061254447937275</v>
      </c>
      <c r="H201" s="30">
        <v>5.7437004430964382E-2</v>
      </c>
      <c r="I201" s="30">
        <v>0.98140751674477722</v>
      </c>
      <c r="J201" s="30">
        <v>0.4293943649604679</v>
      </c>
      <c r="K201" s="30">
        <v>5.4531775000064064E-2</v>
      </c>
    </row>
    <row r="202" spans="2:12" x14ac:dyDescent="0.25">
      <c r="B202" s="31" t="s">
        <v>153</v>
      </c>
      <c r="C202" s="31" t="s">
        <v>112</v>
      </c>
      <c r="D202" s="30" t="s">
        <v>24</v>
      </c>
      <c r="E202" s="30">
        <v>67</v>
      </c>
      <c r="F202" s="30">
        <v>1.0416902200397382</v>
      </c>
      <c r="G202" s="30">
        <v>1.061254447937275</v>
      </c>
      <c r="H202" s="30">
        <v>5.2754880178293252E-2</v>
      </c>
      <c r="I202" s="30">
        <v>0.18644677567074969</v>
      </c>
      <c r="J202" s="30">
        <v>0.4182906209444171</v>
      </c>
      <c r="K202" s="30">
        <v>1.4340259588342728E-2</v>
      </c>
      <c r="L202" s="30">
        <v>4.0419418480340088</v>
      </c>
    </row>
    <row r="203" spans="2:12" x14ac:dyDescent="0.25">
      <c r="B203" s="31" t="s">
        <v>153</v>
      </c>
      <c r="C203" s="31" t="s">
        <v>113</v>
      </c>
      <c r="D203" s="30" t="s">
        <v>15</v>
      </c>
      <c r="E203" s="30">
        <v>68</v>
      </c>
      <c r="F203" s="30">
        <v>2.3280558170625913</v>
      </c>
      <c r="G203" s="30">
        <v>2.4271788941696215</v>
      </c>
      <c r="H203" s="30">
        <v>7.6111885987274943E-3</v>
      </c>
      <c r="I203" s="30">
        <v>0.11844818576910732</v>
      </c>
      <c r="J203" s="30">
        <v>0.13183056681878874</v>
      </c>
      <c r="K203" s="30">
        <v>0.1843685126671723</v>
      </c>
      <c r="L203" s="30">
        <v>0.21849767806823414</v>
      </c>
    </row>
    <row r="204" spans="2:12" x14ac:dyDescent="0.25">
      <c r="B204" s="31" t="s">
        <v>153</v>
      </c>
      <c r="C204" s="31" t="s">
        <v>113</v>
      </c>
      <c r="D204" s="30" t="s">
        <v>15</v>
      </c>
      <c r="E204" s="30">
        <v>68</v>
      </c>
      <c r="F204" s="30">
        <v>2.7437741296809168</v>
      </c>
      <c r="G204" s="30">
        <v>2.4271788941696215</v>
      </c>
      <c r="H204" s="30">
        <v>9.0044886223288045E-3</v>
      </c>
      <c r="I204" s="30">
        <v>3.6383810799406238E-2</v>
      </c>
      <c r="J204" s="30">
        <v>0.12619080365391636</v>
      </c>
      <c r="K204" s="30">
        <v>8.2617384329176743E-2</v>
      </c>
      <c r="L204" s="30">
        <v>0.26233019962765897</v>
      </c>
    </row>
    <row r="205" spans="2:12" x14ac:dyDescent="0.25">
      <c r="B205" s="31" t="s">
        <v>153</v>
      </c>
      <c r="C205" s="31" t="s">
        <v>113</v>
      </c>
      <c r="D205" s="30" t="s">
        <v>15</v>
      </c>
      <c r="E205" s="30">
        <v>68</v>
      </c>
      <c r="F205" s="30">
        <v>2.2097067357653564</v>
      </c>
      <c r="G205" s="30">
        <v>2.4271788941696215</v>
      </c>
      <c r="H205" s="30">
        <v>4.7617652266349151E-3</v>
      </c>
      <c r="I205" s="30">
        <v>7.2818021231135191E-2</v>
      </c>
      <c r="J205" s="30">
        <v>7.2548001147358682E-2</v>
      </c>
      <c r="K205" s="30">
        <v>7.4886141363581973E-2</v>
      </c>
      <c r="L205" s="30">
        <v>0.2797094117216854</v>
      </c>
    </row>
    <row r="206" spans="2:12" x14ac:dyDescent="0.25">
      <c r="B206" s="31" t="s">
        <v>153</v>
      </c>
      <c r="C206" s="31" t="s">
        <v>114</v>
      </c>
      <c r="D206" s="30" t="s">
        <v>15</v>
      </c>
      <c r="E206" s="30">
        <v>69</v>
      </c>
      <c r="F206" s="30">
        <v>0.16699033205218178</v>
      </c>
      <c r="G206" s="30">
        <v>0.27536010051640308</v>
      </c>
      <c r="H206" s="30">
        <v>0.8672066795251907</v>
      </c>
      <c r="I206" s="30">
        <v>0.13200489987082389</v>
      </c>
      <c r="J206" s="30">
        <v>1.2878730715970585</v>
      </c>
      <c r="K206" s="30">
        <v>6.1831555453361803E-2</v>
      </c>
      <c r="L206" s="30">
        <v>0.77538008517205237</v>
      </c>
    </row>
    <row r="207" spans="2:12" x14ac:dyDescent="0.25">
      <c r="B207" s="31" t="s">
        <v>153</v>
      </c>
      <c r="C207" s="31" t="s">
        <v>114</v>
      </c>
      <c r="D207" s="30" t="s">
        <v>15</v>
      </c>
      <c r="E207" s="30">
        <v>69</v>
      </c>
      <c r="F207" s="30">
        <v>0.33619525575134795</v>
      </c>
      <c r="G207" s="30">
        <v>0.27536010051640308</v>
      </c>
      <c r="H207" s="30">
        <v>0.10248656168720369</v>
      </c>
      <c r="I207" s="30">
        <v>0.10466824514159234</v>
      </c>
      <c r="J207" s="30">
        <v>0.71343082030353033</v>
      </c>
      <c r="K207" s="30">
        <v>5.9575537535262423E-2</v>
      </c>
      <c r="L207" s="30">
        <v>1.2652461244914404</v>
      </c>
    </row>
    <row r="208" spans="2:12" x14ac:dyDescent="0.25">
      <c r="B208" s="31" t="s">
        <v>153</v>
      </c>
      <c r="C208" s="31" t="s">
        <v>114</v>
      </c>
      <c r="D208" s="30" t="s">
        <v>15</v>
      </c>
      <c r="E208" s="30">
        <v>69</v>
      </c>
      <c r="F208" s="30">
        <v>0.32289471374567952</v>
      </c>
      <c r="G208" s="30">
        <v>0.27536010051640308</v>
      </c>
      <c r="H208" s="30">
        <v>0.18828143834510636</v>
      </c>
      <c r="I208" s="30">
        <v>0.18190585301739279</v>
      </c>
      <c r="J208" s="30">
        <v>0.82830071785623594</v>
      </c>
      <c r="K208" s="30">
        <v>3.1459384768258186E-2</v>
      </c>
      <c r="L208" s="30">
        <v>1.143065816167576</v>
      </c>
    </row>
    <row r="209" spans="2:12" x14ac:dyDescent="0.25">
      <c r="B209" s="31" t="s">
        <v>153</v>
      </c>
      <c r="C209" s="31" t="s">
        <v>115</v>
      </c>
      <c r="D209" s="30" t="s">
        <v>15</v>
      </c>
      <c r="E209" s="30">
        <v>70</v>
      </c>
      <c r="F209" s="30">
        <v>0.56348862365371899</v>
      </c>
      <c r="G209" s="30">
        <v>0.92083338326911568</v>
      </c>
      <c r="H209" s="30">
        <v>8.6445408741196153E-4</v>
      </c>
      <c r="I209" s="30">
        <v>0.18364039637709267</v>
      </c>
      <c r="J209" s="30">
        <v>1.9411321004689592</v>
      </c>
      <c r="K209" s="30">
        <v>8.6636667620090604E-2</v>
      </c>
    </row>
    <row r="210" spans="2:12" x14ac:dyDescent="0.25">
      <c r="B210" s="31" t="s">
        <v>153</v>
      </c>
      <c r="C210" s="31" t="s">
        <v>115</v>
      </c>
      <c r="D210" s="30" t="s">
        <v>15</v>
      </c>
      <c r="E210" s="30">
        <v>70</v>
      </c>
      <c r="F210" s="30">
        <v>1.1707602886659536</v>
      </c>
      <c r="G210" s="30">
        <v>0.92083338326911568</v>
      </c>
      <c r="I210" s="30">
        <v>9.5806248862705737E-2</v>
      </c>
      <c r="J210" s="30">
        <v>0.92779591565778985</v>
      </c>
      <c r="K210" s="30">
        <v>5.1509298055816818E-2</v>
      </c>
      <c r="L210" s="30">
        <v>1.8855788424382425</v>
      </c>
    </row>
    <row r="211" spans="2:12" x14ac:dyDescent="0.25">
      <c r="B211" s="31" t="s">
        <v>153</v>
      </c>
      <c r="C211" s="31" t="s">
        <v>115</v>
      </c>
      <c r="D211" s="30" t="s">
        <v>15</v>
      </c>
      <c r="E211" s="30">
        <v>70</v>
      </c>
      <c r="F211" s="30">
        <v>1.0282512374876742</v>
      </c>
      <c r="G211" s="30">
        <v>0.92083338326911568</v>
      </c>
      <c r="I211" s="30">
        <v>9.6497219599977258E-2</v>
      </c>
      <c r="J211" s="30">
        <v>1.3910186857002922</v>
      </c>
      <c r="K211" s="30">
        <v>5.7750995515825632E-2</v>
      </c>
      <c r="L211" s="30">
        <v>2.0271091423724874</v>
      </c>
    </row>
    <row r="212" spans="2:12" x14ac:dyDescent="0.25">
      <c r="B212" s="31" t="s">
        <v>153</v>
      </c>
      <c r="C212" s="31" t="s">
        <v>116</v>
      </c>
      <c r="D212" s="30" t="s">
        <v>15</v>
      </c>
      <c r="E212" s="30">
        <v>71</v>
      </c>
      <c r="F212" s="30">
        <v>5.9559985703731249</v>
      </c>
      <c r="G212" s="30">
        <v>6.9798099511602771</v>
      </c>
      <c r="H212" s="30">
        <v>1.7049085342419113E-3</v>
      </c>
      <c r="I212" s="30">
        <v>8.6891726146366685E-2</v>
      </c>
      <c r="J212" s="30">
        <v>0.13975221781167124</v>
      </c>
      <c r="K212" s="30">
        <v>3.5090392267054377E-2</v>
      </c>
      <c r="L212" s="30">
        <v>0.41164668169545582</v>
      </c>
    </row>
    <row r="213" spans="2:12" x14ac:dyDescent="0.25">
      <c r="B213" s="31" t="s">
        <v>153</v>
      </c>
      <c r="C213" s="31" t="s">
        <v>116</v>
      </c>
      <c r="D213" s="30" t="s">
        <v>15</v>
      </c>
      <c r="E213" s="30">
        <v>71</v>
      </c>
      <c r="F213" s="30">
        <v>9.429309871295791</v>
      </c>
      <c r="G213" s="30">
        <v>6.9798099511602771</v>
      </c>
      <c r="H213" s="30">
        <v>4.3857143991217354E-3</v>
      </c>
      <c r="I213" s="30">
        <v>8.9972887281598177E-2</v>
      </c>
      <c r="J213" s="30">
        <v>9.6387818378139298E-2</v>
      </c>
      <c r="K213" s="30">
        <v>2.8280405289017159E-2</v>
      </c>
      <c r="L213" s="30">
        <v>0.53497586023444066</v>
      </c>
    </row>
    <row r="214" spans="2:12" x14ac:dyDescent="0.25">
      <c r="B214" s="31" t="s">
        <v>153</v>
      </c>
      <c r="C214" s="31" t="s">
        <v>116</v>
      </c>
      <c r="D214" s="30" t="s">
        <v>15</v>
      </c>
      <c r="E214" s="30">
        <v>71</v>
      </c>
      <c r="F214" s="30">
        <v>5.5541214118119147</v>
      </c>
      <c r="G214" s="30">
        <v>6.9798099511602771</v>
      </c>
      <c r="H214" s="30">
        <v>4.2879562696892708E-3</v>
      </c>
      <c r="I214" s="30">
        <v>6.9807076199221538E-2</v>
      </c>
      <c r="J214" s="30">
        <v>0.14489808085876932</v>
      </c>
      <c r="K214" s="30">
        <v>4.8973648263353549E-2</v>
      </c>
      <c r="L214" s="30">
        <v>0.52274514613401113</v>
      </c>
    </row>
    <row r="215" spans="2:12" x14ac:dyDescent="0.25">
      <c r="B215" s="31" t="s">
        <v>153</v>
      </c>
      <c r="C215" s="31" t="s">
        <v>117</v>
      </c>
      <c r="D215" s="30" t="s">
        <v>15</v>
      </c>
      <c r="E215" s="30">
        <v>72</v>
      </c>
      <c r="F215" s="30">
        <v>3.4659187019928126</v>
      </c>
      <c r="G215" s="30">
        <v>3.2883206236429512</v>
      </c>
      <c r="I215" s="30">
        <v>0.14746753683774524</v>
      </c>
      <c r="J215" s="30">
        <v>0.41594755689266621</v>
      </c>
      <c r="K215" s="30">
        <v>4.1803372752347634E-2</v>
      </c>
      <c r="L215" s="30">
        <v>0.5642145512223341</v>
      </c>
    </row>
    <row r="216" spans="2:12" x14ac:dyDescent="0.25">
      <c r="B216" s="31" t="s">
        <v>153</v>
      </c>
      <c r="C216" s="31" t="s">
        <v>117</v>
      </c>
      <c r="D216" s="30" t="s">
        <v>15</v>
      </c>
      <c r="E216" s="30">
        <v>72</v>
      </c>
      <c r="F216" s="30">
        <v>3.4122046320590798</v>
      </c>
      <c r="G216" s="30">
        <v>3.2883206236429512</v>
      </c>
      <c r="H216" s="30">
        <v>0.14601515992266581</v>
      </c>
      <c r="I216" s="30">
        <v>8.7495274473982101E-2</v>
      </c>
      <c r="J216" s="30">
        <v>0.38023474815991426</v>
      </c>
      <c r="K216" s="30">
        <v>4.3631701384143982E-2</v>
      </c>
      <c r="L216" s="30">
        <v>0.65349864634569055</v>
      </c>
    </row>
    <row r="217" spans="2:12" x14ac:dyDescent="0.25">
      <c r="B217" s="31" t="s">
        <v>153</v>
      </c>
      <c r="C217" s="31" t="s">
        <v>117</v>
      </c>
      <c r="D217" s="30" t="s">
        <v>15</v>
      </c>
      <c r="E217" s="30">
        <v>72</v>
      </c>
      <c r="F217" s="30">
        <v>2.9868385368769617</v>
      </c>
      <c r="G217" s="30">
        <v>3.2883206236429512</v>
      </c>
      <c r="H217" s="30">
        <v>8.9992520279834953E-2</v>
      </c>
      <c r="I217" s="30">
        <v>0.12791012879972743</v>
      </c>
      <c r="J217" s="30">
        <v>0.34741250670570228</v>
      </c>
      <c r="K217" s="30">
        <v>3.017068909402873E-2</v>
      </c>
      <c r="L217" s="30">
        <v>0.48065343237091707</v>
      </c>
    </row>
    <row r="218" spans="2:12" x14ac:dyDescent="0.25">
      <c r="B218" s="31" t="s">
        <v>153</v>
      </c>
      <c r="C218" s="31" t="s">
        <v>118</v>
      </c>
      <c r="D218" s="30" t="s">
        <v>15</v>
      </c>
      <c r="E218" s="30">
        <v>73</v>
      </c>
      <c r="F218" s="30">
        <v>5.0006532950258755</v>
      </c>
      <c r="G218" s="30">
        <v>2.5587505294411179</v>
      </c>
      <c r="H218" s="30">
        <v>1.9572906914425901E-2</v>
      </c>
      <c r="I218" s="30">
        <v>8.6185381453672327E-2</v>
      </c>
      <c r="J218" s="30">
        <v>8.6263366770322855E-2</v>
      </c>
      <c r="K218" s="30">
        <v>2.9629625307636968E-2</v>
      </c>
      <c r="L218" s="30">
        <v>0.42357307930683075</v>
      </c>
    </row>
    <row r="219" spans="2:12" x14ac:dyDescent="0.25">
      <c r="B219" s="31" t="s">
        <v>153</v>
      </c>
      <c r="C219" s="31" t="s">
        <v>118</v>
      </c>
      <c r="D219" s="30" t="s">
        <v>15</v>
      </c>
      <c r="E219" s="30">
        <v>73</v>
      </c>
      <c r="F219" s="30">
        <v>1.8356298239389288</v>
      </c>
      <c r="G219" s="30">
        <v>2.5587505294411179</v>
      </c>
      <c r="H219" s="30">
        <v>2.7469345635199843E-2</v>
      </c>
      <c r="I219" s="30">
        <v>8.9633661460647107E-2</v>
      </c>
      <c r="J219" s="30">
        <v>8.3479902438614251E-2</v>
      </c>
      <c r="K219" s="30">
        <v>4.5367482807239443E-2</v>
      </c>
      <c r="L219" s="30">
        <v>0.54875485791861778</v>
      </c>
    </row>
    <row r="220" spans="2:12" x14ac:dyDescent="0.25">
      <c r="B220" s="31" t="s">
        <v>153</v>
      </c>
      <c r="C220" s="31" t="s">
        <v>118</v>
      </c>
      <c r="D220" s="30" t="s">
        <v>15</v>
      </c>
      <c r="E220" s="30">
        <v>73</v>
      </c>
      <c r="F220" s="30">
        <v>0.83996846935854941</v>
      </c>
      <c r="G220" s="30">
        <v>2.5587505294411179</v>
      </c>
      <c r="H220" s="30">
        <v>2.6554828151955385E-2</v>
      </c>
      <c r="I220" s="30">
        <v>9.1134448183404521E-2</v>
      </c>
      <c r="J220" s="30">
        <v>8.8566683178271932E-2</v>
      </c>
      <c r="K220" s="30">
        <v>4.9984571460908421E-2</v>
      </c>
      <c r="L220" s="30">
        <v>0.45689464445960815</v>
      </c>
    </row>
    <row r="221" spans="2:12" x14ac:dyDescent="0.25">
      <c r="B221" s="31" t="s">
        <v>153</v>
      </c>
      <c r="C221" s="31" t="s">
        <v>119</v>
      </c>
      <c r="D221" s="30" t="s">
        <v>15</v>
      </c>
      <c r="E221" s="30">
        <v>74</v>
      </c>
      <c r="F221" s="30">
        <v>8.1931671846804868</v>
      </c>
      <c r="G221" s="30">
        <v>7.6445365783962762</v>
      </c>
      <c r="H221" s="30">
        <v>1.0465334335106979E-3</v>
      </c>
      <c r="I221" s="30">
        <v>0.10863889544900582</v>
      </c>
      <c r="J221" s="30">
        <v>0.17815405998346168</v>
      </c>
      <c r="K221" s="30">
        <v>3.7671552745665644E-2</v>
      </c>
    </row>
    <row r="222" spans="2:12" x14ac:dyDescent="0.25">
      <c r="B222" s="31" t="s">
        <v>153</v>
      </c>
      <c r="C222" s="31" t="s">
        <v>119</v>
      </c>
      <c r="D222" s="30" t="s">
        <v>15</v>
      </c>
      <c r="E222" s="30">
        <v>74</v>
      </c>
      <c r="F222" s="30">
        <v>7.7694096744766918</v>
      </c>
      <c r="G222" s="30">
        <v>7.6445365783962762</v>
      </c>
      <c r="H222" s="30">
        <v>5.9543088282828583E-4</v>
      </c>
      <c r="I222" s="30">
        <v>9.7102426745594633E-2</v>
      </c>
      <c r="J222" s="30">
        <v>0.1550471535256073</v>
      </c>
      <c r="K222" s="30">
        <v>3.3822708590107747E-2</v>
      </c>
      <c r="L222" s="30">
        <v>0.46405278225237678</v>
      </c>
    </row>
    <row r="223" spans="2:12" x14ac:dyDescent="0.25">
      <c r="B223" s="31" t="s">
        <v>153</v>
      </c>
      <c r="C223" s="31" t="s">
        <v>119</v>
      </c>
      <c r="D223" s="30" t="s">
        <v>15</v>
      </c>
      <c r="E223" s="30">
        <v>74</v>
      </c>
      <c r="F223" s="30">
        <v>6.9710328760316491</v>
      </c>
      <c r="G223" s="30">
        <v>7.6445365783962762</v>
      </c>
      <c r="H223" s="30">
        <v>9.5900698388845117E-4</v>
      </c>
      <c r="I223" s="30">
        <v>7.7365260171967695E-2</v>
      </c>
      <c r="J223" s="30">
        <v>0.17484857721309147</v>
      </c>
      <c r="K223" s="30">
        <v>4.9213257034171287E-2</v>
      </c>
      <c r="L223" s="30">
        <v>0.5870751051080354</v>
      </c>
    </row>
    <row r="224" spans="2:12" x14ac:dyDescent="0.25">
      <c r="B224" s="31" t="s">
        <v>153</v>
      </c>
      <c r="C224" s="31" t="s">
        <v>120</v>
      </c>
      <c r="D224" s="30" t="s">
        <v>15</v>
      </c>
      <c r="E224" s="30">
        <v>75</v>
      </c>
      <c r="F224" s="30">
        <v>6.5779853085927806</v>
      </c>
      <c r="G224" s="30">
        <v>1.061254447937275</v>
      </c>
      <c r="H224" s="30">
        <v>0.1146303906413922</v>
      </c>
      <c r="I224" s="30">
        <v>0.15105073773215705</v>
      </c>
      <c r="J224" s="30">
        <v>0.39497629326310557</v>
      </c>
      <c r="K224" s="30">
        <v>1.1679912764530979E-2</v>
      </c>
      <c r="L224" s="30">
        <v>0.77946272252126447</v>
      </c>
    </row>
    <row r="225" spans="2:12" x14ac:dyDescent="0.25">
      <c r="B225" s="31" t="s">
        <v>153</v>
      </c>
      <c r="C225" s="31" t="s">
        <v>120</v>
      </c>
      <c r="D225" s="30" t="s">
        <v>15</v>
      </c>
      <c r="E225" s="30">
        <v>75</v>
      </c>
      <c r="F225" s="30">
        <v>6.6965352234141564</v>
      </c>
      <c r="G225" s="30">
        <v>5.3432857072717992</v>
      </c>
      <c r="H225" s="30">
        <v>0.13016333767193888</v>
      </c>
      <c r="I225" s="30">
        <v>8.5632718705672448E-2</v>
      </c>
      <c r="J225" s="30">
        <v>0.53015472434913735</v>
      </c>
      <c r="K225" s="30">
        <v>1.1613946554424411E-2</v>
      </c>
      <c r="L225" s="30">
        <v>1.1843607108326824</v>
      </c>
    </row>
    <row r="226" spans="2:12" x14ac:dyDescent="0.25">
      <c r="B226" s="31" t="s">
        <v>153</v>
      </c>
      <c r="C226" s="31" t="s">
        <v>120</v>
      </c>
      <c r="D226" s="30" t="s">
        <v>15</v>
      </c>
      <c r="E226" s="30">
        <v>75</v>
      </c>
      <c r="F226" s="30">
        <v>2.7553365898084579</v>
      </c>
      <c r="G226" s="30">
        <v>5.3432857072717992</v>
      </c>
      <c r="H226" s="30">
        <v>0.17115307147575759</v>
      </c>
      <c r="I226" s="30">
        <v>0.18169988725088593</v>
      </c>
      <c r="J226" s="30">
        <v>0.2964874587312476</v>
      </c>
      <c r="L226" s="30">
        <v>2.4738018334940821</v>
      </c>
    </row>
    <row r="227" spans="2:12" x14ac:dyDescent="0.25">
      <c r="B227" s="31" t="s">
        <v>153</v>
      </c>
      <c r="C227" s="31" t="s">
        <v>121</v>
      </c>
      <c r="D227" s="30" t="s">
        <v>15</v>
      </c>
      <c r="E227" s="30">
        <v>76</v>
      </c>
      <c r="F227" s="30">
        <v>7.2696356729167269</v>
      </c>
      <c r="G227" s="30">
        <v>5.3432857072717992</v>
      </c>
      <c r="H227" s="30">
        <v>4.2060360051820088E-2</v>
      </c>
      <c r="I227" s="30">
        <v>0.21942433884978327</v>
      </c>
      <c r="J227" s="30">
        <v>2.4471103919705706</v>
      </c>
      <c r="K227" s="30">
        <v>3.1494318925678812E-2</v>
      </c>
      <c r="L227" s="30">
        <v>1.2204233613169468</v>
      </c>
    </row>
    <row r="228" spans="2:12" x14ac:dyDescent="0.25">
      <c r="B228" s="31" t="s">
        <v>153</v>
      </c>
      <c r="C228" s="31" t="s">
        <v>121</v>
      </c>
      <c r="D228" s="30" t="s">
        <v>15</v>
      </c>
      <c r="E228" s="30">
        <v>76</v>
      </c>
      <c r="F228" s="30">
        <v>7.2656300617330247</v>
      </c>
      <c r="G228" s="30">
        <v>7.4564178684289226</v>
      </c>
      <c r="H228" s="30">
        <v>2.9669199572191152E-2</v>
      </c>
      <c r="I228" s="30">
        <v>0.25479486374980603</v>
      </c>
      <c r="J228" s="30">
        <v>1.1851316487008248</v>
      </c>
      <c r="K228" s="30">
        <v>4.3779893325562265E-2</v>
      </c>
      <c r="L228" s="30">
        <v>1.2383641794277298</v>
      </c>
    </row>
    <row r="229" spans="2:12" x14ac:dyDescent="0.25">
      <c r="B229" s="31" t="s">
        <v>153</v>
      </c>
      <c r="C229" s="31" t="s">
        <v>121</v>
      </c>
      <c r="D229" s="30" t="s">
        <v>15</v>
      </c>
      <c r="E229" s="30">
        <v>76</v>
      </c>
      <c r="F229" s="30">
        <v>7.8339878706370172</v>
      </c>
      <c r="G229" s="30">
        <v>7.4564178684289226</v>
      </c>
      <c r="H229" s="30">
        <v>7.4025454076605476E-2</v>
      </c>
      <c r="I229" s="30">
        <v>0.17240873346007621</v>
      </c>
      <c r="J229" s="30">
        <v>1.0406928046717674</v>
      </c>
      <c r="K229" s="30">
        <v>4.128534148079429E-2</v>
      </c>
      <c r="L229" s="30">
        <v>1.2558677260621924</v>
      </c>
    </row>
    <row r="230" spans="2:12" x14ac:dyDescent="0.25">
      <c r="B230" s="31" t="s">
        <v>153</v>
      </c>
      <c r="C230" s="31" t="s">
        <v>122</v>
      </c>
      <c r="D230" s="30" t="s">
        <v>8</v>
      </c>
      <c r="E230" s="30">
        <v>77</v>
      </c>
      <c r="F230" s="30">
        <v>5.3014831589148255</v>
      </c>
      <c r="G230" s="30">
        <v>4.7877731471280995</v>
      </c>
      <c r="I230" s="30">
        <v>8.6201875857101165E-2</v>
      </c>
      <c r="J230" s="30">
        <v>0.29722482752221263</v>
      </c>
      <c r="K230" s="30">
        <v>3.2894532072969287E-2</v>
      </c>
      <c r="L230" s="30">
        <v>0.3622980510759245</v>
      </c>
    </row>
    <row r="231" spans="2:12" x14ac:dyDescent="0.25">
      <c r="B231" s="31" t="s">
        <v>153</v>
      </c>
      <c r="C231" s="31" t="s">
        <v>122</v>
      </c>
      <c r="D231" s="30" t="s">
        <v>8</v>
      </c>
      <c r="E231" s="30">
        <v>77</v>
      </c>
      <c r="F231" s="30">
        <v>4.4991520145303348</v>
      </c>
      <c r="G231" s="30">
        <v>4.7877731471280995</v>
      </c>
      <c r="H231" s="30">
        <v>7.8411995408073597E-4</v>
      </c>
      <c r="I231" s="30">
        <v>5.1103565158958475E-2</v>
      </c>
      <c r="J231" s="30">
        <v>0.25709798041102022</v>
      </c>
      <c r="K231" s="30">
        <v>4.9655008030858247E-2</v>
      </c>
      <c r="L231" s="30">
        <v>0.26301001450606598</v>
      </c>
    </row>
    <row r="232" spans="2:12" x14ac:dyDescent="0.25">
      <c r="B232" s="31" t="s">
        <v>153</v>
      </c>
      <c r="C232" s="31" t="s">
        <v>122</v>
      </c>
      <c r="D232" s="30" t="s">
        <v>8</v>
      </c>
      <c r="E232" s="30">
        <v>77</v>
      </c>
      <c r="F232" s="30">
        <v>4.5626842679391393</v>
      </c>
      <c r="G232" s="30">
        <v>4.7877731471280995</v>
      </c>
      <c r="H232" s="30">
        <v>1.0599868626490205E-3</v>
      </c>
      <c r="I232" s="30">
        <v>8.3349719639711592E-2</v>
      </c>
      <c r="J232" s="30">
        <v>0.25954565341121433</v>
      </c>
      <c r="K232" s="30">
        <v>4.2366241286274066E-2</v>
      </c>
      <c r="L232" s="30">
        <v>0.30702596076611993</v>
      </c>
    </row>
    <row r="233" spans="2:12" x14ac:dyDescent="0.25">
      <c r="B233" s="31" t="s">
        <v>153</v>
      </c>
      <c r="C233" s="31" t="s">
        <v>123</v>
      </c>
      <c r="D233" s="30" t="s">
        <v>8</v>
      </c>
      <c r="E233" s="30">
        <v>78</v>
      </c>
      <c r="F233" s="30">
        <v>3.5290228369443173</v>
      </c>
      <c r="G233" s="30" t="e">
        <v>#NUM!</v>
      </c>
    </row>
    <row r="234" spans="2:12" x14ac:dyDescent="0.25">
      <c r="B234" s="31" t="s">
        <v>153</v>
      </c>
      <c r="C234" s="31" t="s">
        <v>123</v>
      </c>
      <c r="D234" s="30" t="s">
        <v>8</v>
      </c>
      <c r="E234" s="30">
        <v>78</v>
      </c>
      <c r="F234" s="30" t="e">
        <v>#NUM!</v>
      </c>
      <c r="G234" s="30" t="e">
        <v>#NUM!</v>
      </c>
    </row>
    <row r="235" spans="2:12" x14ac:dyDescent="0.25">
      <c r="B235" s="31" t="s">
        <v>153</v>
      </c>
      <c r="C235" s="31" t="s">
        <v>123</v>
      </c>
      <c r="D235" s="30" t="s">
        <v>8</v>
      </c>
      <c r="E235" s="30">
        <v>78</v>
      </c>
      <c r="F235" s="30">
        <v>4.4887767379206123</v>
      </c>
      <c r="G235" s="30" t="e">
        <v>#NUM!</v>
      </c>
    </row>
    <row r="236" spans="2:12" x14ac:dyDescent="0.25">
      <c r="B236" s="31" t="s">
        <v>153</v>
      </c>
      <c r="C236" s="31" t="s">
        <v>124</v>
      </c>
      <c r="D236" s="30" t="s">
        <v>8</v>
      </c>
      <c r="E236" s="30">
        <v>79</v>
      </c>
      <c r="F236" s="30">
        <v>0.99148928873454623</v>
      </c>
      <c r="G236" s="30">
        <v>1.5324331728918381</v>
      </c>
      <c r="H236" s="30">
        <v>0.20560774510140745</v>
      </c>
      <c r="I236" s="30">
        <v>0.271424740642771</v>
      </c>
      <c r="J236" s="30">
        <v>0.35214621715177374</v>
      </c>
      <c r="K236" s="30">
        <v>3.7092952519346613E-2</v>
      </c>
      <c r="L236" s="30">
        <v>0.56557969252804929</v>
      </c>
    </row>
    <row r="237" spans="2:12" x14ac:dyDescent="0.25">
      <c r="B237" s="31" t="s">
        <v>153</v>
      </c>
      <c r="C237" s="31" t="s">
        <v>124</v>
      </c>
      <c r="D237" s="30" t="s">
        <v>8</v>
      </c>
      <c r="E237" s="30">
        <v>79</v>
      </c>
      <c r="F237" s="30">
        <v>2.5293641096863366</v>
      </c>
      <c r="G237" s="30">
        <v>1.5324331728918381</v>
      </c>
      <c r="H237" s="30">
        <v>0.33022045973967407</v>
      </c>
      <c r="I237" s="30">
        <v>0.28916812424485122</v>
      </c>
      <c r="J237" s="30">
        <v>0.13713228880294021</v>
      </c>
      <c r="K237" s="30">
        <v>2.4876141606504455E-2</v>
      </c>
      <c r="L237" s="30">
        <v>0.55464960551606557</v>
      </c>
    </row>
    <row r="238" spans="2:12" x14ac:dyDescent="0.25">
      <c r="B238" s="31" t="s">
        <v>153</v>
      </c>
      <c r="C238" s="31" t="s">
        <v>124</v>
      </c>
      <c r="D238" s="30" t="s">
        <v>8</v>
      </c>
      <c r="E238" s="30">
        <v>79</v>
      </c>
      <c r="F238" s="30">
        <v>1.0764461202546318</v>
      </c>
      <c r="G238" s="30">
        <v>1.5324331728918381</v>
      </c>
      <c r="H238" s="30">
        <v>0.30939719699930462</v>
      </c>
      <c r="I238" s="30">
        <v>0.2844641613032422</v>
      </c>
      <c r="J238" s="30">
        <v>0.17690508026542662</v>
      </c>
      <c r="K238" s="30">
        <v>2.3904843266318282E-2</v>
      </c>
      <c r="L238" s="30">
        <v>0.53615422083518638</v>
      </c>
    </row>
    <row r="239" spans="2:12" x14ac:dyDescent="0.25">
      <c r="B239" s="31" t="s">
        <v>153</v>
      </c>
      <c r="C239" s="31" t="s">
        <v>125</v>
      </c>
      <c r="D239" s="30" t="s">
        <v>8</v>
      </c>
      <c r="E239" s="30">
        <v>80</v>
      </c>
      <c r="F239" s="30">
        <v>8.6286420703479259</v>
      </c>
      <c r="G239" s="30">
        <v>10.033794439538811</v>
      </c>
      <c r="H239" s="30">
        <v>8.6878636759911795E-2</v>
      </c>
      <c r="I239" s="30">
        <v>9.8235697655289542E-2</v>
      </c>
      <c r="J239" s="30">
        <v>0.37598176470146227</v>
      </c>
      <c r="K239" s="30">
        <v>2.9390417832185885E-2</v>
      </c>
      <c r="L239" s="30">
        <v>0.24084262857532812</v>
      </c>
    </row>
    <row r="240" spans="2:12" x14ac:dyDescent="0.25">
      <c r="B240" s="31" t="s">
        <v>153</v>
      </c>
      <c r="C240" s="31" t="s">
        <v>125</v>
      </c>
      <c r="D240" s="30" t="s">
        <v>8</v>
      </c>
      <c r="E240" s="30">
        <v>80</v>
      </c>
      <c r="F240" s="30">
        <v>6.8554517904419328</v>
      </c>
      <c r="G240" s="30">
        <v>10.033794439538811</v>
      </c>
      <c r="H240" s="30">
        <v>4.7722078904787336E-2</v>
      </c>
      <c r="I240" s="30">
        <v>8.154822844618935E-2</v>
      </c>
      <c r="J240" s="30">
        <v>0.28382594850934956</v>
      </c>
      <c r="K240" s="30">
        <v>6.5037375359391136E-2</v>
      </c>
    </row>
    <row r="241" spans="2:12" x14ac:dyDescent="0.25">
      <c r="B241" s="31" t="s">
        <v>153</v>
      </c>
      <c r="C241" s="31" t="s">
        <v>125</v>
      </c>
      <c r="D241" s="30" t="s">
        <v>8</v>
      </c>
      <c r="E241" s="30">
        <v>80</v>
      </c>
      <c r="F241" s="30">
        <v>14.617289457826574</v>
      </c>
      <c r="G241" s="30">
        <v>10.033794439538811</v>
      </c>
      <c r="H241" s="30">
        <v>8.9380033384025365E-2</v>
      </c>
      <c r="I241" s="30">
        <v>9.3467660670899372E-2</v>
      </c>
      <c r="J241" s="30">
        <v>0.31465922802329754</v>
      </c>
      <c r="K241" s="30">
        <v>3.6182462936237933E-2</v>
      </c>
      <c r="L241" s="30">
        <v>0.23445670572617092</v>
      </c>
    </row>
    <row r="242" spans="2:12" x14ac:dyDescent="0.25">
      <c r="B242" s="31" t="s">
        <v>153</v>
      </c>
      <c r="C242" s="31" t="s">
        <v>126</v>
      </c>
      <c r="D242" s="30" t="s">
        <v>8</v>
      </c>
      <c r="E242" s="30">
        <v>81</v>
      </c>
      <c r="F242" s="30">
        <v>4.7337679824756469</v>
      </c>
      <c r="G242" s="30">
        <v>4.7410882367651626</v>
      </c>
      <c r="I242" s="30">
        <v>8.6131560081178588E-2</v>
      </c>
      <c r="J242" s="30">
        <v>5.9725737689381678E-2</v>
      </c>
      <c r="K242" s="30">
        <v>2.9627067504116773E-2</v>
      </c>
      <c r="L242" s="30">
        <v>4.3639838797316394E-2</v>
      </c>
    </row>
    <row r="243" spans="2:12" x14ac:dyDescent="0.25">
      <c r="B243" s="31" t="s">
        <v>153</v>
      </c>
      <c r="C243" s="31" t="s">
        <v>126</v>
      </c>
      <c r="D243" s="30" t="s">
        <v>8</v>
      </c>
      <c r="E243" s="30">
        <v>81</v>
      </c>
      <c r="F243" s="30">
        <v>3.5666124812075721</v>
      </c>
      <c r="G243" s="30">
        <v>4.7410882367651626</v>
      </c>
      <c r="H243" s="30">
        <v>1.7544099246375295E-3</v>
      </c>
      <c r="I243" s="30">
        <v>0.15414641918981148</v>
      </c>
      <c r="J243" s="30">
        <v>7.1530248341881722E-2</v>
      </c>
      <c r="K243" s="30">
        <v>2.9039076107461387E-2</v>
      </c>
      <c r="L243" s="30">
        <v>4.0436526781619062E-2</v>
      </c>
    </row>
    <row r="244" spans="2:12" x14ac:dyDescent="0.25">
      <c r="B244" s="31" t="s">
        <v>153</v>
      </c>
      <c r="C244" s="31" t="s">
        <v>126</v>
      </c>
      <c r="D244" s="30" t="s">
        <v>8</v>
      </c>
      <c r="E244" s="30">
        <v>81</v>
      </c>
      <c r="F244" s="30">
        <v>5.9228842466122682</v>
      </c>
      <c r="G244" s="30">
        <v>4.7410882367651626</v>
      </c>
      <c r="H244" s="30">
        <v>1.9943490283836178E-3</v>
      </c>
      <c r="I244" s="30">
        <v>8.4243789823975457E-2</v>
      </c>
      <c r="J244" s="30">
        <v>5.5257567327100784E-2</v>
      </c>
      <c r="K244" s="30">
        <v>1.9325267883998683E-2</v>
      </c>
      <c r="L244" s="30">
        <v>4.5488463912844501E-2</v>
      </c>
    </row>
    <row r="245" spans="2:12" x14ac:dyDescent="0.25">
      <c r="B245" s="31" t="s">
        <v>153</v>
      </c>
      <c r="C245" s="31" t="s">
        <v>127</v>
      </c>
      <c r="D245" s="30" t="s">
        <v>8</v>
      </c>
      <c r="E245" s="30">
        <v>82</v>
      </c>
      <c r="F245" s="30">
        <v>7.1991473263261927</v>
      </c>
      <c r="G245" s="30">
        <v>7.8319909884760959</v>
      </c>
      <c r="H245" s="30">
        <v>5.0333418537606957E-2</v>
      </c>
      <c r="I245" s="30">
        <v>1.8132526776762244E-2</v>
      </c>
      <c r="J245" s="30">
        <v>4.8057869248208519E-2</v>
      </c>
      <c r="K245" s="30">
        <v>1.0002809182230288E-2</v>
      </c>
      <c r="L245" s="30">
        <v>0.16361351992719686</v>
      </c>
    </row>
    <row r="246" spans="2:12" x14ac:dyDescent="0.25">
      <c r="B246" s="31" t="s">
        <v>153</v>
      </c>
      <c r="C246" s="31" t="s">
        <v>127</v>
      </c>
      <c r="D246" s="30" t="s">
        <v>8</v>
      </c>
      <c r="E246" s="30">
        <v>82</v>
      </c>
      <c r="F246" s="30">
        <v>9.1868471373727534</v>
      </c>
      <c r="G246" s="30">
        <v>7.8319909884760959</v>
      </c>
      <c r="H246" s="30">
        <v>6.5611343863704874E-2</v>
      </c>
      <c r="I246" s="30">
        <v>2.5234768015562705E-2</v>
      </c>
      <c r="J246" s="30">
        <v>4.7765468640425843E-2</v>
      </c>
      <c r="K246" s="30">
        <v>7.386390612301408E-3</v>
      </c>
      <c r="L246" s="30">
        <v>0.14146893091140464</v>
      </c>
    </row>
    <row r="247" spans="2:12" x14ac:dyDescent="0.25">
      <c r="B247" s="31" t="s">
        <v>153</v>
      </c>
      <c r="C247" s="31" t="s">
        <v>127</v>
      </c>
      <c r="D247" s="30" t="s">
        <v>8</v>
      </c>
      <c r="E247" s="30">
        <v>82</v>
      </c>
      <c r="F247" s="30">
        <v>7.1099785017293415</v>
      </c>
      <c r="G247" s="30">
        <v>7.8319909884760959</v>
      </c>
      <c r="H247" s="30">
        <v>5.517083729125153E-2</v>
      </c>
      <c r="I247" s="30">
        <v>6.0824902896199793E-3</v>
      </c>
      <c r="J247" s="30">
        <v>4.2717860596512933E-2</v>
      </c>
      <c r="K247" s="30">
        <v>6.9673174498252497E-3</v>
      </c>
      <c r="L247" s="30">
        <v>0.19355885164763212</v>
      </c>
    </row>
    <row r="248" spans="2:12" x14ac:dyDescent="0.25">
      <c r="B248" s="31" t="s">
        <v>153</v>
      </c>
      <c r="C248" s="31" t="s">
        <v>128</v>
      </c>
      <c r="D248" s="30" t="s">
        <v>8</v>
      </c>
      <c r="E248" s="30">
        <v>83</v>
      </c>
      <c r="F248" s="30">
        <v>1.6983790244124044</v>
      </c>
      <c r="G248" s="30">
        <v>1.0547584993175665</v>
      </c>
      <c r="H248" s="30">
        <v>7.8794882384469578E-2</v>
      </c>
      <c r="I248" s="30">
        <v>0.17196207268595542</v>
      </c>
      <c r="J248" s="30">
        <v>0.18045012461669793</v>
      </c>
      <c r="K248" s="30">
        <v>2.3143664222628101E-2</v>
      </c>
      <c r="L248" s="30">
        <v>0.6440345106533103</v>
      </c>
    </row>
    <row r="249" spans="2:12" x14ac:dyDescent="0.25">
      <c r="B249" s="31" t="s">
        <v>153</v>
      </c>
      <c r="C249" s="31" t="s">
        <v>128</v>
      </c>
      <c r="D249" s="30" t="s">
        <v>8</v>
      </c>
      <c r="E249" s="30">
        <v>83</v>
      </c>
      <c r="F249" s="30">
        <v>0.73043548243125955</v>
      </c>
      <c r="G249" s="30">
        <v>1.0547584993175665</v>
      </c>
      <c r="H249" s="30">
        <v>6.4714404891302757E-2</v>
      </c>
      <c r="I249" s="30">
        <v>0.13553456808014475</v>
      </c>
      <c r="J249" s="30">
        <v>0.23212438513932815</v>
      </c>
      <c r="K249" s="30">
        <v>1.9772778282531624E-2</v>
      </c>
      <c r="L249" s="30">
        <v>0.43070526674403148</v>
      </c>
    </row>
    <row r="250" spans="2:12" x14ac:dyDescent="0.25">
      <c r="B250" s="31" t="s">
        <v>153</v>
      </c>
      <c r="C250" s="31" t="s">
        <v>128</v>
      </c>
      <c r="D250" s="30" t="s">
        <v>8</v>
      </c>
      <c r="E250" s="30">
        <v>83</v>
      </c>
      <c r="F250" s="30">
        <v>0.7354609911090354</v>
      </c>
      <c r="G250" s="30">
        <v>1.0547584993175665</v>
      </c>
      <c r="H250" s="30">
        <v>7.3988082258375498E-2</v>
      </c>
      <c r="I250" s="30">
        <v>0.12228621579166021</v>
      </c>
      <c r="J250" s="30">
        <v>0.21630153461371249</v>
      </c>
      <c r="K250" s="30">
        <v>2.5932469529600873E-2</v>
      </c>
      <c r="L250" s="30">
        <v>0.5449103631739598</v>
      </c>
    </row>
    <row r="251" spans="2:12" x14ac:dyDescent="0.25">
      <c r="B251" s="31" t="s">
        <v>153</v>
      </c>
      <c r="C251" s="31" t="s">
        <v>129</v>
      </c>
      <c r="D251" s="30" t="s">
        <v>8</v>
      </c>
      <c r="E251" s="30">
        <v>84</v>
      </c>
      <c r="F251" s="30">
        <v>7.8535086669018668</v>
      </c>
      <c r="G251" s="30">
        <v>7.4564178684289226</v>
      </c>
      <c r="H251" s="30">
        <v>2.3510278438833217E-4</v>
      </c>
      <c r="I251" s="30">
        <v>0.23341682377005979</v>
      </c>
      <c r="J251" s="30">
        <v>1.647886562807934</v>
      </c>
      <c r="K251" s="30">
        <v>5.7701740915743163E-2</v>
      </c>
      <c r="L251" s="30">
        <v>0.90129374232607007</v>
      </c>
    </row>
    <row r="252" spans="2:12" x14ac:dyDescent="0.25">
      <c r="B252" s="31" t="s">
        <v>153</v>
      </c>
      <c r="C252" s="31" t="s">
        <v>129</v>
      </c>
      <c r="D252" s="30" t="s">
        <v>8</v>
      </c>
      <c r="E252" s="30">
        <v>84</v>
      </c>
      <c r="F252" s="30">
        <v>7.6938342398239232</v>
      </c>
      <c r="G252" s="30">
        <v>7.615935891952236</v>
      </c>
      <c r="H252" s="30">
        <v>1.3857672412766742E-3</v>
      </c>
      <c r="I252" s="30">
        <v>0.18203738011180548</v>
      </c>
      <c r="J252" s="30">
        <v>0.62853959811188165</v>
      </c>
      <c r="K252" s="30">
        <v>8.6662619121451581E-2</v>
      </c>
      <c r="L252" s="30">
        <v>0.84056067228954157</v>
      </c>
    </row>
    <row r="253" spans="2:12" x14ac:dyDescent="0.25">
      <c r="B253" s="31" t="s">
        <v>153</v>
      </c>
      <c r="C253" s="31" t="s">
        <v>129</v>
      </c>
      <c r="D253" s="30" t="s">
        <v>8</v>
      </c>
      <c r="E253" s="30">
        <v>84</v>
      </c>
      <c r="F253" s="30">
        <v>7.3004647691309179</v>
      </c>
      <c r="G253" s="30">
        <v>7.615935891952236</v>
      </c>
      <c r="H253" s="30">
        <v>5.5863241147316889E-4</v>
      </c>
      <c r="I253" s="30">
        <v>0.1616961523383614</v>
      </c>
      <c r="J253" s="30">
        <v>0.4666549102635702</v>
      </c>
      <c r="K253" s="30">
        <v>4.3749344308912579E-2</v>
      </c>
      <c r="L253" s="30">
        <v>0.8875111613069685</v>
      </c>
    </row>
    <row r="254" spans="2:12" x14ac:dyDescent="0.25">
      <c r="B254" s="31" t="s">
        <v>153</v>
      </c>
      <c r="C254" s="31" t="s">
        <v>130</v>
      </c>
      <c r="D254" s="30" t="s">
        <v>8</v>
      </c>
      <c r="E254" s="30">
        <v>85</v>
      </c>
      <c r="F254" s="30">
        <v>5.1045832831327136</v>
      </c>
      <c r="G254" s="30">
        <v>7.615935891952236</v>
      </c>
      <c r="H254" s="30">
        <v>1.6221285145662074E-3</v>
      </c>
      <c r="I254" s="30">
        <v>0.40651417027745734</v>
      </c>
      <c r="J254" s="30">
        <v>0.43384797152817073</v>
      </c>
      <c r="K254" s="30">
        <v>8.3232503836767599E-2</v>
      </c>
      <c r="L254" s="30">
        <v>1.3452408293875378</v>
      </c>
    </row>
    <row r="255" spans="2:12" x14ac:dyDescent="0.25">
      <c r="B255" s="31" t="s">
        <v>153</v>
      </c>
      <c r="C255" s="31" t="s">
        <v>130</v>
      </c>
      <c r="D255" s="30" t="s">
        <v>8</v>
      </c>
      <c r="E255" s="30">
        <v>85</v>
      </c>
      <c r="F255" s="30">
        <v>4.4471484724546837</v>
      </c>
      <c r="G255" s="30">
        <v>4.6634640202935813</v>
      </c>
      <c r="H255" s="30">
        <v>3.7629946084548191E-3</v>
      </c>
      <c r="I255" s="30">
        <v>0.19127023889997896</v>
      </c>
      <c r="J255" s="30">
        <v>0.43508567314018148</v>
      </c>
      <c r="K255" s="30">
        <v>0.11208472780242318</v>
      </c>
      <c r="L255" s="30">
        <v>1.7190747391250305</v>
      </c>
    </row>
    <row r="256" spans="2:12" x14ac:dyDescent="0.25">
      <c r="B256" s="31" t="s">
        <v>153</v>
      </c>
      <c r="C256" s="31" t="s">
        <v>130</v>
      </c>
      <c r="D256" s="30" t="s">
        <v>8</v>
      </c>
      <c r="E256" s="30">
        <v>85</v>
      </c>
      <c r="F256" s="30">
        <v>4.4386603052933467</v>
      </c>
      <c r="G256" s="30">
        <v>4.6634640202935813</v>
      </c>
      <c r="H256" s="30">
        <v>1.3023071470468623E-3</v>
      </c>
      <c r="I256" s="30">
        <v>0.15122135787614824</v>
      </c>
      <c r="J256" s="30">
        <v>0.73610175995002358</v>
      </c>
      <c r="K256" s="30">
        <v>2.948824943609132E-2</v>
      </c>
      <c r="L256" s="30">
        <v>1.5898047899373839</v>
      </c>
    </row>
    <row r="257" spans="2:12" x14ac:dyDescent="0.25">
      <c r="B257" s="31" t="s">
        <v>153</v>
      </c>
      <c r="C257" s="31" t="s">
        <v>131</v>
      </c>
      <c r="D257" s="30" t="s">
        <v>8</v>
      </c>
      <c r="E257" s="30">
        <v>86</v>
      </c>
      <c r="F257" s="30">
        <v>2.6870369510358634</v>
      </c>
      <c r="G257" s="30">
        <v>4.6634640202935813</v>
      </c>
      <c r="H257" s="30">
        <v>1.7412194581937033E-3</v>
      </c>
      <c r="I257" s="30">
        <v>0.60151087335278586</v>
      </c>
      <c r="J257" s="30">
        <v>0.88670331713153072</v>
      </c>
      <c r="K257" s="30">
        <v>0.10989327328814939</v>
      </c>
      <c r="L257" s="30">
        <v>0.76486994707349054</v>
      </c>
    </row>
    <row r="258" spans="2:12" x14ac:dyDescent="0.25">
      <c r="B258" s="31" t="s">
        <v>153</v>
      </c>
      <c r="C258" s="31" t="s">
        <v>131</v>
      </c>
      <c r="D258" s="30" t="s">
        <v>8</v>
      </c>
      <c r="E258" s="30">
        <v>86</v>
      </c>
      <c r="F258" s="30">
        <v>2.1402654336449989</v>
      </c>
      <c r="G258" s="30">
        <v>2.2987256576085167</v>
      </c>
      <c r="I258" s="30">
        <v>0.52807073407872385</v>
      </c>
      <c r="J258" s="30">
        <v>0.94159390903785467</v>
      </c>
      <c r="K258" s="30">
        <v>6.8913672872860016E-2</v>
      </c>
      <c r="L258" s="30">
        <v>1.2393067242941183</v>
      </c>
    </row>
    <row r="259" spans="2:12" x14ac:dyDescent="0.25">
      <c r="B259" s="31" t="s">
        <v>153</v>
      </c>
      <c r="C259" s="31" t="s">
        <v>131</v>
      </c>
      <c r="D259" s="30" t="s">
        <v>8</v>
      </c>
      <c r="E259" s="30">
        <v>86</v>
      </c>
      <c r="F259" s="30">
        <v>2.0688745881446882</v>
      </c>
      <c r="G259" s="30">
        <v>2.2987256576085167</v>
      </c>
      <c r="I259" s="30">
        <v>0.26378827237661101</v>
      </c>
      <c r="J259" s="30">
        <v>0.8666721044898994</v>
      </c>
      <c r="K259" s="30">
        <v>0.21012238993812293</v>
      </c>
      <c r="L259" s="30">
        <v>0.5490885535923995</v>
      </c>
    </row>
    <row r="260" spans="2:12" x14ac:dyDescent="0.25">
      <c r="B260" s="31" t="s">
        <v>153</v>
      </c>
      <c r="C260" s="31" t="s">
        <v>132</v>
      </c>
      <c r="D260" s="30" t="s">
        <v>8</v>
      </c>
      <c r="E260" s="30">
        <v>87</v>
      </c>
      <c r="F260" s="30">
        <v>2.7673415744088512</v>
      </c>
      <c r="G260" s="30">
        <v>2.2987256576085167</v>
      </c>
      <c r="I260" s="30">
        <v>0.19497105849625479</v>
      </c>
      <c r="J260" s="30">
        <v>0.46934272592237203</v>
      </c>
      <c r="K260" s="30">
        <v>3.125966543949632E-2</v>
      </c>
      <c r="L260" s="30">
        <v>1.9407795368646183</v>
      </c>
    </row>
    <row r="261" spans="2:12" x14ac:dyDescent="0.25">
      <c r="B261" s="31" t="s">
        <v>153</v>
      </c>
      <c r="C261" s="31" t="s">
        <v>132</v>
      </c>
      <c r="D261" s="30" t="s">
        <v>8</v>
      </c>
      <c r="E261" s="30">
        <v>87</v>
      </c>
      <c r="F261" s="30">
        <v>2.5735779007637021</v>
      </c>
      <c r="G261" s="30">
        <v>2.7095915929705114</v>
      </c>
      <c r="H261" s="30">
        <v>2.3076552516218198E-3</v>
      </c>
      <c r="I261" s="30">
        <v>0.10398882434750951</v>
      </c>
      <c r="J261" s="30">
        <v>0.23278393670699418</v>
      </c>
      <c r="K261" s="30">
        <v>1.6164593607709971E-2</v>
      </c>
      <c r="L261" s="30">
        <v>2.2780271830505705</v>
      </c>
    </row>
    <row r="262" spans="2:12" x14ac:dyDescent="0.25">
      <c r="B262" s="31" t="s">
        <v>153</v>
      </c>
      <c r="C262" s="31" t="s">
        <v>132</v>
      </c>
      <c r="D262" s="30" t="s">
        <v>8</v>
      </c>
      <c r="E262" s="30">
        <v>87</v>
      </c>
      <c r="F262" s="30">
        <v>2.7878553037389815</v>
      </c>
      <c r="G262" s="30">
        <v>2.7095915929705114</v>
      </c>
      <c r="H262" s="30">
        <v>7.7716993212446981E-4</v>
      </c>
      <c r="I262" s="30">
        <v>0.17683033179942698</v>
      </c>
      <c r="J262" s="30">
        <v>0.31281274134065018</v>
      </c>
      <c r="K262" s="30">
        <v>2.8292411325071751E-2</v>
      </c>
      <c r="L262" s="30">
        <v>1.937187234496875</v>
      </c>
    </row>
    <row r="263" spans="2:12" x14ac:dyDescent="0.25">
      <c r="B263" s="31" t="s">
        <v>153</v>
      </c>
      <c r="C263" s="31" t="s">
        <v>133</v>
      </c>
      <c r="D263" s="30" t="s">
        <v>8</v>
      </c>
      <c r="E263" s="30">
        <v>88</v>
      </c>
      <c r="F263" s="30">
        <v>0.52587437551707128</v>
      </c>
      <c r="G263" s="30">
        <v>2.7095915929705114</v>
      </c>
      <c r="I263" s="30">
        <v>9.5839761793478181E-2</v>
      </c>
      <c r="J263" s="30">
        <v>0.29626117748795339</v>
      </c>
      <c r="K263" s="30">
        <v>0.10206481515258804</v>
      </c>
      <c r="L263" s="30">
        <v>0.71095258621743262</v>
      </c>
    </row>
    <row r="264" spans="2:12" x14ac:dyDescent="0.25">
      <c r="B264" s="31" t="s">
        <v>153</v>
      </c>
      <c r="C264" s="31" t="s">
        <v>133</v>
      </c>
      <c r="D264" s="30" t="s">
        <v>8</v>
      </c>
      <c r="E264" s="30">
        <v>88</v>
      </c>
      <c r="F264" s="30">
        <v>0.74887796862754508</v>
      </c>
      <c r="G264" s="30">
        <v>0.63219425236583682</v>
      </c>
      <c r="I264" s="30">
        <v>0.15831710240104938</v>
      </c>
      <c r="J264" s="30">
        <v>0.14238757657528414</v>
      </c>
      <c r="K264" s="30">
        <v>2.8945362935716798E-2</v>
      </c>
      <c r="L264" s="30">
        <v>0.56606323452331941</v>
      </c>
    </row>
    <row r="265" spans="2:12" x14ac:dyDescent="0.25">
      <c r="B265" s="31" t="s">
        <v>153</v>
      </c>
      <c r="C265" s="31" t="s">
        <v>133</v>
      </c>
      <c r="D265" s="30" t="s">
        <v>8</v>
      </c>
      <c r="E265" s="30">
        <v>88</v>
      </c>
      <c r="F265" s="30">
        <v>0.62183041295289432</v>
      </c>
      <c r="G265" s="30">
        <v>0.63219425236583682</v>
      </c>
      <c r="I265" s="30">
        <v>0.1250532525849149</v>
      </c>
      <c r="J265" s="30">
        <v>0.29025259964957734</v>
      </c>
      <c r="K265" s="30">
        <v>2.4755330926412897E-2</v>
      </c>
      <c r="L265" s="30">
        <v>1.0623026880740958</v>
      </c>
    </row>
    <row r="266" spans="2:12" x14ac:dyDescent="0.25">
      <c r="B266" s="31" t="s">
        <v>153</v>
      </c>
      <c r="C266" s="31" t="s">
        <v>134</v>
      </c>
      <c r="D266" s="30" t="s">
        <v>2</v>
      </c>
      <c r="E266" s="30">
        <v>89</v>
      </c>
      <c r="F266" s="30">
        <v>2.9798425608577071E-2</v>
      </c>
      <c r="G266" s="30">
        <v>2.8184678757953441E-2</v>
      </c>
      <c r="J266" s="30">
        <v>0.15922562537390644</v>
      </c>
      <c r="K266" s="30">
        <v>1.7927520112179629E-2</v>
      </c>
      <c r="L266" s="30">
        <v>0.27444007423846939</v>
      </c>
    </row>
    <row r="267" spans="2:12" x14ac:dyDescent="0.25">
      <c r="B267" s="31" t="s">
        <v>153</v>
      </c>
      <c r="C267" s="31" t="s">
        <v>134</v>
      </c>
      <c r="D267" s="30" t="s">
        <v>2</v>
      </c>
      <c r="E267" s="30">
        <v>89</v>
      </c>
      <c r="F267" s="30">
        <v>2.2724644097669999E-2</v>
      </c>
      <c r="G267" s="30">
        <v>2.8184678757953441E-2</v>
      </c>
      <c r="H267" s="30">
        <v>0.29675579210498537</v>
      </c>
      <c r="I267" s="30">
        <v>0.14374647206141886</v>
      </c>
      <c r="J267" s="30">
        <v>0.21586217551304923</v>
      </c>
      <c r="K267" s="30">
        <v>4.293144830780319E-2</v>
      </c>
      <c r="L267" s="30">
        <v>1.888426112218738</v>
      </c>
    </row>
    <row r="268" spans="2:12" x14ac:dyDescent="0.25">
      <c r="B268" s="31" t="s">
        <v>153</v>
      </c>
      <c r="C268" s="31" t="s">
        <v>134</v>
      </c>
      <c r="D268" s="30" t="s">
        <v>2</v>
      </c>
      <c r="E268" s="30">
        <v>89</v>
      </c>
      <c r="F268" s="30">
        <v>3.2030966567613256E-2</v>
      </c>
      <c r="G268" s="30">
        <v>2.8184678757953441E-2</v>
      </c>
      <c r="H268" s="30">
        <v>0.28588137370323036</v>
      </c>
      <c r="I268" s="30">
        <v>0.12134303844013725</v>
      </c>
      <c r="J268" s="30">
        <v>5.9183912553425026E-2</v>
      </c>
      <c r="K268" s="30">
        <v>9.9331772897835208E-2</v>
      </c>
      <c r="L268" s="30">
        <v>0.1573498912202998</v>
      </c>
    </row>
    <row r="269" spans="2:12" x14ac:dyDescent="0.25">
      <c r="B269" s="31" t="s">
        <v>153</v>
      </c>
      <c r="C269" s="31" t="s">
        <v>135</v>
      </c>
      <c r="D269" s="30" t="s">
        <v>2</v>
      </c>
      <c r="E269" s="30">
        <v>90</v>
      </c>
      <c r="F269" s="30">
        <v>0.66603413423213287</v>
      </c>
      <c r="G269" s="30">
        <v>0.81862624528397065</v>
      </c>
      <c r="H269" s="30">
        <v>1.6940000282304701E-2</v>
      </c>
      <c r="I269" s="30">
        <v>6.3778080926787079E-2</v>
      </c>
      <c r="J269" s="30">
        <v>0.10399150445149674</v>
      </c>
      <c r="K269" s="30">
        <v>1.0294743312254913E-2</v>
      </c>
      <c r="L269" s="30">
        <v>0.38952454324723507</v>
      </c>
    </row>
    <row r="270" spans="2:12" x14ac:dyDescent="0.25">
      <c r="B270" s="31" t="s">
        <v>153</v>
      </c>
      <c r="C270" s="31" t="s">
        <v>135</v>
      </c>
      <c r="D270" s="30" t="s">
        <v>2</v>
      </c>
      <c r="E270" s="30">
        <v>90</v>
      </c>
      <c r="F270" s="30">
        <v>1.1611399087549845</v>
      </c>
      <c r="G270" s="30">
        <v>0.81862624528397065</v>
      </c>
      <c r="H270" s="30">
        <v>7.4495857357967767E-3</v>
      </c>
      <c r="I270" s="30">
        <v>6.2139585524072387E-2</v>
      </c>
      <c r="J270" s="30">
        <v>0.10732172309931987</v>
      </c>
      <c r="K270" s="30">
        <v>1.1907687469390825E-2</v>
      </c>
      <c r="L270" s="30">
        <v>0.27523257849223531</v>
      </c>
    </row>
    <row r="271" spans="2:12" x14ac:dyDescent="0.25">
      <c r="B271" s="31" t="s">
        <v>153</v>
      </c>
      <c r="C271" s="31" t="s">
        <v>135</v>
      </c>
      <c r="D271" s="30" t="s">
        <v>2</v>
      </c>
      <c r="E271" s="30">
        <v>90</v>
      </c>
      <c r="F271" s="30">
        <v>0.62870469286479458</v>
      </c>
      <c r="G271" s="30">
        <v>0.81862624528397065</v>
      </c>
      <c r="H271" s="30">
        <v>1.9930301429854556E-2</v>
      </c>
      <c r="I271" s="30">
        <v>0.13969364946350454</v>
      </c>
      <c r="J271" s="30">
        <v>9.4162416895395173E-2</v>
      </c>
      <c r="K271" s="30">
        <v>1.9033305827796262E-2</v>
      </c>
      <c r="L271" s="30">
        <v>0.38718604617165675</v>
      </c>
    </row>
    <row r="272" spans="2:12" x14ac:dyDescent="0.25">
      <c r="B272" s="31" t="s">
        <v>153</v>
      </c>
      <c r="C272" s="31" t="s">
        <v>136</v>
      </c>
      <c r="D272" s="30" t="s">
        <v>2</v>
      </c>
      <c r="E272" s="30">
        <v>91</v>
      </c>
      <c r="F272" s="30">
        <v>2.8670806901052375</v>
      </c>
      <c r="G272" s="30">
        <v>2.4837390697106128</v>
      </c>
      <c r="H272" s="30">
        <v>6.7324889106186595E-3</v>
      </c>
      <c r="I272" s="30">
        <v>0.2244775688519472</v>
      </c>
      <c r="J272" s="30">
        <v>0.1917160799164383</v>
      </c>
      <c r="K272" s="30">
        <v>4.645178625314747E-2</v>
      </c>
      <c r="L272" s="30">
        <v>0.45275338322721437</v>
      </c>
    </row>
    <row r="273" spans="2:12" x14ac:dyDescent="0.25">
      <c r="B273" s="31" t="s">
        <v>153</v>
      </c>
      <c r="C273" s="31" t="s">
        <v>136</v>
      </c>
      <c r="D273" s="30" t="s">
        <v>2</v>
      </c>
      <c r="E273" s="30">
        <v>91</v>
      </c>
      <c r="F273" s="30">
        <v>1.818459208501372</v>
      </c>
      <c r="G273" s="30">
        <v>2.4837390697106128</v>
      </c>
      <c r="H273" s="30">
        <v>1.814895309633654E-3</v>
      </c>
      <c r="I273" s="30">
        <v>0.15681690424013212</v>
      </c>
      <c r="J273" s="30">
        <v>7.5465104515471657E-2</v>
      </c>
      <c r="K273" s="30">
        <v>3.1439671914123425E-2</v>
      </c>
      <c r="L273" s="30">
        <v>0.39399630382903444</v>
      </c>
    </row>
    <row r="274" spans="2:12" x14ac:dyDescent="0.25">
      <c r="B274" s="31" t="s">
        <v>153</v>
      </c>
      <c r="C274" s="31" t="s">
        <v>136</v>
      </c>
      <c r="D274" s="30" t="s">
        <v>2</v>
      </c>
      <c r="E274" s="30">
        <v>91</v>
      </c>
      <c r="F274" s="30">
        <v>2.7656773105252284</v>
      </c>
      <c r="G274" s="30">
        <v>2.4837390697106128</v>
      </c>
      <c r="H274" s="30">
        <v>6.1706345880898541E-3</v>
      </c>
      <c r="I274" s="30">
        <v>9.7002969850838561E-2</v>
      </c>
      <c r="J274" s="30">
        <v>0.14910003696051929</v>
      </c>
      <c r="K274" s="30">
        <v>2.2395318953565512E-2</v>
      </c>
      <c r="L274" s="30">
        <v>0.63509879845487383</v>
      </c>
    </row>
    <row r="275" spans="2:12" x14ac:dyDescent="0.25">
      <c r="B275" s="31" t="s">
        <v>153</v>
      </c>
      <c r="C275" s="31" t="s">
        <v>137</v>
      </c>
      <c r="D275" s="30" t="s">
        <v>2</v>
      </c>
      <c r="E275" s="30">
        <v>92</v>
      </c>
      <c r="F275" s="30">
        <v>0.38677085533164463</v>
      </c>
      <c r="G275" s="30">
        <v>0.8425790657026857</v>
      </c>
      <c r="H275" s="30">
        <v>6.8127268461618965E-3</v>
      </c>
      <c r="I275" s="30">
        <v>0.14678424485978386</v>
      </c>
      <c r="J275" s="30">
        <v>0.37980451624942724</v>
      </c>
      <c r="K275" s="30">
        <v>8.7305493327086717E-2</v>
      </c>
      <c r="L275" s="30">
        <v>0.9752350490755598</v>
      </c>
    </row>
    <row r="276" spans="2:12" x14ac:dyDescent="0.25">
      <c r="B276" s="31" t="s">
        <v>153</v>
      </c>
      <c r="C276" s="31" t="s">
        <v>137</v>
      </c>
      <c r="D276" s="30" t="s">
        <v>2</v>
      </c>
      <c r="E276" s="30">
        <v>92</v>
      </c>
      <c r="F276" s="30">
        <v>1.1205542110867248</v>
      </c>
      <c r="G276" s="30">
        <v>0.8425790657026857</v>
      </c>
      <c r="H276" s="30">
        <v>7.0756192225664835E-3</v>
      </c>
      <c r="I276" s="30">
        <v>0.21734182376231459</v>
      </c>
      <c r="J276" s="30">
        <v>0.4296012707575203</v>
      </c>
      <c r="K276" s="30">
        <v>5.559604473646073E-2</v>
      </c>
      <c r="L276" s="30">
        <v>0.68840457282833756</v>
      </c>
    </row>
    <row r="277" spans="2:12" x14ac:dyDescent="0.25">
      <c r="B277" s="31" t="s">
        <v>153</v>
      </c>
      <c r="C277" s="31" t="s">
        <v>137</v>
      </c>
      <c r="D277" s="30" t="s">
        <v>2</v>
      </c>
      <c r="E277" s="30">
        <v>92</v>
      </c>
      <c r="F277" s="30">
        <v>1.0204121306896874</v>
      </c>
      <c r="G277" s="30">
        <v>0.8425790657026857</v>
      </c>
      <c r="I277" s="30">
        <v>0.24155153577867408</v>
      </c>
      <c r="J277" s="30">
        <v>0.46769145341723972</v>
      </c>
      <c r="K277" s="30">
        <v>3.9997287385912524E-2</v>
      </c>
      <c r="L277" s="30">
        <v>0.74420241346113924</v>
      </c>
    </row>
    <row r="278" spans="2:12" x14ac:dyDescent="0.25">
      <c r="B278" s="31" t="s">
        <v>153</v>
      </c>
      <c r="C278" s="31" t="s">
        <v>138</v>
      </c>
      <c r="D278" s="30" t="s">
        <v>2</v>
      </c>
      <c r="E278" s="30">
        <v>93</v>
      </c>
      <c r="F278" s="30">
        <v>3.349055272466359E-3</v>
      </c>
      <c r="G278" s="30">
        <v>3.1921944224425612E-3</v>
      </c>
      <c r="H278" s="30">
        <v>0.68879935150750904</v>
      </c>
      <c r="I278" s="30">
        <v>0.25764155714367881</v>
      </c>
      <c r="K278" s="30">
        <v>2.3341974635601136E-2</v>
      </c>
      <c r="L278" s="30">
        <v>1.9436748614277064</v>
      </c>
    </row>
    <row r="279" spans="2:12" x14ac:dyDescent="0.25">
      <c r="B279" s="31" t="s">
        <v>153</v>
      </c>
      <c r="C279" s="31" t="s">
        <v>138</v>
      </c>
      <c r="D279" s="30" t="s">
        <v>2</v>
      </c>
      <c r="E279" s="30">
        <v>93</v>
      </c>
      <c r="F279" s="30">
        <v>1.0781057736684539E-3</v>
      </c>
      <c r="G279" s="30">
        <v>3.1921944224425612E-3</v>
      </c>
      <c r="I279" s="30">
        <v>0.36083206843651994</v>
      </c>
    </row>
    <row r="280" spans="2:12" x14ac:dyDescent="0.25">
      <c r="B280" s="31" t="s">
        <v>153</v>
      </c>
      <c r="C280" s="31" t="s">
        <v>138</v>
      </c>
      <c r="D280" s="30" t="s">
        <v>2</v>
      </c>
      <c r="E280" s="30">
        <v>93</v>
      </c>
      <c r="F280" s="30">
        <v>5.1494222211928703E-3</v>
      </c>
      <c r="G280" s="30">
        <v>3.1921944224425612E-3</v>
      </c>
      <c r="H280" s="30">
        <v>0.20854916867237272</v>
      </c>
      <c r="I280" s="30">
        <v>0.13840837655567559</v>
      </c>
      <c r="K280" s="30">
        <v>4.7037963721426957E-3</v>
      </c>
      <c r="L280" s="30">
        <v>1.6738896461371866</v>
      </c>
    </row>
    <row r="281" spans="2:12" x14ac:dyDescent="0.25">
      <c r="B281" s="31" t="s">
        <v>153</v>
      </c>
      <c r="C281" s="31" t="s">
        <v>139</v>
      </c>
      <c r="D281" s="30" t="s">
        <v>2</v>
      </c>
      <c r="E281" s="30">
        <v>94</v>
      </c>
      <c r="F281" s="30">
        <v>2.6187232325211007</v>
      </c>
      <c r="G281" s="30">
        <v>2.5334181899102197</v>
      </c>
      <c r="H281" s="30">
        <v>4.0919768632760888E-2</v>
      </c>
      <c r="I281" s="30">
        <v>0.22579553057108759</v>
      </c>
      <c r="J281" s="30">
        <v>0.17373128068032004</v>
      </c>
      <c r="K281" s="30">
        <v>4.0873466141260431E-2</v>
      </c>
      <c r="L281" s="30">
        <v>0.39194832988751288</v>
      </c>
    </row>
    <row r="282" spans="2:12" x14ac:dyDescent="0.25">
      <c r="B282" s="31" t="s">
        <v>153</v>
      </c>
      <c r="C282" s="31" t="s">
        <v>139</v>
      </c>
      <c r="D282" s="30" t="s">
        <v>2</v>
      </c>
      <c r="E282" s="30">
        <v>94</v>
      </c>
      <c r="F282" s="30">
        <v>2.3987119277610707</v>
      </c>
      <c r="G282" s="30">
        <v>2.5334181899102197</v>
      </c>
      <c r="H282" s="30">
        <v>2.2858812848016431E-2</v>
      </c>
      <c r="I282" s="30">
        <v>0.20174745967028135</v>
      </c>
      <c r="J282" s="30">
        <v>9.8257020280981808E-2</v>
      </c>
      <c r="K282" s="30">
        <v>4.3819830137696004E-2</v>
      </c>
      <c r="L282" s="30">
        <v>0.20443342503778825</v>
      </c>
    </row>
    <row r="283" spans="2:12" x14ac:dyDescent="0.25">
      <c r="B283" s="31" t="s">
        <v>153</v>
      </c>
      <c r="C283" s="31" t="s">
        <v>139</v>
      </c>
      <c r="D283" s="30" t="s">
        <v>2</v>
      </c>
      <c r="E283" s="30">
        <v>94</v>
      </c>
      <c r="F283" s="30">
        <v>2.5828194094484882</v>
      </c>
      <c r="G283" s="30">
        <v>2.5334181899102197</v>
      </c>
      <c r="H283" s="30">
        <v>5.9024074822127869E-2</v>
      </c>
      <c r="I283" s="30">
        <v>0.22157799422432084</v>
      </c>
      <c r="J283" s="30">
        <v>0.1489071709073207</v>
      </c>
      <c r="K283" s="30">
        <v>4.4026870695932759E-2</v>
      </c>
      <c r="L283" s="30">
        <v>0.4328881743545267</v>
      </c>
    </row>
    <row r="284" spans="2:12" x14ac:dyDescent="0.25">
      <c r="B284" s="31" t="s">
        <v>153</v>
      </c>
      <c r="C284" s="31" t="s">
        <v>140</v>
      </c>
      <c r="D284" s="30" t="s">
        <v>2</v>
      </c>
      <c r="E284" s="30">
        <v>95</v>
      </c>
      <c r="F284" s="30">
        <v>13.953770852502402</v>
      </c>
      <c r="G284" s="30">
        <v>7.7317790406033993</v>
      </c>
      <c r="H284" s="30">
        <v>2.6755660000184422E-2</v>
      </c>
      <c r="I284" s="30">
        <v>4.7996471465826682E-2</v>
      </c>
      <c r="J284" s="30">
        <v>8.0119356037841066E-2</v>
      </c>
      <c r="K284" s="30">
        <v>1.2037214393300114E-2</v>
      </c>
      <c r="L284" s="30">
        <v>0.34327386577444313</v>
      </c>
    </row>
    <row r="285" spans="2:12" x14ac:dyDescent="0.25">
      <c r="B285" s="31" t="s">
        <v>153</v>
      </c>
      <c r="C285" s="31" t="s">
        <v>140</v>
      </c>
      <c r="D285" s="30" t="s">
        <v>2</v>
      </c>
      <c r="E285" s="30">
        <v>95</v>
      </c>
      <c r="F285" s="30">
        <v>5.1296000359761855</v>
      </c>
      <c r="G285" s="30">
        <v>7.7317790406033993</v>
      </c>
      <c r="H285" s="30">
        <v>1.6006991941563391E-2</v>
      </c>
      <c r="I285" s="30">
        <v>5.8262825960873142E-2</v>
      </c>
      <c r="J285" s="30">
        <v>0.42194883095967661</v>
      </c>
      <c r="K285" s="30">
        <v>1.944559836126581E-2</v>
      </c>
      <c r="L285" s="30">
        <v>0.56067319882857503</v>
      </c>
    </row>
    <row r="286" spans="2:12" x14ac:dyDescent="0.25">
      <c r="B286" s="31" t="s">
        <v>153</v>
      </c>
      <c r="C286" s="31" t="s">
        <v>140</v>
      </c>
      <c r="D286" s="30" t="s">
        <v>2</v>
      </c>
      <c r="E286" s="30">
        <v>95</v>
      </c>
      <c r="F286" s="30">
        <v>4.1119662333316125</v>
      </c>
      <c r="G286" s="30">
        <v>7.7317790406033993</v>
      </c>
      <c r="H286" s="30">
        <v>3.4446529338229684E-2</v>
      </c>
      <c r="I286" s="30">
        <v>5.4187689451056176E-2</v>
      </c>
      <c r="J286" s="30">
        <v>0.39067115643238171</v>
      </c>
      <c r="K286" s="30">
        <v>1.1816056336780428E-2</v>
      </c>
      <c r="L286" s="30">
        <v>0.61041046204734517</v>
      </c>
    </row>
    <row r="287" spans="2:12" x14ac:dyDescent="0.25">
      <c r="B287" s="31" t="s">
        <v>153</v>
      </c>
      <c r="C287" s="31" t="s">
        <v>141</v>
      </c>
      <c r="D287" s="30" t="s">
        <v>2</v>
      </c>
      <c r="E287" s="30">
        <v>96</v>
      </c>
      <c r="F287" s="30">
        <v>4.189366579357463</v>
      </c>
      <c r="G287" s="30">
        <v>0.63219425236583682</v>
      </c>
      <c r="H287" s="30">
        <v>5.2891353981311792E-4</v>
      </c>
      <c r="I287" s="30">
        <v>0.1223228799887166</v>
      </c>
      <c r="J287" s="30">
        <v>0.48729536616147573</v>
      </c>
      <c r="K287" s="30">
        <v>0.10880880486126505</v>
      </c>
      <c r="L287" s="30">
        <v>0.81481885489313444</v>
      </c>
    </row>
    <row r="288" spans="2:12" x14ac:dyDescent="0.25">
      <c r="B288" s="31" t="s">
        <v>153</v>
      </c>
      <c r="C288" s="31" t="s">
        <v>141</v>
      </c>
      <c r="D288" s="30" t="s">
        <v>2</v>
      </c>
      <c r="E288" s="30">
        <v>96</v>
      </c>
      <c r="F288" s="30">
        <v>5.1573847265713253</v>
      </c>
      <c r="G288" s="30">
        <v>4.850947286665682</v>
      </c>
      <c r="H288" s="30">
        <v>7.2722767004967416E-4</v>
      </c>
      <c r="I288" s="30">
        <v>0.14162289390188981</v>
      </c>
      <c r="J288" s="30">
        <v>0.46237948144300528</v>
      </c>
      <c r="K288" s="30">
        <v>8.9307232939674339E-2</v>
      </c>
      <c r="L288" s="30">
        <v>0.50570440799459215</v>
      </c>
    </row>
    <row r="289" spans="2:12" x14ac:dyDescent="0.25">
      <c r="B289" s="31" t="s">
        <v>153</v>
      </c>
      <c r="C289" s="31" t="s">
        <v>141</v>
      </c>
      <c r="D289" s="30" t="s">
        <v>2</v>
      </c>
      <c r="E289" s="30">
        <v>96</v>
      </c>
      <c r="F289" s="30">
        <v>5.2060905540682567</v>
      </c>
      <c r="G289" s="30">
        <v>4.850947286665682</v>
      </c>
      <c r="H289" s="30">
        <v>3.578872604423215E-4</v>
      </c>
      <c r="I289" s="30">
        <v>0.12699615435768324</v>
      </c>
      <c r="J289" s="30">
        <v>0.66236740112620862</v>
      </c>
      <c r="K289" s="30">
        <v>0.2038738362486506</v>
      </c>
      <c r="L289" s="30">
        <v>0.54116511127448685</v>
      </c>
    </row>
    <row r="290" spans="2:12" x14ac:dyDescent="0.25">
      <c r="B290" s="31" t="s">
        <v>153</v>
      </c>
      <c r="C290" s="31" t="s">
        <v>142</v>
      </c>
      <c r="D290" s="30" t="s">
        <v>2</v>
      </c>
      <c r="E290" s="30">
        <v>97</v>
      </c>
      <c r="F290" s="30">
        <v>2.4176354099749164E-2</v>
      </c>
      <c r="G290" s="30">
        <v>4.850947286665682</v>
      </c>
      <c r="H290" s="30">
        <v>6.883253012638274E-2</v>
      </c>
      <c r="I290" s="30">
        <v>0.40008389712478926</v>
      </c>
      <c r="J290" s="30">
        <v>3.5984165208132718E-2</v>
      </c>
      <c r="K290" s="30">
        <v>3.1428473253631126E-3</v>
      </c>
      <c r="L290" s="30">
        <v>0.25499537759767371</v>
      </c>
    </row>
    <row r="291" spans="2:12" x14ac:dyDescent="0.25">
      <c r="B291" s="31" t="s">
        <v>153</v>
      </c>
      <c r="C291" s="31" t="s">
        <v>142</v>
      </c>
      <c r="D291" s="30" t="s">
        <v>2</v>
      </c>
      <c r="E291" s="30">
        <v>97</v>
      </c>
      <c r="F291" s="30">
        <v>3.0498226369995211E-2</v>
      </c>
      <c r="G291" s="30">
        <v>2.7526078841099495E-2</v>
      </c>
      <c r="H291" s="30">
        <v>7.3783505542063893E-2</v>
      </c>
      <c r="I291" s="30">
        <v>7.9366095571663214E-2</v>
      </c>
      <c r="J291" s="30">
        <v>0.12313791139124822</v>
      </c>
      <c r="K291" s="30">
        <v>1.2250823012056259E-3</v>
      </c>
    </row>
    <row r="292" spans="2:12" x14ac:dyDescent="0.25">
      <c r="B292" s="31" t="s">
        <v>153</v>
      </c>
      <c r="C292" s="31" t="s">
        <v>142</v>
      </c>
      <c r="D292" s="30" t="s">
        <v>2</v>
      </c>
      <c r="E292" s="30">
        <v>97</v>
      </c>
      <c r="F292" s="30">
        <v>2.7903656053554111E-2</v>
      </c>
      <c r="G292" s="30">
        <v>2.7526078841099495E-2</v>
      </c>
      <c r="H292" s="30">
        <v>3.6621533177180421E-2</v>
      </c>
      <c r="I292" s="30">
        <v>0.49993634454620356</v>
      </c>
      <c r="J292" s="30">
        <v>3.1358621790587925E-2</v>
      </c>
      <c r="K292" s="30">
        <v>6.8941771411251676E-3</v>
      </c>
    </row>
    <row r="293" spans="2:12" x14ac:dyDescent="0.25">
      <c r="B293" s="31" t="s">
        <v>153</v>
      </c>
      <c r="C293" s="31" t="s">
        <v>143</v>
      </c>
      <c r="D293" s="30" t="s">
        <v>2</v>
      </c>
      <c r="E293" s="30">
        <v>98</v>
      </c>
      <c r="F293" s="30">
        <v>4.5111974023950889</v>
      </c>
      <c r="G293" s="30">
        <v>2.7526078841099495E-2</v>
      </c>
      <c r="I293" s="30">
        <v>0.10527111995115918</v>
      </c>
      <c r="J293" s="30">
        <v>0.14792915051313207</v>
      </c>
      <c r="K293" s="30">
        <v>1.6275909409301677E-2</v>
      </c>
      <c r="L293" s="30">
        <v>0.75058668282912022</v>
      </c>
    </row>
    <row r="294" spans="2:12" x14ac:dyDescent="0.25">
      <c r="B294" s="31" t="s">
        <v>153</v>
      </c>
      <c r="C294" s="31" t="s">
        <v>143</v>
      </c>
      <c r="D294" s="30" t="s">
        <v>2</v>
      </c>
      <c r="E294" s="30">
        <v>98</v>
      </c>
      <c r="F294" s="30">
        <v>4.4007377145836761</v>
      </c>
      <c r="G294" s="30">
        <v>4.542043323515653</v>
      </c>
      <c r="H294" s="30">
        <v>4.2996558107876871E-2</v>
      </c>
      <c r="I294" s="30">
        <v>0.20180647468194493</v>
      </c>
      <c r="J294" s="30">
        <v>0.13483549093150907</v>
      </c>
      <c r="K294" s="30">
        <v>1.8781644020752011E-2</v>
      </c>
      <c r="L294" s="30">
        <v>0.62684524152978449</v>
      </c>
    </row>
    <row r="295" spans="2:12" x14ac:dyDescent="0.25">
      <c r="B295" s="31" t="s">
        <v>153</v>
      </c>
      <c r="C295" s="31" t="s">
        <v>143</v>
      </c>
      <c r="D295" s="30" t="s">
        <v>2</v>
      </c>
      <c r="E295" s="30">
        <v>98</v>
      </c>
      <c r="F295" s="30">
        <v>4.7141948535681948</v>
      </c>
      <c r="G295" s="30">
        <v>4.542043323515653</v>
      </c>
      <c r="H295" s="30">
        <v>1.8686548997330611E-2</v>
      </c>
      <c r="I295" s="30">
        <v>0.11529056635224497</v>
      </c>
      <c r="J295" s="30">
        <v>0.13656341624099225</v>
      </c>
      <c r="K295" s="30">
        <v>1.4794011668958827E-2</v>
      </c>
      <c r="L295" s="30">
        <v>0.33559957287961711</v>
      </c>
    </row>
    <row r="296" spans="2:12" x14ac:dyDescent="0.25">
      <c r="B296" s="31" t="s">
        <v>153</v>
      </c>
      <c r="C296" s="31" t="s">
        <v>144</v>
      </c>
      <c r="D296" s="30" t="s">
        <v>2</v>
      </c>
      <c r="E296" s="30">
        <v>99</v>
      </c>
      <c r="F296" s="30">
        <v>2.7993775044028375</v>
      </c>
      <c r="G296" s="30">
        <v>4.542043323515653</v>
      </c>
      <c r="H296" s="30">
        <v>9.3979079549543051E-4</v>
      </c>
      <c r="I296" s="30">
        <v>1.6154386381931201</v>
      </c>
      <c r="J296" s="30">
        <v>0.88625979951248746</v>
      </c>
      <c r="K296" s="30">
        <v>0.55012436593302705</v>
      </c>
      <c r="L296" s="30">
        <v>0.6277120134786438</v>
      </c>
    </row>
    <row r="297" spans="2:12" x14ac:dyDescent="0.25">
      <c r="B297" s="31" t="s">
        <v>153</v>
      </c>
      <c r="C297" s="31" t="s">
        <v>144</v>
      </c>
      <c r="D297" s="30" t="s">
        <v>2</v>
      </c>
      <c r="E297" s="30">
        <v>99</v>
      </c>
      <c r="F297" s="30">
        <v>2.8174819765250647</v>
      </c>
      <c r="G297" s="30">
        <v>2.3232445134025954</v>
      </c>
      <c r="H297" s="30">
        <v>1.5549805744585949E-3</v>
      </c>
      <c r="I297" s="30">
        <v>0.20312056821953087</v>
      </c>
      <c r="J297" s="30">
        <v>0.91862950288345335</v>
      </c>
      <c r="L297" s="30">
        <v>0.87148778546617223</v>
      </c>
    </row>
    <row r="298" spans="2:12" x14ac:dyDescent="0.25">
      <c r="B298" s="31" t="s">
        <v>153</v>
      </c>
      <c r="C298" s="31" t="s">
        <v>144</v>
      </c>
      <c r="D298" s="30" t="s">
        <v>2</v>
      </c>
      <c r="E298" s="30">
        <v>99</v>
      </c>
      <c r="F298" s="30">
        <v>1.3528740592798847</v>
      </c>
      <c r="G298" s="30">
        <v>2.3232445134025954</v>
      </c>
      <c r="H298" s="30">
        <v>4.3994424467121594E-3</v>
      </c>
      <c r="I298" s="30">
        <v>0.86424119878626071</v>
      </c>
      <c r="J298" s="30">
        <v>1.5565284852476</v>
      </c>
      <c r="K298" s="30">
        <v>0.39445575858115867</v>
      </c>
      <c r="L298" s="30">
        <v>1.3978158883106044</v>
      </c>
    </row>
    <row r="299" spans="2:12" x14ac:dyDescent="0.25">
      <c r="B299" s="31" t="s">
        <v>153</v>
      </c>
      <c r="C299" s="31" t="s">
        <v>145</v>
      </c>
      <c r="D299" s="30" t="s">
        <v>2</v>
      </c>
      <c r="E299" s="30">
        <v>100</v>
      </c>
      <c r="F299" s="30">
        <v>3.6341855373354144</v>
      </c>
      <c r="G299" s="30">
        <v>2.3232445134025954</v>
      </c>
      <c r="H299" s="30">
        <v>4.9661307288742365E-2</v>
      </c>
      <c r="I299" s="30">
        <v>0.21708128958171577</v>
      </c>
      <c r="J299" s="30">
        <v>0.21604333295289552</v>
      </c>
      <c r="K299" s="30">
        <v>3.9241548930059815E-2</v>
      </c>
      <c r="L299" s="30">
        <v>0.64490818145085538</v>
      </c>
    </row>
    <row r="300" spans="2:12" x14ac:dyDescent="0.25">
      <c r="B300" s="31" t="s">
        <v>153</v>
      </c>
      <c r="C300" s="31" t="s">
        <v>145</v>
      </c>
      <c r="D300" s="30" t="s">
        <v>2</v>
      </c>
      <c r="E300" s="30">
        <v>100</v>
      </c>
      <c r="F300" s="30">
        <v>3.5769958301534728</v>
      </c>
      <c r="G300" s="30">
        <v>3.7079058093367543</v>
      </c>
      <c r="H300" s="30">
        <v>3.4343423733193719E-2</v>
      </c>
      <c r="I300" s="30">
        <v>0.12119525238545469</v>
      </c>
      <c r="J300" s="30">
        <v>0.26885142590820588</v>
      </c>
      <c r="K300" s="30">
        <v>4.178590645328277E-2</v>
      </c>
      <c r="L300" s="30">
        <v>0.29572905941302596</v>
      </c>
    </row>
    <row r="301" spans="2:12" x14ac:dyDescent="0.25">
      <c r="B301" s="31" t="s">
        <v>153</v>
      </c>
      <c r="C301" s="31" t="s">
        <v>145</v>
      </c>
      <c r="D301" s="30" t="s">
        <v>2</v>
      </c>
      <c r="E301" s="30">
        <v>100</v>
      </c>
      <c r="F301" s="30">
        <v>3.9125360605213753</v>
      </c>
      <c r="G301" s="30">
        <v>3.7079058093367543</v>
      </c>
      <c r="H301" s="30">
        <v>3.5666873603655162E-2</v>
      </c>
      <c r="I301" s="30">
        <v>0.10921768733617439</v>
      </c>
      <c r="J301" s="30">
        <v>0.26544616420598577</v>
      </c>
      <c r="K301" s="30">
        <v>4.3435074283343776E-2</v>
      </c>
      <c r="L301" s="30">
        <v>0.57597835039068279</v>
      </c>
    </row>
    <row r="302" spans="2:12" x14ac:dyDescent="0.25">
      <c r="B302" s="31" t="s">
        <v>149</v>
      </c>
      <c r="C302" s="31" t="s">
        <v>74</v>
      </c>
      <c r="D302" s="30" t="s">
        <v>24</v>
      </c>
      <c r="E302" s="30">
        <v>101</v>
      </c>
      <c r="G302" s="30">
        <v>11.389320084603888</v>
      </c>
      <c r="H302" s="30">
        <v>4.7394004029887796E-4</v>
      </c>
      <c r="I302" s="30">
        <v>0.22390455459826852</v>
      </c>
      <c r="J302" s="30">
        <v>0.16250398303496469</v>
      </c>
      <c r="K302" s="30">
        <v>0.21301123608189435</v>
      </c>
      <c r="L302" s="30">
        <v>0.55074621357749087</v>
      </c>
    </row>
    <row r="303" spans="2:12" x14ac:dyDescent="0.25">
      <c r="B303" s="31" t="s">
        <v>149</v>
      </c>
      <c r="C303" s="31" t="s">
        <v>74</v>
      </c>
      <c r="D303" s="30" t="s">
        <v>24</v>
      </c>
      <c r="E303" s="30">
        <v>101</v>
      </c>
      <c r="F303" s="30">
        <v>10.857162897856577</v>
      </c>
      <c r="G303" s="30">
        <v>11.389320084603888</v>
      </c>
      <c r="H303" s="30">
        <v>2.6549459185303079E-4</v>
      </c>
      <c r="I303" s="30">
        <v>9.6223107287196352E-2</v>
      </c>
      <c r="J303" s="30">
        <v>0.16482720441714785</v>
      </c>
      <c r="K303" s="30">
        <v>9.892684301922261E-2</v>
      </c>
      <c r="L303" s="30">
        <v>0.51352530996253187</v>
      </c>
    </row>
    <row r="304" spans="2:12" x14ac:dyDescent="0.25">
      <c r="B304" s="31" t="s">
        <v>149</v>
      </c>
      <c r="C304" s="31" t="s">
        <v>74</v>
      </c>
      <c r="D304" s="30" t="s">
        <v>24</v>
      </c>
      <c r="E304" s="30">
        <v>101</v>
      </c>
      <c r="F304" s="30">
        <v>11.921477271351197</v>
      </c>
      <c r="G304" s="30">
        <v>11.389320084603888</v>
      </c>
      <c r="H304" s="30">
        <v>9.7952012411086135E-4</v>
      </c>
      <c r="I304" s="30">
        <v>6.9499552930120417E-2</v>
      </c>
      <c r="J304" s="30">
        <v>0.16771199785247654</v>
      </c>
      <c r="K304" s="30">
        <v>0.10225421624309225</v>
      </c>
      <c r="L304" s="30">
        <v>0.72980100016881388</v>
      </c>
    </row>
    <row r="305" spans="2:12" x14ac:dyDescent="0.25">
      <c r="B305" s="31" t="s">
        <v>149</v>
      </c>
      <c r="C305" s="31" t="s">
        <v>75</v>
      </c>
      <c r="D305" s="30" t="s">
        <v>24</v>
      </c>
      <c r="E305" s="30">
        <v>102</v>
      </c>
      <c r="F305" s="30">
        <v>2.055047470156488</v>
      </c>
      <c r="G305" s="30">
        <v>2.1063155155914637</v>
      </c>
      <c r="I305" s="30">
        <v>9.5443151834000411E-3</v>
      </c>
      <c r="J305" s="30">
        <v>6.0419225314286853E-5</v>
      </c>
      <c r="K305" s="30">
        <v>6.8113307012342562E-4</v>
      </c>
    </row>
    <row r="306" spans="2:12" x14ac:dyDescent="0.25">
      <c r="B306" s="31" t="s">
        <v>149</v>
      </c>
      <c r="C306" s="31" t="s">
        <v>75</v>
      </c>
      <c r="D306" s="30" t="s">
        <v>24</v>
      </c>
      <c r="E306" s="30">
        <v>102</v>
      </c>
      <c r="F306" s="30">
        <v>2.1828559272542267</v>
      </c>
      <c r="G306" s="30">
        <v>2.1063155155914637</v>
      </c>
      <c r="H306" s="30">
        <v>1.2438763369191148E-2</v>
      </c>
      <c r="I306" s="30">
        <v>4.6441316310875365E-3</v>
      </c>
      <c r="J306" s="30">
        <v>3.3650716292044118E-4</v>
      </c>
      <c r="K306" s="30">
        <v>7.4639834800290081E-4</v>
      </c>
    </row>
    <row r="307" spans="2:12" x14ac:dyDescent="0.25">
      <c r="B307" s="31" t="s">
        <v>149</v>
      </c>
      <c r="C307" s="31" t="s">
        <v>75</v>
      </c>
      <c r="D307" s="30" t="s">
        <v>24</v>
      </c>
      <c r="E307" s="30">
        <v>102</v>
      </c>
      <c r="F307" s="30">
        <v>2.0810431493636758</v>
      </c>
      <c r="G307" s="30">
        <v>2.1063155155914637</v>
      </c>
      <c r="H307" s="30">
        <v>7.7850063265072567E-3</v>
      </c>
      <c r="I307" s="30">
        <v>4.5168658619540135E-3</v>
      </c>
      <c r="J307" s="30">
        <v>5.4660849043767319E-4</v>
      </c>
      <c r="K307" s="30">
        <v>1.2294225464615926E-4</v>
      </c>
    </row>
    <row r="308" spans="2:12" x14ac:dyDescent="0.25">
      <c r="B308" s="31" t="s">
        <v>149</v>
      </c>
      <c r="C308" s="31" t="s">
        <v>76</v>
      </c>
      <c r="D308" s="30" t="s">
        <v>24</v>
      </c>
      <c r="E308" s="30">
        <v>103</v>
      </c>
      <c r="F308" s="30">
        <v>0.63392189625901629</v>
      </c>
      <c r="G308" s="30">
        <v>0.69369798447951647</v>
      </c>
      <c r="H308" s="30">
        <v>8.4817775593752469E-3</v>
      </c>
      <c r="I308" s="30">
        <v>0.19090337856476142</v>
      </c>
      <c r="J308" s="30">
        <v>0.14145854011883038</v>
      </c>
      <c r="K308" s="30">
        <v>0.11591276478365155</v>
      </c>
      <c r="L308" s="30">
        <v>0.36192764092545215</v>
      </c>
    </row>
    <row r="309" spans="2:12" x14ac:dyDescent="0.25">
      <c r="B309" s="31" t="s">
        <v>149</v>
      </c>
      <c r="C309" s="31" t="s">
        <v>76</v>
      </c>
      <c r="D309" s="30" t="s">
        <v>24</v>
      </c>
      <c r="E309" s="30">
        <v>103</v>
      </c>
      <c r="F309" s="30">
        <v>0.68377035626541294</v>
      </c>
      <c r="G309" s="30">
        <v>0.69369798447951647</v>
      </c>
      <c r="H309" s="30">
        <v>7.3868584033185856E-3</v>
      </c>
      <c r="I309" s="30">
        <v>8.9258415168602959E-2</v>
      </c>
      <c r="J309" s="30">
        <v>0.12002516409802022</v>
      </c>
      <c r="K309" s="30">
        <v>7.1526651226698615E-2</v>
      </c>
      <c r="L309" s="30">
        <v>0.13756579901954111</v>
      </c>
    </row>
    <row r="310" spans="2:12" x14ac:dyDescent="0.25">
      <c r="B310" s="31" t="s">
        <v>149</v>
      </c>
      <c r="C310" s="31" t="s">
        <v>76</v>
      </c>
      <c r="D310" s="30" t="s">
        <v>24</v>
      </c>
      <c r="E310" s="30">
        <v>103</v>
      </c>
      <c r="F310" s="30">
        <v>0.76340170091412052</v>
      </c>
      <c r="G310" s="30">
        <v>0.69369798447951647</v>
      </c>
      <c r="H310" s="30">
        <v>0.10363741298882524</v>
      </c>
      <c r="I310" s="30">
        <v>0.19291530795651024</v>
      </c>
      <c r="J310" s="30">
        <v>0.1146085558176632</v>
      </c>
      <c r="K310" s="30">
        <v>0.13595698656325586</v>
      </c>
      <c r="L310" s="30">
        <v>0.10908734401862033</v>
      </c>
    </row>
    <row r="311" spans="2:12" x14ac:dyDescent="0.25">
      <c r="B311" s="31" t="s">
        <v>149</v>
      </c>
      <c r="C311" s="31" t="s">
        <v>77</v>
      </c>
      <c r="D311" s="30" t="s">
        <v>24</v>
      </c>
      <c r="E311" s="30">
        <v>104</v>
      </c>
      <c r="F311" s="30">
        <v>3.7994232135367986E-4</v>
      </c>
      <c r="G311" s="30">
        <v>3.6865171477838021E-4</v>
      </c>
      <c r="I311" s="30">
        <v>0.2640572715559879</v>
      </c>
    </row>
    <row r="312" spans="2:12" x14ac:dyDescent="0.25">
      <c r="B312" s="31" t="s">
        <v>149</v>
      </c>
      <c r="C312" s="31" t="s">
        <v>77</v>
      </c>
      <c r="D312" s="30" t="s">
        <v>24</v>
      </c>
      <c r="E312" s="30">
        <v>104</v>
      </c>
      <c r="F312" s="30">
        <v>3.5736110820308055E-4</v>
      </c>
      <c r="G312" s="30">
        <v>3.6865171477838021E-4</v>
      </c>
    </row>
    <row r="313" spans="2:12" x14ac:dyDescent="0.25">
      <c r="B313" s="31" t="s">
        <v>149</v>
      </c>
      <c r="C313" s="31" t="s">
        <v>77</v>
      </c>
      <c r="D313" s="30" t="s">
        <v>24</v>
      </c>
      <c r="E313" s="30">
        <v>104</v>
      </c>
      <c r="G313" s="30">
        <v>3.6865171477838021E-4</v>
      </c>
      <c r="I313" s="30">
        <v>2.2694554019158875E-2</v>
      </c>
    </row>
    <row r="314" spans="2:12" x14ac:dyDescent="0.25">
      <c r="B314" s="31" t="s">
        <v>149</v>
      </c>
      <c r="C314" s="31" t="s">
        <v>78</v>
      </c>
      <c r="D314" s="30" t="s">
        <v>24</v>
      </c>
      <c r="E314" s="30">
        <v>105</v>
      </c>
      <c r="F314" s="30">
        <v>9.8347190111179401</v>
      </c>
      <c r="G314" s="30">
        <v>8.9061945079949822</v>
      </c>
      <c r="H314" s="30">
        <v>7.5285936716865554E-4</v>
      </c>
      <c r="I314" s="30">
        <v>1.5698580477595883E-2</v>
      </c>
      <c r="J314" s="30">
        <v>3.5260959117921361E-3</v>
      </c>
      <c r="K314" s="30">
        <v>4.248154759538352E-3</v>
      </c>
      <c r="L314" s="30">
        <v>5.5428917184762401E-2</v>
      </c>
    </row>
    <row r="315" spans="2:12" x14ac:dyDescent="0.25">
      <c r="B315" s="31" t="s">
        <v>149</v>
      </c>
      <c r="C315" s="31" t="s">
        <v>78</v>
      </c>
      <c r="D315" s="30" t="s">
        <v>24</v>
      </c>
      <c r="E315" s="30">
        <v>105</v>
      </c>
      <c r="F315" s="30">
        <v>6.6708327860146328</v>
      </c>
      <c r="G315" s="30">
        <v>8.9061945079949822</v>
      </c>
      <c r="H315" s="30">
        <v>4.9714751314462486E-4</v>
      </c>
      <c r="I315" s="30">
        <v>3.0140505081370676E-2</v>
      </c>
      <c r="J315" s="30">
        <v>5.1817441419190783E-3</v>
      </c>
      <c r="K315" s="30">
        <v>5.8099037549047619E-3</v>
      </c>
      <c r="L315" s="30">
        <v>2.16478111570968E-2</v>
      </c>
    </row>
    <row r="316" spans="2:12" x14ac:dyDescent="0.25">
      <c r="B316" s="31" t="s">
        <v>149</v>
      </c>
      <c r="C316" s="31" t="s">
        <v>78</v>
      </c>
      <c r="D316" s="30" t="s">
        <v>24</v>
      </c>
      <c r="E316" s="30">
        <v>105</v>
      </c>
      <c r="F316" s="30">
        <v>10.213031726852375</v>
      </c>
      <c r="G316" s="30">
        <v>8.9061945079949822</v>
      </c>
      <c r="H316" s="30">
        <v>4.1720113670755507E-4</v>
      </c>
      <c r="I316" s="30">
        <v>1.9690602822902147E-2</v>
      </c>
      <c r="J316" s="30">
        <v>4.1131642816350884E-3</v>
      </c>
      <c r="K316" s="30">
        <v>2.093346399188806E-3</v>
      </c>
      <c r="L316" s="30">
        <v>5.3033489773849259E-2</v>
      </c>
    </row>
    <row r="317" spans="2:12" x14ac:dyDescent="0.25">
      <c r="B317" s="31" t="s">
        <v>149</v>
      </c>
      <c r="C317" s="31" t="s">
        <v>79</v>
      </c>
      <c r="D317" s="30" t="s">
        <v>15</v>
      </c>
      <c r="E317" s="30">
        <v>106</v>
      </c>
      <c r="G317" s="30">
        <v>10.685618791673921</v>
      </c>
      <c r="H317" s="30">
        <v>2.3548973888110777E-4</v>
      </c>
      <c r="I317" s="30">
        <v>5.7238008632955827E-2</v>
      </c>
      <c r="J317" s="30">
        <v>0.10916446730309767</v>
      </c>
      <c r="K317" s="30">
        <v>9.9516989843945001E-3</v>
      </c>
      <c r="L317" s="30">
        <v>0.27112840020191786</v>
      </c>
    </row>
    <row r="318" spans="2:12" x14ac:dyDescent="0.25">
      <c r="B318" s="31" t="s">
        <v>149</v>
      </c>
      <c r="C318" s="31" t="s">
        <v>79</v>
      </c>
      <c r="D318" s="30" t="s">
        <v>15</v>
      </c>
      <c r="E318" s="30">
        <v>106</v>
      </c>
      <c r="F318" s="30">
        <v>11.802496228958837</v>
      </c>
      <c r="G318" s="30">
        <v>10.685618791673921</v>
      </c>
      <c r="H318" s="30">
        <v>1.0079935683210896E-3</v>
      </c>
      <c r="I318" s="30">
        <v>9.736986586004269E-2</v>
      </c>
      <c r="J318" s="30">
        <v>0.14600933786458131</v>
      </c>
      <c r="K318" s="30">
        <v>9.4261062243027813E-3</v>
      </c>
      <c r="L318" s="30">
        <v>0.14670592479745684</v>
      </c>
    </row>
    <row r="319" spans="2:12" x14ac:dyDescent="0.25">
      <c r="B319" s="31" t="s">
        <v>149</v>
      </c>
      <c r="C319" s="31" t="s">
        <v>79</v>
      </c>
      <c r="D319" s="30" t="s">
        <v>15</v>
      </c>
      <c r="E319" s="30">
        <v>106</v>
      </c>
      <c r="F319" s="30">
        <v>9.5687413543890063</v>
      </c>
      <c r="G319" s="30">
        <v>10.685618791673921</v>
      </c>
      <c r="H319" s="30">
        <v>5.2677327068833589E-3</v>
      </c>
      <c r="I319" s="30">
        <v>6.345362393535886E-2</v>
      </c>
      <c r="J319" s="30">
        <v>0.10614465072511149</v>
      </c>
      <c r="K319" s="30">
        <v>5.3114234770732576E-3</v>
      </c>
      <c r="L319" s="30">
        <v>0.21435414540343439</v>
      </c>
    </row>
    <row r="320" spans="2:12" x14ac:dyDescent="0.25">
      <c r="B320" s="31" t="s">
        <v>149</v>
      </c>
      <c r="C320" s="31" t="s">
        <v>80</v>
      </c>
      <c r="D320" s="30" t="s">
        <v>15</v>
      </c>
      <c r="E320" s="30">
        <v>107</v>
      </c>
      <c r="F320" s="30">
        <v>70.496442672776752</v>
      </c>
      <c r="G320" s="30">
        <v>55.403020358070243</v>
      </c>
      <c r="H320" s="30">
        <v>1.2963601741063345E-3</v>
      </c>
      <c r="I320" s="30">
        <v>4.3464709051344599E-2</v>
      </c>
      <c r="J320" s="30">
        <v>3.3709345839050761E-2</v>
      </c>
      <c r="K320" s="30">
        <v>2.5596289312217847E-2</v>
      </c>
      <c r="L320" s="30">
        <v>0.18508568280699775</v>
      </c>
    </row>
    <row r="321" spans="2:12" x14ac:dyDescent="0.25">
      <c r="B321" s="31" t="s">
        <v>149</v>
      </c>
      <c r="C321" s="31" t="s">
        <v>80</v>
      </c>
      <c r="D321" s="30" t="s">
        <v>15</v>
      </c>
      <c r="E321" s="30">
        <v>107</v>
      </c>
      <c r="G321" s="30">
        <v>55.403020358070243</v>
      </c>
      <c r="H321" s="30">
        <v>1.3867325947961176E-3</v>
      </c>
      <c r="I321" s="30">
        <v>4.4348818901377311E-2</v>
      </c>
      <c r="J321" s="30">
        <v>5.3315692140392175E-2</v>
      </c>
      <c r="K321" s="30">
        <v>2.4710479292358201E-2</v>
      </c>
      <c r="L321" s="30">
        <v>0.18178272234066314</v>
      </c>
    </row>
    <row r="322" spans="2:12" x14ac:dyDescent="0.25">
      <c r="B322" s="31" t="s">
        <v>149</v>
      </c>
      <c r="C322" s="31" t="s">
        <v>80</v>
      </c>
      <c r="D322" s="30" t="s">
        <v>15</v>
      </c>
      <c r="E322" s="30">
        <v>107</v>
      </c>
      <c r="F322" s="30">
        <v>40.309598043363735</v>
      </c>
      <c r="G322" s="30">
        <v>55.403020358070243</v>
      </c>
      <c r="H322" s="30">
        <v>1.0830293468045641E-3</v>
      </c>
      <c r="I322" s="30">
        <v>7.9294422828059E-2</v>
      </c>
      <c r="J322" s="30">
        <v>5.1137533991790496E-2</v>
      </c>
      <c r="K322" s="30">
        <v>1.6288322343449763E-2</v>
      </c>
      <c r="L322" s="30">
        <v>0.12369316427889113</v>
      </c>
    </row>
    <row r="323" spans="2:12" x14ac:dyDescent="0.25">
      <c r="B323" s="31" t="s">
        <v>149</v>
      </c>
      <c r="C323" s="31" t="s">
        <v>81</v>
      </c>
      <c r="D323" s="30" t="s">
        <v>15</v>
      </c>
      <c r="E323" s="30">
        <v>108</v>
      </c>
      <c r="F323" s="30">
        <v>17.739561921473687</v>
      </c>
      <c r="G323" s="30">
        <v>16.224570400931349</v>
      </c>
      <c r="H323" s="30">
        <v>3.7943314246423991E-2</v>
      </c>
      <c r="I323" s="30">
        <v>0.11718000545869191</v>
      </c>
      <c r="J323" s="30">
        <v>7.7655001233539606E-2</v>
      </c>
      <c r="K323" s="30">
        <v>5.1768870401400283E-2</v>
      </c>
      <c r="L323" s="30">
        <v>0.36243598336592675</v>
      </c>
    </row>
    <row r="324" spans="2:12" x14ac:dyDescent="0.25">
      <c r="B324" s="31" t="s">
        <v>149</v>
      </c>
      <c r="C324" s="31" t="s">
        <v>81</v>
      </c>
      <c r="D324" s="30" t="s">
        <v>15</v>
      </c>
      <c r="E324" s="30">
        <v>108</v>
      </c>
      <c r="G324" s="30">
        <v>16.224570400931349</v>
      </c>
      <c r="H324" s="30">
        <v>2.2127704349814937E-3</v>
      </c>
      <c r="I324" s="30">
        <v>4.5800250840557881E-2</v>
      </c>
      <c r="J324" s="30">
        <v>0.10506237851247478</v>
      </c>
      <c r="K324" s="30">
        <v>5.0750203403074672E-2</v>
      </c>
      <c r="L324" s="30">
        <v>0.22203702888282098</v>
      </c>
    </row>
    <row r="325" spans="2:12" x14ac:dyDescent="0.25">
      <c r="B325" s="31" t="s">
        <v>149</v>
      </c>
      <c r="C325" s="31" t="s">
        <v>81</v>
      </c>
      <c r="D325" s="30" t="s">
        <v>15</v>
      </c>
      <c r="E325" s="30">
        <v>108</v>
      </c>
      <c r="F325" s="30">
        <v>14.709578880389007</v>
      </c>
      <c r="G325" s="30">
        <v>16.224570400931349</v>
      </c>
      <c r="H325" s="30">
        <v>5.0982859901067237E-4</v>
      </c>
      <c r="I325" s="30">
        <v>8.2145532705766716E-2</v>
      </c>
      <c r="J325" s="30">
        <v>0.1306638182945124</v>
      </c>
      <c r="K325" s="30">
        <v>4.5801456234705877E-2</v>
      </c>
      <c r="L325" s="30">
        <v>0.11298562172296105</v>
      </c>
    </row>
    <row r="326" spans="2:12" x14ac:dyDescent="0.25">
      <c r="B326" s="31" t="s">
        <v>149</v>
      </c>
      <c r="C326" s="31" t="s">
        <v>82</v>
      </c>
      <c r="D326" s="30" t="s">
        <v>15</v>
      </c>
      <c r="E326" s="30">
        <v>109</v>
      </c>
      <c r="F326" s="30">
        <v>26.607128699339007</v>
      </c>
      <c r="G326" s="30">
        <v>25.521298592535114</v>
      </c>
      <c r="H326" s="30">
        <v>4.2291971038082984E-3</v>
      </c>
      <c r="I326" s="30">
        <v>2.103932664088002E-2</v>
      </c>
      <c r="J326" s="30">
        <v>4.6309614737301545E-2</v>
      </c>
      <c r="K326" s="30">
        <v>4.6114716307789683E-2</v>
      </c>
      <c r="L326" s="30">
        <v>0.21962203140082287</v>
      </c>
    </row>
    <row r="327" spans="2:12" x14ac:dyDescent="0.25">
      <c r="B327" s="31" t="s">
        <v>149</v>
      </c>
      <c r="C327" s="31" t="s">
        <v>82</v>
      </c>
      <c r="D327" s="30" t="s">
        <v>15</v>
      </c>
      <c r="E327" s="30">
        <v>109</v>
      </c>
      <c r="F327" s="30">
        <v>23.647896008973262</v>
      </c>
      <c r="G327" s="30">
        <v>25.521298592535114</v>
      </c>
      <c r="H327" s="30">
        <v>3.8826346381236665E-2</v>
      </c>
      <c r="I327" s="30">
        <v>4.6634158804414023E-2</v>
      </c>
      <c r="J327" s="30">
        <v>0.10471989399204353</v>
      </c>
      <c r="K327" s="30">
        <v>6.5518824580664742E-2</v>
      </c>
      <c r="L327" s="30">
        <v>0.22041000508275235</v>
      </c>
    </row>
    <row r="328" spans="2:12" x14ac:dyDescent="0.25">
      <c r="B328" s="31" t="s">
        <v>149</v>
      </c>
      <c r="C328" s="31" t="s">
        <v>82</v>
      </c>
      <c r="D328" s="30" t="s">
        <v>15</v>
      </c>
      <c r="E328" s="30">
        <v>109</v>
      </c>
      <c r="F328" s="30">
        <v>26.308871069293069</v>
      </c>
      <c r="G328" s="30">
        <v>25.521298592535114</v>
      </c>
      <c r="H328" s="30">
        <v>3.8791434131408543E-3</v>
      </c>
      <c r="I328" s="30">
        <v>4.7800728682214008E-2</v>
      </c>
      <c r="J328" s="30">
        <v>7.8624165156435818E-2</v>
      </c>
      <c r="K328" s="30">
        <v>6.5027511684205605E-2</v>
      </c>
      <c r="L328" s="30">
        <v>0.13938888527448093</v>
      </c>
    </row>
    <row r="329" spans="2:12" x14ac:dyDescent="0.25">
      <c r="B329" s="31" t="s">
        <v>149</v>
      </c>
      <c r="C329" s="31" t="s">
        <v>83</v>
      </c>
      <c r="D329" s="30" t="s">
        <v>15</v>
      </c>
      <c r="E329" s="30">
        <v>110</v>
      </c>
      <c r="F329" s="30">
        <v>12.039211155731742</v>
      </c>
      <c r="G329" s="30">
        <v>10.737708461201464</v>
      </c>
      <c r="H329" s="30">
        <v>2.9258122403358492E-3</v>
      </c>
      <c r="I329" s="30">
        <v>6.5597652726218425E-2</v>
      </c>
      <c r="K329" s="30">
        <v>4.4519571868270477E-2</v>
      </c>
    </row>
    <row r="330" spans="2:12" x14ac:dyDescent="0.25">
      <c r="B330" s="31" t="s">
        <v>149</v>
      </c>
      <c r="C330" s="31" t="s">
        <v>83</v>
      </c>
      <c r="D330" s="30" t="s">
        <v>15</v>
      </c>
      <c r="E330" s="30">
        <v>110</v>
      </c>
      <c r="G330" s="30">
        <v>10.737708461201464</v>
      </c>
      <c r="H330" s="30">
        <v>1.5193782341653508E-3</v>
      </c>
      <c r="I330" s="30">
        <v>4.4529059372319969E-2</v>
      </c>
      <c r="J330" s="30">
        <v>0.10290826811938884</v>
      </c>
      <c r="K330" s="30">
        <v>4.556653176527288E-2</v>
      </c>
      <c r="L330" s="30">
        <v>0.25529621289681542</v>
      </c>
    </row>
    <row r="331" spans="2:12" x14ac:dyDescent="0.25">
      <c r="B331" s="31" t="s">
        <v>149</v>
      </c>
      <c r="C331" s="31" t="s">
        <v>83</v>
      </c>
      <c r="D331" s="30" t="s">
        <v>15</v>
      </c>
      <c r="E331" s="30">
        <v>110</v>
      </c>
      <c r="F331" s="30">
        <v>9.4362057666711863</v>
      </c>
      <c r="G331" s="30">
        <v>10.737708461201464</v>
      </c>
      <c r="H331" s="30">
        <v>2.3102292393205374E-3</v>
      </c>
      <c r="I331" s="30">
        <v>0.79628180810597327</v>
      </c>
      <c r="J331" s="30">
        <v>0.1017086734787489</v>
      </c>
      <c r="K331" s="30">
        <v>5.5295891359154317E-2</v>
      </c>
      <c r="L331" s="30">
        <v>0.15210049925952474</v>
      </c>
    </row>
    <row r="332" spans="2:12" x14ac:dyDescent="0.25">
      <c r="B332" s="31" t="s">
        <v>149</v>
      </c>
      <c r="C332" s="31" t="s">
        <v>84</v>
      </c>
      <c r="D332" s="30" t="s">
        <v>8</v>
      </c>
      <c r="E332" s="30">
        <v>111</v>
      </c>
      <c r="F332" s="30">
        <v>29.838710548212966</v>
      </c>
      <c r="G332" s="30">
        <v>37.560664018770474</v>
      </c>
      <c r="H332" s="30">
        <v>3.9734632427741837E-4</v>
      </c>
      <c r="I332" s="30">
        <v>8.4711967336816116E-2</v>
      </c>
      <c r="J332" s="30">
        <v>8.6999204509519631E-2</v>
      </c>
      <c r="K332" s="30">
        <v>5.7463269747032149E-2</v>
      </c>
      <c r="L332" s="30">
        <v>0.31594004167818074</v>
      </c>
    </row>
    <row r="333" spans="2:12" x14ac:dyDescent="0.25">
      <c r="B333" s="31" t="s">
        <v>149</v>
      </c>
      <c r="C333" s="31" t="s">
        <v>84</v>
      </c>
      <c r="D333" s="30" t="s">
        <v>8</v>
      </c>
      <c r="E333" s="30">
        <v>111</v>
      </c>
      <c r="F333" s="30">
        <v>44.719428396695484</v>
      </c>
      <c r="G333" s="30">
        <v>37.560664018770474</v>
      </c>
      <c r="H333" s="30">
        <v>2.5877285390055421E-4</v>
      </c>
      <c r="I333" s="30">
        <v>0.18207783478802236</v>
      </c>
      <c r="J333" s="30">
        <v>7.176317659228032E-2</v>
      </c>
      <c r="K333" s="30">
        <v>4.9366718642039502E-2</v>
      </c>
      <c r="L333" s="30">
        <v>0.18256166210612795</v>
      </c>
    </row>
    <row r="334" spans="2:12" x14ac:dyDescent="0.25">
      <c r="B334" s="31" t="s">
        <v>149</v>
      </c>
      <c r="C334" s="31" t="s">
        <v>84</v>
      </c>
      <c r="D334" s="30" t="s">
        <v>8</v>
      </c>
      <c r="E334" s="30">
        <v>111</v>
      </c>
      <c r="F334" s="30">
        <v>38.123853111402966</v>
      </c>
      <c r="G334" s="30">
        <v>37.560664018770474</v>
      </c>
      <c r="H334" s="30">
        <v>4.411158765392598E-4</v>
      </c>
      <c r="I334" s="30">
        <v>0.11105567702448421</v>
      </c>
      <c r="J334" s="30">
        <v>8.5281107406941073E-2</v>
      </c>
      <c r="K334" s="30">
        <v>6.3174033554061509E-2</v>
      </c>
      <c r="L334" s="30">
        <v>0.24892750832996144</v>
      </c>
    </row>
    <row r="335" spans="2:12" x14ac:dyDescent="0.25">
      <c r="B335" s="31" t="s">
        <v>149</v>
      </c>
      <c r="C335" s="31" t="s">
        <v>85</v>
      </c>
      <c r="D335" s="30" t="s">
        <v>8</v>
      </c>
      <c r="E335" s="30">
        <v>112</v>
      </c>
      <c r="F335" s="30">
        <v>35.04696109900263</v>
      </c>
      <c r="G335" s="30">
        <v>33.071260359353005</v>
      </c>
      <c r="H335" s="30">
        <v>1.7195617904768972E-4</v>
      </c>
      <c r="I335" s="30">
        <v>0.2658149623650739</v>
      </c>
      <c r="J335" s="30">
        <v>0.10419771464971485</v>
      </c>
      <c r="K335" s="30">
        <v>0.16706782058841665</v>
      </c>
      <c r="L335" s="30">
        <v>0.14293996705135081</v>
      </c>
    </row>
    <row r="336" spans="2:12" x14ac:dyDescent="0.25">
      <c r="B336" s="31" t="s">
        <v>149</v>
      </c>
      <c r="C336" s="31" t="s">
        <v>85</v>
      </c>
      <c r="D336" s="30" t="s">
        <v>8</v>
      </c>
      <c r="E336" s="30">
        <v>112</v>
      </c>
      <c r="F336" s="30">
        <v>31.09555961970338</v>
      </c>
      <c r="G336" s="30">
        <v>33.071260359353005</v>
      </c>
      <c r="H336" s="30">
        <v>1.9547312271340903E-4</v>
      </c>
      <c r="I336" s="30">
        <v>0.11991138860726884</v>
      </c>
      <c r="J336" s="30">
        <v>0.15028598685254227</v>
      </c>
      <c r="K336" s="30">
        <v>0.13209445789125671</v>
      </c>
      <c r="L336" s="30">
        <v>0.15733370678094277</v>
      </c>
    </row>
    <row r="337" spans="2:12" x14ac:dyDescent="0.25">
      <c r="B337" s="31" t="s">
        <v>149</v>
      </c>
      <c r="C337" s="31" t="s">
        <v>85</v>
      </c>
      <c r="D337" s="30" t="s">
        <v>8</v>
      </c>
      <c r="E337" s="30">
        <v>112</v>
      </c>
      <c r="G337" s="30">
        <v>33.071260359353005</v>
      </c>
      <c r="H337" s="30">
        <v>1.5126850741537711E-4</v>
      </c>
      <c r="I337" s="30">
        <v>0.20698523456284743</v>
      </c>
      <c r="J337" s="30">
        <v>0.13373697245891827</v>
      </c>
      <c r="K337" s="30">
        <v>0.10341773295313746</v>
      </c>
      <c r="L337" s="30">
        <v>0.19935092437697283</v>
      </c>
    </row>
    <row r="338" spans="2:12" x14ac:dyDescent="0.25">
      <c r="B338" s="31" t="s">
        <v>149</v>
      </c>
      <c r="C338" s="31" t="s">
        <v>86</v>
      </c>
      <c r="D338" s="30" t="s">
        <v>8</v>
      </c>
      <c r="E338" s="30">
        <v>113</v>
      </c>
      <c r="F338" s="30">
        <v>18.585158322006436</v>
      </c>
      <c r="G338" s="30">
        <v>18.129918944204817</v>
      </c>
      <c r="H338" s="30">
        <v>8.5386469736615394E-4</v>
      </c>
      <c r="I338" s="30">
        <v>3.3780435525699912E-2</v>
      </c>
      <c r="J338" s="30">
        <v>2.3104141802751835E-2</v>
      </c>
      <c r="K338" s="30">
        <v>1.6873821641368154E-2</v>
      </c>
      <c r="L338" s="30">
        <v>0.14188092041595232</v>
      </c>
    </row>
    <row r="339" spans="2:12" x14ac:dyDescent="0.25">
      <c r="B339" s="31" t="s">
        <v>149</v>
      </c>
      <c r="C339" s="31" t="s">
        <v>86</v>
      </c>
      <c r="D339" s="30" t="s">
        <v>8</v>
      </c>
      <c r="E339" s="30">
        <v>113</v>
      </c>
      <c r="G339" s="30">
        <v>18.129918944204817</v>
      </c>
      <c r="H339" s="30">
        <v>8.028842233975289E-4</v>
      </c>
      <c r="I339" s="30">
        <v>4.116725321695492E-2</v>
      </c>
      <c r="J339" s="30">
        <v>1.8425196514153131E-2</v>
      </c>
      <c r="K339" s="30">
        <v>1.4156141974203196E-2</v>
      </c>
      <c r="L339" s="30">
        <v>0.13845814140619092</v>
      </c>
    </row>
    <row r="340" spans="2:12" x14ac:dyDescent="0.25">
      <c r="B340" s="31" t="s">
        <v>149</v>
      </c>
      <c r="C340" s="31" t="s">
        <v>86</v>
      </c>
      <c r="D340" s="30" t="s">
        <v>8</v>
      </c>
      <c r="E340" s="30">
        <v>113</v>
      </c>
      <c r="F340" s="30">
        <v>17.674679566403203</v>
      </c>
      <c r="G340" s="30">
        <v>18.129918944204817</v>
      </c>
      <c r="H340" s="30">
        <v>7.176991317405844E-4</v>
      </c>
      <c r="I340" s="30">
        <v>4.1342063733570515E-2</v>
      </c>
      <c r="J340" s="30">
        <v>2.8241815307795144E-2</v>
      </c>
      <c r="K340" s="30">
        <v>6.1489832364749241E-3</v>
      </c>
      <c r="L340" s="30">
        <v>0.1281315527653282</v>
      </c>
    </row>
    <row r="341" spans="2:12" x14ac:dyDescent="0.25">
      <c r="B341" s="31" t="s">
        <v>149</v>
      </c>
      <c r="C341" s="31" t="s">
        <v>87</v>
      </c>
      <c r="D341" s="30" t="s">
        <v>8</v>
      </c>
      <c r="E341" s="30">
        <v>114</v>
      </c>
      <c r="F341" s="30">
        <v>0.76792266479325233</v>
      </c>
      <c r="G341" s="30">
        <v>1.0995268500828452</v>
      </c>
      <c r="H341" s="30">
        <v>4.2884372804326921E-4</v>
      </c>
      <c r="J341" s="30">
        <v>6.3296298669669557E-2</v>
      </c>
      <c r="K341" s="30">
        <v>2.4886044991523509E-2</v>
      </c>
      <c r="L341" s="30">
        <v>7.9023984272629716E-2</v>
      </c>
    </row>
    <row r="342" spans="2:12" x14ac:dyDescent="0.25">
      <c r="B342" s="31" t="s">
        <v>149</v>
      </c>
      <c r="C342" s="31" t="s">
        <v>87</v>
      </c>
      <c r="D342" s="30" t="s">
        <v>8</v>
      </c>
      <c r="E342" s="30">
        <v>114</v>
      </c>
      <c r="G342" s="30">
        <v>1.0995268500828452</v>
      </c>
      <c r="I342" s="30">
        <v>5.5681994053252123E-2</v>
      </c>
      <c r="J342" s="30">
        <v>4.8763975036778817E-2</v>
      </c>
      <c r="K342" s="30">
        <v>2.0909939582144533E-2</v>
      </c>
      <c r="L342" s="30">
        <v>2.3963285582985393E-2</v>
      </c>
    </row>
    <row r="343" spans="2:12" x14ac:dyDescent="0.25">
      <c r="B343" s="31" t="s">
        <v>149</v>
      </c>
      <c r="C343" s="31" t="s">
        <v>87</v>
      </c>
      <c r="D343" s="30" t="s">
        <v>8</v>
      </c>
      <c r="E343" s="30">
        <v>114</v>
      </c>
      <c r="F343" s="30">
        <v>1.431131035372438</v>
      </c>
      <c r="G343" s="30">
        <v>1.0995268500828452</v>
      </c>
      <c r="I343" s="30">
        <v>0.10683174100453464</v>
      </c>
      <c r="J343" s="30">
        <v>6.4159923539297753E-2</v>
      </c>
      <c r="K343" s="30">
        <v>2.5463038677134647E-2</v>
      </c>
      <c r="L343" s="30">
        <v>0.14679243333142877</v>
      </c>
    </row>
    <row r="344" spans="2:12" x14ac:dyDescent="0.25">
      <c r="B344" s="31" t="s">
        <v>149</v>
      </c>
      <c r="C344" s="31" t="s">
        <v>88</v>
      </c>
      <c r="D344" s="30" t="s">
        <v>8</v>
      </c>
      <c r="E344" s="30">
        <v>115</v>
      </c>
      <c r="G344" s="30">
        <v>0.1236487309790317</v>
      </c>
      <c r="H344" s="30">
        <v>2.5454251286169201E-3</v>
      </c>
      <c r="I344" s="30">
        <v>0.27238217870569276</v>
      </c>
      <c r="J344" s="30">
        <v>0.46444382076538554</v>
      </c>
      <c r="K344" s="30">
        <v>0.18287634567479677</v>
      </c>
      <c r="L344" s="30">
        <v>5.2652939786307043E-2</v>
      </c>
    </row>
    <row r="345" spans="2:12" x14ac:dyDescent="0.25">
      <c r="B345" s="31" t="s">
        <v>149</v>
      </c>
      <c r="C345" s="31" t="s">
        <v>88</v>
      </c>
      <c r="D345" s="30" t="s">
        <v>8</v>
      </c>
      <c r="E345" s="30">
        <v>115</v>
      </c>
      <c r="F345" s="30">
        <v>0.15240555969162745</v>
      </c>
      <c r="G345" s="30">
        <v>0.1236487309790317</v>
      </c>
      <c r="I345" s="30">
        <v>0.21782786134324589</v>
      </c>
      <c r="J345" s="30">
        <v>0.3673593121892329</v>
      </c>
      <c r="K345" s="30">
        <v>0.14988068428351209</v>
      </c>
      <c r="L345" s="30">
        <v>6.5784601226513972E-2</v>
      </c>
    </row>
    <row r="346" spans="2:12" x14ac:dyDescent="0.25">
      <c r="B346" s="31" t="s">
        <v>149</v>
      </c>
      <c r="C346" s="31" t="s">
        <v>88</v>
      </c>
      <c r="D346" s="30" t="s">
        <v>8</v>
      </c>
      <c r="E346" s="30">
        <v>115</v>
      </c>
      <c r="F346" s="30">
        <v>9.4891902266435957E-2</v>
      </c>
      <c r="G346" s="30">
        <v>0.1236487309790317</v>
      </c>
      <c r="I346" s="30">
        <v>0.4261927411705026</v>
      </c>
      <c r="J346" s="30">
        <v>0.50487431108195757</v>
      </c>
      <c r="K346" s="30">
        <v>0.22922027463196931</v>
      </c>
      <c r="L346" s="30">
        <v>1.1863416243487843E-2</v>
      </c>
    </row>
    <row r="347" spans="2:12" x14ac:dyDescent="0.25">
      <c r="B347" s="31" t="s">
        <v>149</v>
      </c>
      <c r="C347" s="31" t="s">
        <v>89</v>
      </c>
      <c r="D347" s="30" t="s">
        <v>2</v>
      </c>
      <c r="E347" s="30">
        <v>116</v>
      </c>
      <c r="G347" s="30">
        <v>4.4583786797030526E-4</v>
      </c>
    </row>
    <row r="348" spans="2:12" x14ac:dyDescent="0.25">
      <c r="B348" s="31" t="s">
        <v>149</v>
      </c>
      <c r="C348" s="31" t="s">
        <v>89</v>
      </c>
      <c r="D348" s="30" t="s">
        <v>2</v>
      </c>
      <c r="E348" s="30">
        <v>116</v>
      </c>
      <c r="F348" s="30">
        <v>3.9708459023067566E-4</v>
      </c>
      <c r="G348" s="30">
        <v>4.4583786797030526E-4</v>
      </c>
    </row>
    <row r="349" spans="2:12" x14ac:dyDescent="0.25">
      <c r="B349" s="31" t="s">
        <v>149</v>
      </c>
      <c r="C349" s="31" t="s">
        <v>89</v>
      </c>
      <c r="D349" s="30" t="s">
        <v>2</v>
      </c>
      <c r="E349" s="30">
        <v>116</v>
      </c>
      <c r="F349" s="30">
        <v>4.9459114570993485E-4</v>
      </c>
      <c r="G349" s="30">
        <v>4.4583786797030526E-4</v>
      </c>
    </row>
    <row r="350" spans="2:12" x14ac:dyDescent="0.25">
      <c r="B350" s="31" t="s">
        <v>149</v>
      </c>
      <c r="C350" s="31" t="s">
        <v>90</v>
      </c>
      <c r="D350" s="30" t="s">
        <v>2</v>
      </c>
      <c r="E350" s="30">
        <v>117</v>
      </c>
      <c r="F350" s="30">
        <v>16.467735515235979</v>
      </c>
      <c r="G350" s="30">
        <v>16.611866065329103</v>
      </c>
      <c r="I350" s="30">
        <v>9.4319353288426278E-2</v>
      </c>
      <c r="J350" s="30">
        <v>5.9779846971835998E-2</v>
      </c>
      <c r="K350" s="30">
        <v>3.1917733475223066E-2</v>
      </c>
    </row>
    <row r="351" spans="2:12" x14ac:dyDescent="0.25">
      <c r="B351" s="31" t="s">
        <v>149</v>
      </c>
      <c r="C351" s="31" t="s">
        <v>90</v>
      </c>
      <c r="D351" s="30" t="s">
        <v>2</v>
      </c>
      <c r="E351" s="30">
        <v>117</v>
      </c>
      <c r="F351" s="30">
        <v>16.75599661542223</v>
      </c>
      <c r="G351" s="30">
        <v>16.611866065329103</v>
      </c>
      <c r="H351" s="30">
        <v>3.0918563262829601E-4</v>
      </c>
      <c r="I351" s="30">
        <v>5.7392342581145055E-2</v>
      </c>
      <c r="J351" s="30">
        <v>5.1902972480855847E-2</v>
      </c>
      <c r="K351" s="30">
        <v>2.6678908197004809E-2</v>
      </c>
      <c r="L351" s="30">
        <v>9.4635571531308416E-2</v>
      </c>
    </row>
    <row r="352" spans="2:12" x14ac:dyDescent="0.25">
      <c r="B352" s="31" t="s">
        <v>149</v>
      </c>
      <c r="C352" s="31" t="s">
        <v>90</v>
      </c>
      <c r="D352" s="30" t="s">
        <v>2</v>
      </c>
      <c r="E352" s="30">
        <v>117</v>
      </c>
      <c r="G352" s="30">
        <v>16.611866065329103</v>
      </c>
      <c r="H352" s="30">
        <v>5.9777681281634131E-4</v>
      </c>
      <c r="I352" s="30">
        <v>6.0083318339357386E-2</v>
      </c>
      <c r="J352" s="30">
        <v>4.9097093286322752E-2</v>
      </c>
      <c r="K352" s="30">
        <v>2.0521034905318147E-2</v>
      </c>
      <c r="L352" s="30">
        <v>0.12746249582602284</v>
      </c>
    </row>
    <row r="353" spans="2:12" x14ac:dyDescent="0.25">
      <c r="B353" s="31" t="s">
        <v>149</v>
      </c>
      <c r="C353" s="31" t="s">
        <v>91</v>
      </c>
      <c r="D353" s="30" t="s">
        <v>2</v>
      </c>
      <c r="E353" s="30">
        <v>118</v>
      </c>
      <c r="F353" s="30">
        <v>0.2747544023048385</v>
      </c>
      <c r="G353" s="30">
        <v>0.34432538176040195</v>
      </c>
      <c r="I353" s="30">
        <v>0.10182068549790395</v>
      </c>
      <c r="J353" s="30">
        <v>4.4986238628602238E-2</v>
      </c>
      <c r="K353" s="30">
        <v>6.5289976483607959E-2</v>
      </c>
      <c r="L353" s="30">
        <v>9.5724786935641556E-2</v>
      </c>
    </row>
    <row r="354" spans="2:12" x14ac:dyDescent="0.25">
      <c r="B354" s="31" t="s">
        <v>149</v>
      </c>
      <c r="C354" s="31" t="s">
        <v>91</v>
      </c>
      <c r="D354" s="30" t="s">
        <v>2</v>
      </c>
      <c r="E354" s="30">
        <v>118</v>
      </c>
      <c r="G354" s="30">
        <v>0.34432538176040195</v>
      </c>
      <c r="H354" s="30">
        <v>3.6397232515134943E-2</v>
      </c>
      <c r="I354" s="30">
        <v>0.20600670940881505</v>
      </c>
      <c r="J354" s="30">
        <v>3.7893054682723006E-2</v>
      </c>
      <c r="K354" s="30">
        <v>9.5138284812003232E-2</v>
      </c>
      <c r="L354" s="30">
        <v>2.8222335940078579E-2</v>
      </c>
    </row>
    <row r="355" spans="2:12" x14ac:dyDescent="0.25">
      <c r="B355" s="31" t="s">
        <v>149</v>
      </c>
      <c r="C355" s="31" t="s">
        <v>91</v>
      </c>
      <c r="D355" s="30" t="s">
        <v>2</v>
      </c>
      <c r="E355" s="30">
        <v>118</v>
      </c>
      <c r="F355" s="30">
        <v>0.41389636121596501</v>
      </c>
      <c r="G355" s="30">
        <v>0.34432538176040195</v>
      </c>
      <c r="H355" s="30">
        <v>5.666214744093645E-2</v>
      </c>
      <c r="I355" s="30">
        <v>6.1213843012172087E-2</v>
      </c>
      <c r="J355" s="30">
        <v>5.9031585103840448E-2</v>
      </c>
      <c r="K355" s="30">
        <v>4.4409364395190012E-2</v>
      </c>
      <c r="L355" s="30">
        <v>2.6150259667696681E-2</v>
      </c>
    </row>
    <row r="356" spans="2:12" x14ac:dyDescent="0.25">
      <c r="B356" s="31" t="s">
        <v>149</v>
      </c>
      <c r="C356" s="31" t="s">
        <v>92</v>
      </c>
      <c r="D356" s="30" t="s">
        <v>2</v>
      </c>
      <c r="E356" s="30">
        <v>119</v>
      </c>
      <c r="F356" s="30">
        <v>0.20904899291330253</v>
      </c>
      <c r="G356" s="30">
        <v>0.22596246245292964</v>
      </c>
      <c r="I356" s="30">
        <v>0.12031228668491831</v>
      </c>
      <c r="J356" s="30">
        <v>0.36820649416676743</v>
      </c>
      <c r="K356" s="30">
        <v>3.7587238443154432E-2</v>
      </c>
      <c r="L356" s="30">
        <v>0.17714615644790382</v>
      </c>
    </row>
    <row r="357" spans="2:12" x14ac:dyDescent="0.25">
      <c r="B357" s="31" t="s">
        <v>149</v>
      </c>
      <c r="C357" s="31" t="s">
        <v>92</v>
      </c>
      <c r="D357" s="30" t="s">
        <v>2</v>
      </c>
      <c r="E357" s="30">
        <v>119</v>
      </c>
      <c r="F357" s="30">
        <v>0.21362504055069101</v>
      </c>
      <c r="G357" s="30">
        <v>0.22596246245292964</v>
      </c>
      <c r="I357" s="30">
        <v>0.20641020176695365</v>
      </c>
      <c r="J357" s="30">
        <v>0.20345821376983381</v>
      </c>
      <c r="K357" s="30">
        <v>2.7409792036141103E-2</v>
      </c>
      <c r="L357" s="30">
        <v>0.13260582419884048</v>
      </c>
    </row>
    <row r="358" spans="2:12" x14ac:dyDescent="0.25">
      <c r="B358" s="31" t="s">
        <v>149</v>
      </c>
      <c r="C358" s="31" t="s">
        <v>92</v>
      </c>
      <c r="D358" s="30" t="s">
        <v>2</v>
      </c>
      <c r="E358" s="30">
        <v>119</v>
      </c>
      <c r="F358" s="30">
        <v>0.25521335389479544</v>
      </c>
      <c r="G358" s="30">
        <v>0.22596246245292964</v>
      </c>
      <c r="I358" s="30">
        <v>0.17242369593790741</v>
      </c>
      <c r="J358" s="30">
        <v>0.24159845987621223</v>
      </c>
      <c r="K358" s="30">
        <v>1.8207271103819051E-2</v>
      </c>
      <c r="L358" s="30">
        <v>0.21800211144634468</v>
      </c>
    </row>
    <row r="359" spans="2:12" x14ac:dyDescent="0.25">
      <c r="B359" s="31" t="s">
        <v>149</v>
      </c>
      <c r="C359" s="31" t="s">
        <v>93</v>
      </c>
      <c r="D359" s="30" t="s">
        <v>2</v>
      </c>
      <c r="E359" s="30">
        <v>120</v>
      </c>
      <c r="F359" s="30">
        <v>5.1002903286379748</v>
      </c>
      <c r="G359" s="30">
        <v>6.2458722221737313</v>
      </c>
      <c r="I359" s="30">
        <v>4.2730902266720452E-2</v>
      </c>
      <c r="J359" s="30">
        <v>7.5575410381635927E-2</v>
      </c>
      <c r="K359" s="30">
        <v>4.1692883091745334E-2</v>
      </c>
      <c r="L359" s="30">
        <v>9.87397152669309E-2</v>
      </c>
    </row>
    <row r="360" spans="2:12" x14ac:dyDescent="0.25">
      <c r="B360" s="31" t="s">
        <v>149</v>
      </c>
      <c r="C360" s="31" t="s">
        <v>93</v>
      </c>
      <c r="D360" s="30" t="s">
        <v>2</v>
      </c>
      <c r="E360" s="30">
        <v>120</v>
      </c>
      <c r="F360" s="30">
        <v>8.187135592452039</v>
      </c>
      <c r="G360" s="30">
        <v>6.2458722221737313</v>
      </c>
      <c r="H360" s="30">
        <v>6.4804699025633103E-4</v>
      </c>
      <c r="I360" s="30">
        <v>0.10427112776906035</v>
      </c>
      <c r="J360" s="30">
        <v>0.11709373496150574</v>
      </c>
      <c r="K360" s="30">
        <v>2.9815319894201126E-2</v>
      </c>
      <c r="L360" s="30">
        <v>0.17908659856448078</v>
      </c>
    </row>
    <row r="361" spans="2:12" x14ac:dyDescent="0.25">
      <c r="B361" s="31" t="s">
        <v>149</v>
      </c>
      <c r="C361" s="31" t="s">
        <v>93</v>
      </c>
      <c r="D361" s="30" t="s">
        <v>2</v>
      </c>
      <c r="E361" s="30">
        <v>120</v>
      </c>
      <c r="F361" s="30">
        <v>5.4501907454311809</v>
      </c>
      <c r="G361" s="30">
        <v>6.2458722221737313</v>
      </c>
      <c r="H361" s="30">
        <v>1.3652052102611013E-3</v>
      </c>
      <c r="I361" s="30">
        <v>5.0931484868508514E-2</v>
      </c>
      <c r="J361" s="30">
        <v>6.8052534728089892E-2</v>
      </c>
      <c r="K361" s="30">
        <v>2.6639943721266345E-2</v>
      </c>
      <c r="L361" s="30">
        <v>0.22466975049127788</v>
      </c>
    </row>
    <row r="362" spans="2:12" x14ac:dyDescent="0.25">
      <c r="B362" s="31" t="s">
        <v>149</v>
      </c>
      <c r="C362" s="31" t="s">
        <v>94</v>
      </c>
      <c r="D362" s="30" t="s">
        <v>2</v>
      </c>
      <c r="E362" s="30">
        <v>121</v>
      </c>
      <c r="F362" s="30">
        <v>3.9372071966757627</v>
      </c>
      <c r="G362" s="30">
        <v>5.4382166834552992</v>
      </c>
      <c r="H362" s="30">
        <v>4.9752048634682809E-5</v>
      </c>
      <c r="I362" s="30">
        <v>4.9983720542055965E-2</v>
      </c>
      <c r="J362" s="30">
        <v>4.3744177591013803E-2</v>
      </c>
      <c r="K362" s="30">
        <v>3.6117250694274031E-2</v>
      </c>
      <c r="L362" s="30">
        <v>0.24763178958304805</v>
      </c>
    </row>
    <row r="363" spans="2:12" x14ac:dyDescent="0.25">
      <c r="B363" s="31" t="s">
        <v>149</v>
      </c>
      <c r="C363" s="31" t="s">
        <v>94</v>
      </c>
      <c r="D363" s="30" t="s">
        <v>2</v>
      </c>
      <c r="E363" s="30">
        <v>121</v>
      </c>
      <c r="F363" s="30">
        <v>4.1660274721876212</v>
      </c>
      <c r="G363" s="30">
        <v>5.4382166834552992</v>
      </c>
      <c r="H363" s="30">
        <v>5.3610760854667264E-5</v>
      </c>
      <c r="I363" s="30">
        <v>6.4387920255005213E-2</v>
      </c>
      <c r="J363" s="30">
        <v>4.5748106040935474E-2</v>
      </c>
      <c r="K363" s="30">
        <v>2.306195339825963E-2</v>
      </c>
      <c r="L363" s="30">
        <v>0.38853294535646332</v>
      </c>
    </row>
    <row r="364" spans="2:12" x14ac:dyDescent="0.25">
      <c r="B364" s="31" t="s">
        <v>149</v>
      </c>
      <c r="C364" s="31" t="s">
        <v>94</v>
      </c>
      <c r="D364" s="30" t="s">
        <v>2</v>
      </c>
      <c r="E364" s="30">
        <v>121</v>
      </c>
      <c r="F364" s="30">
        <v>8.2114153815025155</v>
      </c>
      <c r="G364" s="30">
        <v>5.4382166834552992</v>
      </c>
      <c r="J364" s="30">
        <v>3.0600293218330136E-2</v>
      </c>
      <c r="K364" s="30">
        <v>1.7114117068248579E-2</v>
      </c>
      <c r="L364" s="30">
        <v>8.055112064177615E-2</v>
      </c>
    </row>
    <row r="365" spans="2:12" x14ac:dyDescent="0.25">
      <c r="B365" s="31" t="s">
        <v>149</v>
      </c>
      <c r="C365" s="31" t="s">
        <v>95</v>
      </c>
      <c r="D365" s="30" t="s">
        <v>2</v>
      </c>
      <c r="E365" s="30">
        <v>122</v>
      </c>
      <c r="F365" s="30">
        <v>0.32698438450152212</v>
      </c>
      <c r="G365" s="30">
        <v>0.36329314169260751</v>
      </c>
      <c r="H365" s="30">
        <v>2.3297465212656476E-2</v>
      </c>
      <c r="I365" s="30">
        <v>4.3712986271762212E-2</v>
      </c>
      <c r="J365" s="30">
        <v>8.2317142603987162E-2</v>
      </c>
      <c r="K365" s="30">
        <v>0.15264412618500214</v>
      </c>
      <c r="L365" s="30">
        <v>0.14512473327163009</v>
      </c>
    </row>
    <row r="366" spans="2:12" x14ac:dyDescent="0.25">
      <c r="B366" s="31" t="s">
        <v>149</v>
      </c>
      <c r="C366" s="31" t="s">
        <v>95</v>
      </c>
      <c r="D366" s="30" t="s">
        <v>2</v>
      </c>
      <c r="E366" s="30">
        <v>122</v>
      </c>
      <c r="F366" s="30">
        <v>0.22841234745053132</v>
      </c>
      <c r="G366" s="30">
        <v>0.36329314169260751</v>
      </c>
      <c r="I366" s="30">
        <v>9.2379606133633038E-2</v>
      </c>
      <c r="J366" s="30">
        <v>6.2490164138951608E-2</v>
      </c>
      <c r="K366" s="30">
        <v>4.3888645937303898E-2</v>
      </c>
      <c r="L366" s="30">
        <v>0.22211983014619219</v>
      </c>
    </row>
    <row r="367" spans="2:12" x14ac:dyDescent="0.25">
      <c r="B367" s="31" t="s">
        <v>149</v>
      </c>
      <c r="C367" s="31" t="s">
        <v>95</v>
      </c>
      <c r="D367" s="30" t="s">
        <v>2</v>
      </c>
      <c r="E367" s="30">
        <v>122</v>
      </c>
      <c r="F367" s="30">
        <v>0.53448269312576902</v>
      </c>
      <c r="G367" s="30">
        <v>0.36329314169260751</v>
      </c>
      <c r="H367" s="30">
        <v>1.0454024818589668E-2</v>
      </c>
      <c r="I367" s="30">
        <v>0.10978582299813017</v>
      </c>
      <c r="J367" s="30">
        <v>9.1219890765643269E-2</v>
      </c>
      <c r="K367" s="30">
        <v>5.0147064880898089E-2</v>
      </c>
      <c r="L367" s="30">
        <v>7.3725011483126768E-2</v>
      </c>
    </row>
  </sheetData>
  <phoneticPr fontId="9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Brain</vt:lpstr>
      <vt:lpstr>Optic lobe</vt:lpstr>
      <vt:lpstr>Malpigi</vt:lpstr>
      <vt:lpstr>Haemolymph</vt:lpstr>
      <vt:lpstr>all Tissues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lilkr</dc:creator>
  <cp:lastModifiedBy>lilkr</cp:lastModifiedBy>
  <dcterms:created xsi:type="dcterms:W3CDTF">2022-03-21T10:21:52Z</dcterms:created>
  <dcterms:modified xsi:type="dcterms:W3CDTF">2022-08-29T14:53:55Z</dcterms:modified>
</cp:coreProperties>
</file>