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elhook/Dropbox/Digital Science/2021/Content/Geoff Paper/Finals/"/>
    </mc:Choice>
  </mc:AlternateContent>
  <xr:revisionPtr revIDLastSave="0" documentId="13_ncr:1_{7289E0B6-AD93-344B-B31E-2F850B952BAE}" xr6:coauthVersionLast="47" xr6:coauthVersionMax="47" xr10:uidLastSave="{00000000-0000-0000-0000-000000000000}"/>
  <bookViews>
    <workbookView xWindow="6440" yWindow="500" windowWidth="27780" windowHeight="16940" activeTab="1" xr2:uid="{00000000-000D-0000-FFFF-FFFF00000000}"/>
  </bookViews>
  <sheets>
    <sheet name="Upload" sheetId="4" r:id="rId1"/>
    <sheet name="bquxjob_5d2e2dba_17fd520bfa0" sheetId="1" r:id="rId2"/>
    <sheet name="COVID Papers" sheetId="2" r:id="rId3"/>
    <sheet name="Non COVID Papers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4" l="1"/>
  <c r="G18" i="4"/>
  <c r="K5" i="1"/>
  <c r="L5" i="1"/>
  <c r="F3" i="4" s="1"/>
  <c r="M5" i="1"/>
  <c r="G3" i="4" s="1"/>
  <c r="K6" i="1"/>
  <c r="L6" i="1"/>
  <c r="F4" i="4" s="1"/>
  <c r="M6" i="1"/>
  <c r="G4" i="4" s="1"/>
  <c r="K7" i="1"/>
  <c r="L7" i="1"/>
  <c r="F5" i="4" s="1"/>
  <c r="M7" i="1"/>
  <c r="G5" i="4" s="1"/>
  <c r="K8" i="1"/>
  <c r="L8" i="1"/>
  <c r="F6" i="4" s="1"/>
  <c r="M8" i="1"/>
  <c r="G6" i="4" s="1"/>
  <c r="K9" i="1"/>
  <c r="L9" i="1"/>
  <c r="F7" i="4" s="1"/>
  <c r="M9" i="1"/>
  <c r="G7" i="4" s="1"/>
  <c r="K10" i="1"/>
  <c r="L10" i="1"/>
  <c r="F8" i="4" s="1"/>
  <c r="M10" i="1"/>
  <c r="G8" i="4" s="1"/>
  <c r="K11" i="1"/>
  <c r="L11" i="1"/>
  <c r="F9" i="4" s="1"/>
  <c r="M11" i="1"/>
  <c r="G9" i="4" s="1"/>
  <c r="K12" i="1"/>
  <c r="L12" i="1"/>
  <c r="F10" i="4" s="1"/>
  <c r="M12" i="1"/>
  <c r="K13" i="1"/>
  <c r="L13" i="1"/>
  <c r="F11" i="4" s="1"/>
  <c r="M13" i="1"/>
  <c r="G11" i="4" s="1"/>
  <c r="K14" i="1"/>
  <c r="L14" i="1"/>
  <c r="F12" i="4" s="1"/>
  <c r="M14" i="1"/>
  <c r="G12" i="4" s="1"/>
  <c r="K15" i="1"/>
  <c r="L15" i="1"/>
  <c r="F13" i="4" s="1"/>
  <c r="M15" i="1"/>
  <c r="G13" i="4" s="1"/>
  <c r="K16" i="1"/>
  <c r="L16" i="1"/>
  <c r="F14" i="4" s="1"/>
  <c r="M16" i="1"/>
  <c r="G14" i="4" s="1"/>
  <c r="K17" i="1"/>
  <c r="L17" i="1"/>
  <c r="F15" i="4" s="1"/>
  <c r="M17" i="1"/>
  <c r="G15" i="4" s="1"/>
  <c r="K18" i="1"/>
  <c r="L18" i="1"/>
  <c r="F16" i="4" s="1"/>
  <c r="M18" i="1"/>
  <c r="G16" i="4" s="1"/>
  <c r="K19" i="1"/>
  <c r="L19" i="1"/>
  <c r="F17" i="4" s="1"/>
  <c r="M19" i="1"/>
  <c r="G17" i="4" s="1"/>
  <c r="K20" i="1"/>
  <c r="L20" i="1"/>
  <c r="F18" i="4" s="1"/>
  <c r="M20" i="1"/>
  <c r="K21" i="1"/>
  <c r="L21" i="1"/>
  <c r="F19" i="4" s="1"/>
  <c r="M21" i="1"/>
  <c r="G19" i="4" s="1"/>
  <c r="K22" i="1"/>
  <c r="L22" i="1"/>
  <c r="F20" i="4" s="1"/>
  <c r="M22" i="1"/>
  <c r="G20" i="4" s="1"/>
  <c r="K23" i="1"/>
  <c r="L23" i="1"/>
  <c r="F21" i="4" s="1"/>
  <c r="M23" i="1"/>
  <c r="G21" i="4" s="1"/>
  <c r="K24" i="1"/>
  <c r="L24" i="1"/>
  <c r="F22" i="4" s="1"/>
  <c r="M24" i="1"/>
  <c r="G22" i="4" s="1"/>
  <c r="K25" i="1"/>
  <c r="L25" i="1"/>
  <c r="F23" i="4" s="1"/>
  <c r="M25" i="1"/>
  <c r="G23" i="4" s="1"/>
  <c r="K26" i="1"/>
  <c r="L26" i="1"/>
  <c r="F24" i="4" s="1"/>
  <c r="M26" i="1"/>
  <c r="G24" i="4" s="1"/>
  <c r="K27" i="1"/>
  <c r="L27" i="1"/>
  <c r="F25" i="4" s="1"/>
  <c r="M27" i="1"/>
  <c r="G25" i="4" s="1"/>
  <c r="M4" i="1"/>
  <c r="G2" i="4" s="1"/>
  <c r="L4" i="1"/>
  <c r="F2" i="4" s="1"/>
  <c r="K4" i="1"/>
  <c r="H5" i="1"/>
  <c r="I5" i="1"/>
  <c r="C3" i="4" s="1"/>
  <c r="J5" i="1"/>
  <c r="D3" i="4" s="1"/>
  <c r="H6" i="1"/>
  <c r="I6" i="1"/>
  <c r="C4" i="4" s="1"/>
  <c r="J6" i="1"/>
  <c r="D4" i="4" s="1"/>
  <c r="H7" i="1"/>
  <c r="I7" i="1"/>
  <c r="C5" i="4" s="1"/>
  <c r="J7" i="1"/>
  <c r="D5" i="4" s="1"/>
  <c r="H8" i="1"/>
  <c r="I8" i="1"/>
  <c r="C6" i="4" s="1"/>
  <c r="J8" i="1"/>
  <c r="D6" i="4" s="1"/>
  <c r="H9" i="1"/>
  <c r="I9" i="1"/>
  <c r="C7" i="4" s="1"/>
  <c r="J9" i="1"/>
  <c r="D7" i="4" s="1"/>
  <c r="H10" i="1"/>
  <c r="I10" i="1"/>
  <c r="C8" i="4" s="1"/>
  <c r="J10" i="1"/>
  <c r="D8" i="4" s="1"/>
  <c r="H11" i="1"/>
  <c r="I11" i="1"/>
  <c r="C9" i="4" s="1"/>
  <c r="J11" i="1"/>
  <c r="D9" i="4" s="1"/>
  <c r="H12" i="1"/>
  <c r="I12" i="1"/>
  <c r="C10" i="4" s="1"/>
  <c r="J12" i="1"/>
  <c r="D10" i="4" s="1"/>
  <c r="H13" i="1"/>
  <c r="I13" i="1"/>
  <c r="C11" i="4" s="1"/>
  <c r="J13" i="1"/>
  <c r="D11" i="4" s="1"/>
  <c r="H14" i="1"/>
  <c r="I14" i="1"/>
  <c r="C12" i="4" s="1"/>
  <c r="J14" i="1"/>
  <c r="D12" i="4" s="1"/>
  <c r="H15" i="1"/>
  <c r="I15" i="1"/>
  <c r="C13" i="4" s="1"/>
  <c r="J15" i="1"/>
  <c r="D13" i="4" s="1"/>
  <c r="H16" i="1"/>
  <c r="I16" i="1"/>
  <c r="C14" i="4" s="1"/>
  <c r="J16" i="1"/>
  <c r="D14" i="4" s="1"/>
  <c r="H17" i="1"/>
  <c r="I17" i="1"/>
  <c r="C15" i="4" s="1"/>
  <c r="J17" i="1"/>
  <c r="D15" i="4" s="1"/>
  <c r="H18" i="1"/>
  <c r="I18" i="1"/>
  <c r="C16" i="4" s="1"/>
  <c r="J18" i="1"/>
  <c r="D16" i="4" s="1"/>
  <c r="H19" i="1"/>
  <c r="I19" i="1"/>
  <c r="C17" i="4" s="1"/>
  <c r="J19" i="1"/>
  <c r="D17" i="4" s="1"/>
  <c r="H20" i="1"/>
  <c r="I20" i="1"/>
  <c r="C18" i="4" s="1"/>
  <c r="J20" i="1"/>
  <c r="D18" i="4" s="1"/>
  <c r="H21" i="1"/>
  <c r="I21" i="1"/>
  <c r="C19" i="4" s="1"/>
  <c r="J21" i="1"/>
  <c r="D19" i="4" s="1"/>
  <c r="H22" i="1"/>
  <c r="I22" i="1"/>
  <c r="C20" i="4" s="1"/>
  <c r="J22" i="1"/>
  <c r="D20" i="4" s="1"/>
  <c r="H23" i="1"/>
  <c r="I23" i="1"/>
  <c r="C21" i="4" s="1"/>
  <c r="J23" i="1"/>
  <c r="D21" i="4" s="1"/>
  <c r="H24" i="1"/>
  <c r="I24" i="1"/>
  <c r="C22" i="4" s="1"/>
  <c r="J24" i="1"/>
  <c r="D22" i="4" s="1"/>
  <c r="H25" i="1"/>
  <c r="I25" i="1"/>
  <c r="C23" i="4" s="1"/>
  <c r="J25" i="1"/>
  <c r="D23" i="4" s="1"/>
  <c r="H26" i="1"/>
  <c r="I26" i="1"/>
  <c r="C24" i="4" s="1"/>
  <c r="J26" i="1"/>
  <c r="D24" i="4" s="1"/>
  <c r="H27" i="1"/>
  <c r="I27" i="1"/>
  <c r="C25" i="4" s="1"/>
  <c r="J27" i="1"/>
  <c r="D25" i="4" s="1"/>
  <c r="J4" i="1"/>
  <c r="D2" i="4" s="1"/>
  <c r="I4" i="1"/>
  <c r="C2" i="4" s="1"/>
  <c r="H4" i="1"/>
</calcChain>
</file>

<file path=xl/sharedStrings.xml><?xml version="1.0" encoding="utf-8"?>
<sst xmlns="http://schemas.openxmlformats.org/spreadsheetml/2006/main" count="66" uniqueCount="35">
  <si>
    <t>mnth</t>
  </si>
  <si>
    <t>Domestic</t>
  </si>
  <si>
    <t>BiPartite</t>
  </si>
  <si>
    <t>Multipartite</t>
  </si>
  <si>
    <t>COVID</t>
  </si>
  <si>
    <t>Non-COVID</t>
  </si>
  <si>
    <t>from `covid-19-dimensions-ai.data.publications` a</t>
  </si>
  <si>
    <t>(SELECT p.id,</t>
  </si>
  <si>
    <t>from `dimensions-ai.data_analytics.publications` a</t>
  </si>
  <si>
    <t>Month</t>
  </si>
  <si>
    <t>COVID Domestic</t>
  </si>
  <si>
    <t>COVID Bilateral %</t>
  </si>
  <si>
    <t>COVID Multilateral %</t>
  </si>
  <si>
    <t>Bilateral %</t>
  </si>
  <si>
    <t>Multilateral %</t>
  </si>
  <si>
    <t xml:space="preserve">SELECT CASE EXTRACT(YEAR FROM CAST(a.date_normal AS TIMESTAMP)) </t>
  </si>
  <si>
    <t xml:space="preserve">    WHEN 2020 THEN </t>
  </si>
  <si>
    <t xml:space="preserve">        EXTRACT(MONTH FROM  CAST(a.date_normal AS TIMESTAMP))</t>
  </si>
  <si>
    <t xml:space="preserve">    WHEN 2021 THEN </t>
  </si>
  <si>
    <t xml:space="preserve">        EXTRACT(MONTH FROM  CAST(a.date_normal AS TIMESTAMP)) + 12</t>
  </si>
  <si>
    <t xml:space="preserve">    ELSE -1</t>
  </si>
  <si>
    <t xml:space="preserve">    END mnth, countif(b.partite=1) Domestic, countif(b.partite=2) BiPartite, countif(b.partite=3) Multipartite</t>
  </si>
  <si>
    <t xml:space="preserve">INNER JOIN </t>
  </si>
  <si>
    <t xml:space="preserve">    CASE </t>
  </si>
  <si>
    <t xml:space="preserve">    WHEN count(DISTINCT res) =1 THEN 1</t>
  </si>
  <si>
    <t xml:space="preserve">    WHEN count(DISTINCT res) =2 THEN 2</t>
  </si>
  <si>
    <t xml:space="preserve">    WHEN count(DISTINCT res) &gt;2 THEN 3</t>
  </si>
  <si>
    <t xml:space="preserve">    ELSE 0</t>
  </si>
  <si>
    <t xml:space="preserve">    END partite</t>
  </si>
  <si>
    <t xml:space="preserve">  from `covid-19-dimensions-ai.data.publications` p,</t>
  </si>
  <si>
    <t xml:space="preserve">  UNNEST(research_orgs) res</t>
  </si>
  <si>
    <t xml:space="preserve">  GROUP by p.id) b on a.id=b.id</t>
  </si>
  <si>
    <t xml:space="preserve">  GROUP by mnth</t>
  </si>
  <si>
    <t xml:space="preserve">  from `dimensions-ai.data_analytics.publications` p,</t>
  </si>
  <si>
    <t xml:space="preserve">  WHERE p.type in ('article', 'proceedings') and (EXTRACT(DAY FROM  CAST(p.date_normal AS TIMESTAMP))+EXTRACT(MONTH FROM  CAST(p.date_normal AS TIMESTAMP))!=2)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</si>
</sst>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00_);_(* \(#,##0.000\);_(* &quot;-&quot;??_);_(@_)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3"/>
      <color theme="1"/>
      <name val="Helvetica Neue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9" fontId="0" fillId="0" borderId="0" xfId="2" applyFont="1"/>
    <xf numFmtId="10" fontId="0" fillId="0" borderId="0" xfId="2" applyNumberFormat="1" applyFont="1"/>
    <xf numFmtId="0" fontId="18" fillId="0" borderId="0" xfId="0" applyFont="1"/>
    <xf numFmtId="43" fontId="0" fillId="0" borderId="0" xfId="1" applyFont="1"/>
    <xf numFmtId="164" fontId="0" fillId="0" borderId="0" xfId="1" applyNumberFormat="1" applyFont="1"/>
    <xf numFmtId="0" fontId="0" fillId="0" borderId="0" xfId="0" applyAlignment="1">
      <alignment horizontal="center"/>
    </xf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Per cent" xfId="2" builtinId="5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"/>
  <sheetViews>
    <sheetView workbookViewId="0">
      <selection activeCell="J23" sqref="J23"/>
    </sheetView>
  </sheetViews>
  <sheetFormatPr baseColWidth="10" defaultRowHeight="16" x14ac:dyDescent="0.2"/>
  <cols>
    <col min="3" max="3" width="15.83203125" bestFit="1" customWidth="1"/>
  </cols>
  <sheetData>
    <row r="1" spans="1:14" x14ac:dyDescent="0.2">
      <c r="A1" t="s">
        <v>9</v>
      </c>
      <c r="B1" t="s">
        <v>10</v>
      </c>
      <c r="C1" t="s">
        <v>11</v>
      </c>
      <c r="D1" t="s">
        <v>12</v>
      </c>
      <c r="E1" t="s">
        <v>1</v>
      </c>
      <c r="F1" t="s">
        <v>13</v>
      </c>
      <c r="G1" t="s">
        <v>14</v>
      </c>
    </row>
    <row r="2" spans="1:14" x14ac:dyDescent="0.2">
      <c r="A2">
        <v>1</v>
      </c>
      <c r="C2">
        <f>100*bquxjob_5d2e2dba_17fd520bfa0!I4</f>
        <v>24.050632911392405</v>
      </c>
      <c r="D2">
        <f>100*bquxjob_5d2e2dba_17fd520bfa0!J4</f>
        <v>31.139240506329113</v>
      </c>
      <c r="F2" s="4">
        <f>bquxjob_5d2e2dba_17fd520bfa0!L4*100</f>
        <v>27.41453185072038</v>
      </c>
      <c r="G2" s="4">
        <f>bquxjob_5d2e2dba_17fd520bfa0!M4*100</f>
        <v>27.93297174146613</v>
      </c>
      <c r="J2" s="5"/>
      <c r="K2" s="5"/>
      <c r="L2" s="5"/>
      <c r="M2" s="5"/>
      <c r="N2" s="5"/>
    </row>
    <row r="3" spans="1:14" x14ac:dyDescent="0.2">
      <c r="A3">
        <v>2</v>
      </c>
      <c r="C3">
        <f>100*bquxjob_5d2e2dba_17fd520bfa0!I5</f>
        <v>27.113702623906704</v>
      </c>
      <c r="D3">
        <f>100*bquxjob_5d2e2dba_17fd520bfa0!J5</f>
        <v>33.819241982507286</v>
      </c>
      <c r="F3" s="4">
        <f>bquxjob_5d2e2dba_17fd520bfa0!L5*100</f>
        <v>27.578849266689559</v>
      </c>
      <c r="G3" s="4">
        <f>bquxjob_5d2e2dba_17fd520bfa0!M5*100</f>
        <v>26.896551724137929</v>
      </c>
      <c r="J3" s="5"/>
      <c r="K3" s="5"/>
      <c r="L3" s="5"/>
      <c r="M3" s="5"/>
      <c r="N3" s="5"/>
    </row>
    <row r="4" spans="1:14" x14ac:dyDescent="0.2">
      <c r="A4">
        <v>3</v>
      </c>
      <c r="C4">
        <f>100*bquxjob_5d2e2dba_17fd520bfa0!I6</f>
        <v>25.896122896854422</v>
      </c>
      <c r="D4">
        <f>100*bquxjob_5d2e2dba_17fd520bfa0!J6</f>
        <v>31.931236283833208</v>
      </c>
      <c r="F4" s="4">
        <f>bquxjob_5d2e2dba_17fd520bfa0!L6*100</f>
        <v>26.949613590099258</v>
      </c>
      <c r="G4" s="4">
        <f>bquxjob_5d2e2dba_17fd520bfa0!M6*100</f>
        <v>25.391814235016486</v>
      </c>
      <c r="J4" s="5"/>
      <c r="K4" s="5"/>
      <c r="L4" s="5"/>
      <c r="M4" s="5"/>
      <c r="N4" s="5"/>
    </row>
    <row r="5" spans="1:14" x14ac:dyDescent="0.2">
      <c r="A5">
        <v>4</v>
      </c>
      <c r="C5">
        <f>100*bquxjob_5d2e2dba_17fd520bfa0!I7</f>
        <v>25.061511423550087</v>
      </c>
      <c r="D5">
        <f>100*bquxjob_5d2e2dba_17fd520bfa0!J7</f>
        <v>29.958992384299943</v>
      </c>
      <c r="F5" s="4">
        <f>bquxjob_5d2e2dba_17fd520bfa0!L7*100</f>
        <v>26.915466112296375</v>
      </c>
      <c r="G5" s="4">
        <f>bquxjob_5d2e2dba_17fd520bfa0!M7*100</f>
        <v>25.745920692902207</v>
      </c>
      <c r="J5" s="5"/>
      <c r="K5" s="5"/>
      <c r="L5" s="5"/>
      <c r="M5" s="5"/>
      <c r="N5" s="5"/>
    </row>
    <row r="6" spans="1:14" x14ac:dyDescent="0.2">
      <c r="A6">
        <v>5</v>
      </c>
      <c r="C6">
        <f>100*bquxjob_5d2e2dba_17fd520bfa0!I8</f>
        <v>25.777777777777779</v>
      </c>
      <c r="D6">
        <f>100*bquxjob_5d2e2dba_17fd520bfa0!J8</f>
        <v>29.127572016460906</v>
      </c>
      <c r="F6" s="4">
        <f>bquxjob_5d2e2dba_17fd520bfa0!L8*100</f>
        <v>27.216947563917866</v>
      </c>
      <c r="G6" s="4">
        <f>bquxjob_5d2e2dba_17fd520bfa0!M8*100</f>
        <v>27.183534966066684</v>
      </c>
      <c r="J6" s="5"/>
      <c r="K6" s="5"/>
      <c r="L6" s="5"/>
      <c r="M6" s="5"/>
      <c r="N6" s="5"/>
    </row>
    <row r="7" spans="1:14" x14ac:dyDescent="0.2">
      <c r="A7">
        <v>6</v>
      </c>
      <c r="C7">
        <f>100*bquxjob_5d2e2dba_17fd520bfa0!I9</f>
        <v>25.457925905522654</v>
      </c>
      <c r="D7">
        <f>100*bquxjob_5d2e2dba_17fd520bfa0!J9</f>
        <v>27.592618096680898</v>
      </c>
      <c r="F7" s="4">
        <f>bquxjob_5d2e2dba_17fd520bfa0!L9*100</f>
        <v>26.84080107242962</v>
      </c>
      <c r="G7" s="4">
        <f>bquxjob_5d2e2dba_17fd520bfa0!M9*100</f>
        <v>25.685908112280131</v>
      </c>
      <c r="J7" s="5"/>
      <c r="K7" s="5"/>
      <c r="L7" s="5"/>
      <c r="M7" s="5"/>
      <c r="N7" s="5"/>
    </row>
    <row r="8" spans="1:14" x14ac:dyDescent="0.2">
      <c r="A8">
        <v>7</v>
      </c>
      <c r="C8">
        <f>100*bquxjob_5d2e2dba_17fd520bfa0!I10</f>
        <v>25.656500802568218</v>
      </c>
      <c r="D8">
        <f>100*bquxjob_5d2e2dba_17fd520bfa0!J10</f>
        <v>27.717495987158909</v>
      </c>
      <c r="F8" s="4">
        <f>bquxjob_5d2e2dba_17fd520bfa0!L10*100</f>
        <v>26.97447209544465</v>
      </c>
      <c r="G8" s="4">
        <f>bquxjob_5d2e2dba_17fd520bfa0!M10*100</f>
        <v>26.303659836453502</v>
      </c>
      <c r="J8" s="5"/>
      <c r="K8" s="5"/>
      <c r="L8" s="5"/>
      <c r="M8" s="5"/>
      <c r="N8" s="5"/>
    </row>
    <row r="9" spans="1:14" x14ac:dyDescent="0.2">
      <c r="A9">
        <v>8</v>
      </c>
      <c r="C9">
        <f>100*bquxjob_5d2e2dba_17fd520bfa0!I11</f>
        <v>25.51372224520756</v>
      </c>
      <c r="D9">
        <f>100*bquxjob_5d2e2dba_17fd520bfa0!J11</f>
        <v>28.789132533443663</v>
      </c>
      <c r="F9" s="4">
        <f>bquxjob_5d2e2dba_17fd520bfa0!L11*100</f>
        <v>27.636486944727025</v>
      </c>
      <c r="G9" s="4">
        <f>bquxjob_5d2e2dba_17fd520bfa0!M11*100</f>
        <v>27.115009210634845</v>
      </c>
      <c r="J9" s="5"/>
      <c r="K9" s="5"/>
      <c r="L9" s="5"/>
      <c r="M9" s="5"/>
      <c r="N9" s="5"/>
    </row>
    <row r="10" spans="1:14" x14ac:dyDescent="0.2">
      <c r="A10">
        <v>9</v>
      </c>
      <c r="C10">
        <f>100*bquxjob_5d2e2dba_17fd520bfa0!I12</f>
        <v>25.374542880736112</v>
      </c>
      <c r="D10">
        <f>100*bquxjob_5d2e2dba_17fd520bfa0!J12</f>
        <v>28.229326412645982</v>
      </c>
      <c r="F10" s="4">
        <f>bquxjob_5d2e2dba_17fd520bfa0!L12*100</f>
        <v>27.078925242768737</v>
      </c>
      <c r="G10" s="4">
        <f>bquxjob_5d2e2dba_17fd520bfa0!M12*100</f>
        <v>26.591993114413111</v>
      </c>
      <c r="J10" s="5"/>
      <c r="K10" s="5"/>
      <c r="L10" s="5"/>
      <c r="M10" s="5"/>
      <c r="N10" s="5"/>
    </row>
    <row r="11" spans="1:14" x14ac:dyDescent="0.2">
      <c r="A11">
        <v>10</v>
      </c>
      <c r="C11">
        <f>100*bquxjob_5d2e2dba_17fd520bfa0!I13</f>
        <v>24.891000558971495</v>
      </c>
      <c r="D11">
        <f>100*bquxjob_5d2e2dba_17fd520bfa0!J13</f>
        <v>28.675237562884291</v>
      </c>
      <c r="F11" s="4">
        <f>bquxjob_5d2e2dba_17fd520bfa0!L13*100</f>
        <v>27.218013113148075</v>
      </c>
      <c r="G11" s="4">
        <f>bquxjob_5d2e2dba_17fd520bfa0!M13*100</f>
        <v>26.666746967634698</v>
      </c>
      <c r="J11" s="5"/>
      <c r="K11" s="5"/>
      <c r="L11" s="5"/>
      <c r="M11" s="5"/>
      <c r="N11" s="5"/>
    </row>
    <row r="12" spans="1:14" x14ac:dyDescent="0.2">
      <c r="A12">
        <v>11</v>
      </c>
      <c r="C12">
        <f>100*bquxjob_5d2e2dba_17fd520bfa0!I14</f>
        <v>25.633081093964133</v>
      </c>
      <c r="D12">
        <f>100*bquxjob_5d2e2dba_17fd520bfa0!J14</f>
        <v>29.392837990824049</v>
      </c>
      <c r="F12" s="4">
        <f>bquxjob_5d2e2dba_17fd520bfa0!L14*100</f>
        <v>27.139426218794927</v>
      </c>
      <c r="G12" s="4">
        <f>bquxjob_5d2e2dba_17fd520bfa0!M14*100</f>
        <v>27.574418376682786</v>
      </c>
      <c r="I12" s="1"/>
      <c r="J12" s="5"/>
      <c r="K12" s="5"/>
      <c r="L12" s="5"/>
      <c r="M12" s="5"/>
      <c r="N12" s="5"/>
    </row>
    <row r="13" spans="1:14" x14ac:dyDescent="0.2">
      <c r="A13">
        <v>12</v>
      </c>
      <c r="C13">
        <f>100*bquxjob_5d2e2dba_17fd520bfa0!I15</f>
        <v>23.591269841269842</v>
      </c>
      <c r="D13">
        <f>100*bquxjob_5d2e2dba_17fd520bfa0!J15</f>
        <v>25.987103174603178</v>
      </c>
      <c r="F13" s="4">
        <f>bquxjob_5d2e2dba_17fd520bfa0!L15*100</f>
        <v>25.813897715690388</v>
      </c>
      <c r="G13" s="4">
        <f>bquxjob_5d2e2dba_17fd520bfa0!M15*100</f>
        <v>24.40306673061934</v>
      </c>
      <c r="J13" s="5"/>
      <c r="K13" s="5"/>
      <c r="L13" s="5"/>
      <c r="M13" s="5"/>
      <c r="N13" s="5"/>
    </row>
    <row r="14" spans="1:14" x14ac:dyDescent="0.2">
      <c r="A14">
        <v>13</v>
      </c>
      <c r="C14">
        <f>100*bquxjob_5d2e2dba_17fd520bfa0!I16</f>
        <v>25.95186253163067</v>
      </c>
      <c r="D14">
        <f>100*bquxjob_5d2e2dba_17fd520bfa0!J16</f>
        <v>29.906432060260109</v>
      </c>
      <c r="F14" s="4">
        <f>bquxjob_5d2e2dba_17fd520bfa0!L16*100</f>
        <v>27.754260859430048</v>
      </c>
      <c r="G14" s="4">
        <f>bquxjob_5d2e2dba_17fd520bfa0!M16*100</f>
        <v>28.464183350728199</v>
      </c>
      <c r="J14" s="5"/>
      <c r="K14" s="5"/>
      <c r="L14" s="5"/>
      <c r="M14" s="5"/>
      <c r="N14" s="5"/>
    </row>
    <row r="15" spans="1:14" x14ac:dyDescent="0.2">
      <c r="A15">
        <v>14</v>
      </c>
      <c r="C15">
        <f>100*bquxjob_5d2e2dba_17fd520bfa0!I17</f>
        <v>25.593352376006234</v>
      </c>
      <c r="D15">
        <f>100*bquxjob_5d2e2dba_17fd520bfa0!J17</f>
        <v>30.703713321215272</v>
      </c>
      <c r="F15" s="4">
        <f>bquxjob_5d2e2dba_17fd520bfa0!L17*100</f>
        <v>27.449735540522568</v>
      </c>
      <c r="G15" s="4">
        <f>bquxjob_5d2e2dba_17fd520bfa0!M17*100</f>
        <v>27.709690841937739</v>
      </c>
      <c r="J15" s="5"/>
      <c r="K15" s="5"/>
      <c r="L15" s="5"/>
      <c r="M15" s="5"/>
      <c r="N15" s="5"/>
    </row>
    <row r="16" spans="1:14" x14ac:dyDescent="0.2">
      <c r="A16">
        <v>15</v>
      </c>
      <c r="C16">
        <f>100*bquxjob_5d2e2dba_17fd520bfa0!I18</f>
        <v>24.975547522857749</v>
      </c>
      <c r="D16">
        <f>100*bquxjob_5d2e2dba_17fd520bfa0!J18</f>
        <v>30.133957048692324</v>
      </c>
      <c r="F16" s="4">
        <f>bquxjob_5d2e2dba_17fd520bfa0!L18*100</f>
        <v>27.062759924385631</v>
      </c>
      <c r="G16" s="4">
        <f>bquxjob_5d2e2dba_17fd520bfa0!M18*100</f>
        <v>27.398865784499055</v>
      </c>
      <c r="J16" s="5"/>
      <c r="K16" s="5"/>
      <c r="L16" s="5"/>
      <c r="M16" s="5"/>
      <c r="N16" s="5"/>
    </row>
    <row r="17" spans="1:14" x14ac:dyDescent="0.2">
      <c r="A17">
        <v>16</v>
      </c>
      <c r="C17">
        <f>100*bquxjob_5d2e2dba_17fd520bfa0!I19</f>
        <v>24.703975507631355</v>
      </c>
      <c r="D17">
        <f>100*bquxjob_5d2e2dba_17fd520bfa0!J19</f>
        <v>29.507901490252575</v>
      </c>
      <c r="F17" s="4">
        <f>bquxjob_5d2e2dba_17fd520bfa0!L19*100</f>
        <v>26.9985971782516</v>
      </c>
      <c r="G17" s="4">
        <f>bquxjob_5d2e2dba_17fd520bfa0!M19*100</f>
        <v>26.808728857018131</v>
      </c>
      <c r="J17" s="5"/>
      <c r="K17" s="5"/>
      <c r="L17" s="5"/>
      <c r="M17" s="5"/>
      <c r="N17" s="5"/>
    </row>
    <row r="18" spans="1:14" x14ac:dyDescent="0.2">
      <c r="A18">
        <v>17</v>
      </c>
      <c r="C18">
        <f>100*bquxjob_5d2e2dba_17fd520bfa0!I20</f>
        <v>25.463322832712841</v>
      </c>
      <c r="D18">
        <f>100*bquxjob_5d2e2dba_17fd520bfa0!J20</f>
        <v>29.722210857914334</v>
      </c>
      <c r="F18" s="4">
        <f>bquxjob_5d2e2dba_17fd520bfa0!L20*100</f>
        <v>26.915101534941364</v>
      </c>
      <c r="G18" s="4">
        <f>bquxjob_5d2e2dba_17fd520bfa0!M20*100</f>
        <v>27.58008389741634</v>
      </c>
      <c r="J18" s="5"/>
      <c r="K18" s="5"/>
      <c r="L18" s="5"/>
      <c r="M18" s="5"/>
      <c r="N18" s="5"/>
    </row>
    <row r="19" spans="1:14" x14ac:dyDescent="0.2">
      <c r="A19">
        <v>18</v>
      </c>
      <c r="C19">
        <f>100*bquxjob_5d2e2dba_17fd520bfa0!I21</f>
        <v>24.672742957878548</v>
      </c>
      <c r="D19">
        <f>100*bquxjob_5d2e2dba_17fd520bfa0!J21</f>
        <v>28.62608304264656</v>
      </c>
      <c r="F19" s="4">
        <f>bquxjob_5d2e2dba_17fd520bfa0!L21*100</f>
        <v>26.886162642748307</v>
      </c>
      <c r="G19" s="4">
        <f>bquxjob_5d2e2dba_17fd520bfa0!M21*100</f>
        <v>26.722011906818931</v>
      </c>
      <c r="J19" s="5"/>
      <c r="K19" s="5"/>
      <c r="L19" s="5"/>
      <c r="M19" s="5"/>
      <c r="N19" s="5"/>
    </row>
    <row r="20" spans="1:14" x14ac:dyDescent="0.2">
      <c r="A20">
        <v>19</v>
      </c>
      <c r="C20">
        <f>100*bquxjob_5d2e2dba_17fd520bfa0!I22</f>
        <v>24.614735064386743</v>
      </c>
      <c r="D20">
        <f>100*bquxjob_5d2e2dba_17fd520bfa0!J22</f>
        <v>30.690310322989234</v>
      </c>
      <c r="F20" s="4">
        <f>bquxjob_5d2e2dba_17fd520bfa0!L22*100</f>
        <v>26.861169106663933</v>
      </c>
      <c r="G20" s="4">
        <f>bquxjob_5d2e2dba_17fd520bfa0!M22*100</f>
        <v>27.697141876880206</v>
      </c>
      <c r="J20" s="5"/>
      <c r="K20" s="5"/>
      <c r="L20" s="5"/>
      <c r="M20" s="5"/>
      <c r="N20" s="5"/>
    </row>
    <row r="21" spans="1:14" x14ac:dyDescent="0.2">
      <c r="A21">
        <v>20</v>
      </c>
      <c r="C21">
        <f>100*bquxjob_5d2e2dba_17fd520bfa0!I23</f>
        <v>25.198041833555852</v>
      </c>
      <c r="D21">
        <f>100*bquxjob_5d2e2dba_17fd520bfa0!J23</f>
        <v>30.867823765020024</v>
      </c>
      <c r="F21" s="4">
        <f>bquxjob_5d2e2dba_17fd520bfa0!L23*100</f>
        <v>27.101510048200701</v>
      </c>
      <c r="G21" s="4">
        <f>bquxjob_5d2e2dba_17fd520bfa0!M23*100</f>
        <v>27.842781843349972</v>
      </c>
      <c r="J21" s="5"/>
      <c r="K21" s="5"/>
      <c r="L21" s="5"/>
      <c r="M21" s="5"/>
      <c r="N21" s="5"/>
    </row>
    <row r="22" spans="1:14" x14ac:dyDescent="0.2">
      <c r="A22">
        <v>21</v>
      </c>
      <c r="C22">
        <f>100*bquxjob_5d2e2dba_17fd520bfa0!I24</f>
        <v>24.819740426213748</v>
      </c>
      <c r="D22">
        <f>100*bquxjob_5d2e2dba_17fd520bfa0!J24</f>
        <v>30.628104470437428</v>
      </c>
      <c r="F22" s="4">
        <f>bquxjob_5d2e2dba_17fd520bfa0!L24*100</f>
        <v>26.732839631649913</v>
      </c>
      <c r="G22" s="4">
        <f>bquxjob_5d2e2dba_17fd520bfa0!M24*100</f>
        <v>27.44757322535829</v>
      </c>
      <c r="J22" s="5"/>
      <c r="K22" s="5"/>
      <c r="L22" s="5"/>
      <c r="M22" s="5"/>
      <c r="N22" s="5"/>
    </row>
    <row r="23" spans="1:14" x14ac:dyDescent="0.2">
      <c r="A23">
        <v>22</v>
      </c>
      <c r="C23">
        <f>100*bquxjob_5d2e2dba_17fd520bfa0!I25</f>
        <v>24.553411292058254</v>
      </c>
      <c r="D23">
        <f>100*bquxjob_5d2e2dba_17fd520bfa0!J25</f>
        <v>29.482028839945478</v>
      </c>
      <c r="F23" s="4">
        <f>bquxjob_5d2e2dba_17fd520bfa0!L25*100</f>
        <v>26.328421085601526</v>
      </c>
      <c r="G23" s="4">
        <f>bquxjob_5d2e2dba_17fd520bfa0!M25*100</f>
        <v>26.733250853509571</v>
      </c>
      <c r="J23" s="5"/>
      <c r="K23" s="5"/>
      <c r="L23" s="5"/>
      <c r="M23" s="5"/>
      <c r="N23" s="5"/>
    </row>
    <row r="24" spans="1:14" x14ac:dyDescent="0.2">
      <c r="A24">
        <v>23</v>
      </c>
      <c r="C24">
        <f>100*bquxjob_5d2e2dba_17fd520bfa0!I26</f>
        <v>24.488475535786495</v>
      </c>
      <c r="D24">
        <f>100*bquxjob_5d2e2dba_17fd520bfa0!J26</f>
        <v>31.637687019813992</v>
      </c>
      <c r="F24" s="4">
        <f>bquxjob_5d2e2dba_17fd520bfa0!L26*100</f>
        <v>26.742196454972838</v>
      </c>
      <c r="G24" s="4">
        <f>bquxjob_5d2e2dba_17fd520bfa0!M26*100</f>
        <v>28.34235925378341</v>
      </c>
      <c r="J24" s="5"/>
      <c r="K24" s="5"/>
      <c r="L24" s="5"/>
      <c r="M24" s="5"/>
      <c r="N24" s="5"/>
    </row>
    <row r="25" spans="1:14" x14ac:dyDescent="0.2">
      <c r="A25">
        <v>24</v>
      </c>
      <c r="C25">
        <f>100*bquxjob_5d2e2dba_17fd520bfa0!I27</f>
        <v>24.275808437560752</v>
      </c>
      <c r="D25">
        <f>100*bquxjob_5d2e2dba_17fd520bfa0!J27</f>
        <v>27.055926381958393</v>
      </c>
      <c r="F25" s="4">
        <f>bquxjob_5d2e2dba_17fd520bfa0!L27*100</f>
        <v>25.901611619960562</v>
      </c>
      <c r="G25" s="4">
        <f>bquxjob_5d2e2dba_17fd520bfa0!M27*100</f>
        <v>25.669074039197</v>
      </c>
      <c r="J25" s="5"/>
      <c r="K25" s="5"/>
      <c r="L25" s="5"/>
      <c r="M25" s="5"/>
      <c r="N25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7"/>
  <sheetViews>
    <sheetView tabSelected="1" workbookViewId="0">
      <selection activeCell="G16" sqref="G16"/>
    </sheetView>
  </sheetViews>
  <sheetFormatPr baseColWidth="10" defaultRowHeight="16" x14ac:dyDescent="0.2"/>
  <sheetData>
    <row r="1" spans="1:13" x14ac:dyDescent="0.2">
      <c r="B1" s="6" t="s">
        <v>4</v>
      </c>
      <c r="C1" s="6"/>
      <c r="D1" s="6"/>
      <c r="E1" s="6" t="s">
        <v>5</v>
      </c>
      <c r="F1" s="6"/>
      <c r="G1" s="6"/>
      <c r="H1" s="6" t="s">
        <v>4</v>
      </c>
      <c r="I1" s="6"/>
      <c r="J1" s="6"/>
      <c r="K1" s="6" t="s">
        <v>5</v>
      </c>
      <c r="L1" s="6"/>
      <c r="M1" s="6"/>
    </row>
    <row r="2" spans="1:13" x14ac:dyDescent="0.2">
      <c r="A2" t="s">
        <v>0</v>
      </c>
      <c r="B2" t="s">
        <v>1</v>
      </c>
      <c r="C2" t="s">
        <v>2</v>
      </c>
      <c r="D2" t="s">
        <v>3</v>
      </c>
      <c r="E2" t="s">
        <v>1</v>
      </c>
      <c r="F2" t="s">
        <v>2</v>
      </c>
      <c r="G2" t="s">
        <v>3</v>
      </c>
      <c r="H2" t="s">
        <v>1</v>
      </c>
      <c r="I2" t="s">
        <v>2</v>
      </c>
      <c r="J2" t="s">
        <v>3</v>
      </c>
      <c r="K2" t="s">
        <v>1</v>
      </c>
      <c r="L2" t="s">
        <v>2</v>
      </c>
      <c r="M2" t="s">
        <v>3</v>
      </c>
    </row>
    <row r="3" spans="1:13" x14ac:dyDescent="0.2">
      <c r="A3">
        <v>-1</v>
      </c>
      <c r="B3">
        <v>35738</v>
      </c>
      <c r="C3">
        <v>21243</v>
      </c>
      <c r="D3">
        <v>25791</v>
      </c>
    </row>
    <row r="4" spans="1:13" x14ac:dyDescent="0.2">
      <c r="A4">
        <v>1</v>
      </c>
      <c r="B4">
        <v>177</v>
      </c>
      <c r="C4">
        <v>95</v>
      </c>
      <c r="D4">
        <v>123</v>
      </c>
      <c r="E4">
        <v>68989</v>
      </c>
      <c r="F4">
        <v>42356</v>
      </c>
      <c r="G4">
        <v>43157</v>
      </c>
      <c r="H4" s="2">
        <f t="shared" ref="H4:H24" si="0">B4/(B4+C4+D4)</f>
        <v>0.44810126582278481</v>
      </c>
      <c r="I4" s="2">
        <f t="shared" ref="I4:I24" si="1">C4/(B4+C4+D4)</f>
        <v>0.24050632911392406</v>
      </c>
      <c r="J4" s="2">
        <f t="shared" ref="J4:J24" si="2">D4/(B4+C4+D4)</f>
        <v>0.31139240506329113</v>
      </c>
      <c r="K4" s="2">
        <f>E4/(G4+F4+E4)</f>
        <v>0.44652496407813491</v>
      </c>
      <c r="L4" s="2">
        <f>F4/(E4+G4+F4)</f>
        <v>0.27414531850720381</v>
      </c>
      <c r="M4" s="2">
        <f>G4/(E4+F4+G4)</f>
        <v>0.27932971741466128</v>
      </c>
    </row>
    <row r="5" spans="1:13" x14ac:dyDescent="0.2">
      <c r="A5">
        <v>2</v>
      </c>
      <c r="B5">
        <v>402</v>
      </c>
      <c r="C5">
        <v>279</v>
      </c>
      <c r="D5">
        <v>348</v>
      </c>
      <c r="E5">
        <v>92811</v>
      </c>
      <c r="F5">
        <v>56225</v>
      </c>
      <c r="G5">
        <v>54834</v>
      </c>
      <c r="H5" s="2">
        <f t="shared" si="0"/>
        <v>0.39067055393586003</v>
      </c>
      <c r="I5" s="2">
        <f t="shared" si="1"/>
        <v>0.27113702623906705</v>
      </c>
      <c r="J5" s="2">
        <f t="shared" si="2"/>
        <v>0.33819241982507287</v>
      </c>
      <c r="K5" s="2">
        <f t="shared" ref="K5:K27" si="3">E5/(G5+F5+E5)</f>
        <v>0.45524599009172512</v>
      </c>
      <c r="L5" s="2">
        <f t="shared" ref="L5:L27" si="4">F5/(E5+G5+F5)</f>
        <v>0.27578849266689559</v>
      </c>
      <c r="M5" s="2">
        <f t="shared" ref="M5:M27" si="5">G5/(E5+F5+G5)</f>
        <v>0.26896551724137929</v>
      </c>
    </row>
    <row r="6" spans="1:13" x14ac:dyDescent="0.2">
      <c r="A6">
        <v>3</v>
      </c>
      <c r="B6">
        <v>1153</v>
      </c>
      <c r="C6">
        <v>708</v>
      </c>
      <c r="D6">
        <v>873</v>
      </c>
      <c r="E6">
        <v>105823</v>
      </c>
      <c r="F6">
        <v>59840</v>
      </c>
      <c r="G6">
        <v>56381</v>
      </c>
      <c r="H6" s="2">
        <f t="shared" si="0"/>
        <v>0.42172640819312363</v>
      </c>
      <c r="I6" s="2">
        <f t="shared" si="1"/>
        <v>0.25896122896854423</v>
      </c>
      <c r="J6" s="2">
        <f t="shared" si="2"/>
        <v>0.31931236283833209</v>
      </c>
      <c r="K6" s="2">
        <f t="shared" si="3"/>
        <v>0.47658572174884256</v>
      </c>
      <c r="L6" s="2">
        <f t="shared" si="4"/>
        <v>0.26949613590099258</v>
      </c>
      <c r="M6" s="2">
        <f t="shared" si="5"/>
        <v>0.25391814235016485</v>
      </c>
    </row>
    <row r="7" spans="1:13" x14ac:dyDescent="0.2">
      <c r="A7">
        <v>4</v>
      </c>
      <c r="B7">
        <v>3839</v>
      </c>
      <c r="C7">
        <v>2139</v>
      </c>
      <c r="D7">
        <v>2557</v>
      </c>
      <c r="E7">
        <v>104064</v>
      </c>
      <c r="F7">
        <v>59168</v>
      </c>
      <c r="G7">
        <v>56597</v>
      </c>
      <c r="H7" s="2">
        <f t="shared" si="0"/>
        <v>0.4497949619214997</v>
      </c>
      <c r="I7" s="2">
        <f t="shared" si="1"/>
        <v>0.25061511423550087</v>
      </c>
      <c r="J7" s="2">
        <f t="shared" si="2"/>
        <v>0.29958992384299943</v>
      </c>
      <c r="K7" s="2">
        <f t="shared" si="3"/>
        <v>0.47338613194801415</v>
      </c>
      <c r="L7" s="2">
        <f t="shared" si="4"/>
        <v>0.26915466112296377</v>
      </c>
      <c r="M7" s="2">
        <f t="shared" si="5"/>
        <v>0.25745920692902208</v>
      </c>
    </row>
    <row r="8" spans="1:13" x14ac:dyDescent="0.2">
      <c r="A8">
        <v>5</v>
      </c>
      <c r="B8">
        <v>5479</v>
      </c>
      <c r="C8">
        <v>3132</v>
      </c>
      <c r="D8">
        <v>3539</v>
      </c>
      <c r="E8">
        <v>105085</v>
      </c>
      <c r="F8">
        <v>62722</v>
      </c>
      <c r="G8">
        <v>62645</v>
      </c>
      <c r="H8" s="2">
        <f t="shared" si="0"/>
        <v>0.45094650205761316</v>
      </c>
      <c r="I8" s="2">
        <f t="shared" si="1"/>
        <v>0.25777777777777777</v>
      </c>
      <c r="J8" s="2">
        <f t="shared" si="2"/>
        <v>0.29127572016460906</v>
      </c>
      <c r="K8" s="2">
        <f t="shared" si="3"/>
        <v>0.45599517470015449</v>
      </c>
      <c r="L8" s="2">
        <f t="shared" si="4"/>
        <v>0.27216947563917865</v>
      </c>
      <c r="M8" s="2">
        <f t="shared" si="5"/>
        <v>0.27183534966066686</v>
      </c>
    </row>
    <row r="9" spans="1:13" x14ac:dyDescent="0.2">
      <c r="A9">
        <v>6</v>
      </c>
      <c r="B9">
        <v>6818</v>
      </c>
      <c r="C9">
        <v>3697</v>
      </c>
      <c r="D9">
        <v>4007</v>
      </c>
      <c r="E9">
        <v>116865</v>
      </c>
      <c r="F9">
        <v>66074</v>
      </c>
      <c r="G9">
        <v>63231</v>
      </c>
      <c r="H9" s="2">
        <f t="shared" si="0"/>
        <v>0.46949455997796447</v>
      </c>
      <c r="I9" s="2">
        <f t="shared" si="1"/>
        <v>0.25457925905522655</v>
      </c>
      <c r="J9" s="2">
        <f t="shared" si="2"/>
        <v>0.27592618096680899</v>
      </c>
      <c r="K9" s="2">
        <f t="shared" si="3"/>
        <v>0.47473290815290248</v>
      </c>
      <c r="L9" s="2">
        <f t="shared" si="4"/>
        <v>0.26840801072429621</v>
      </c>
      <c r="M9" s="2">
        <f t="shared" si="5"/>
        <v>0.25685908112280131</v>
      </c>
    </row>
    <row r="10" spans="1:13" x14ac:dyDescent="0.2">
      <c r="A10">
        <v>7</v>
      </c>
      <c r="B10">
        <v>7262</v>
      </c>
      <c r="C10">
        <v>3996</v>
      </c>
      <c r="D10">
        <v>4317</v>
      </c>
      <c r="E10">
        <v>113529</v>
      </c>
      <c r="F10">
        <v>65545</v>
      </c>
      <c r="G10">
        <v>63915</v>
      </c>
      <c r="H10" s="2">
        <f t="shared" si="0"/>
        <v>0.46626003210272871</v>
      </c>
      <c r="I10" s="2">
        <f t="shared" si="1"/>
        <v>0.25656500802568216</v>
      </c>
      <c r="J10" s="2">
        <f t="shared" si="2"/>
        <v>0.27717495987158908</v>
      </c>
      <c r="K10" s="2">
        <f t="shared" si="3"/>
        <v>0.46721868068101846</v>
      </c>
      <c r="L10" s="2">
        <f t="shared" si="4"/>
        <v>0.26974472095444652</v>
      </c>
      <c r="M10" s="2">
        <f t="shared" si="5"/>
        <v>0.26303659836453502</v>
      </c>
    </row>
    <row r="11" spans="1:13" x14ac:dyDescent="0.2">
      <c r="A11">
        <v>8</v>
      </c>
      <c r="B11">
        <v>6627</v>
      </c>
      <c r="C11">
        <v>3700</v>
      </c>
      <c r="D11">
        <v>4175</v>
      </c>
      <c r="E11">
        <v>98744</v>
      </c>
      <c r="F11">
        <v>60310</v>
      </c>
      <c r="G11">
        <v>59172</v>
      </c>
      <c r="H11" s="2">
        <f t="shared" si="0"/>
        <v>0.45697145221348778</v>
      </c>
      <c r="I11" s="2">
        <f t="shared" si="1"/>
        <v>0.2551372224520756</v>
      </c>
      <c r="J11" s="2">
        <f t="shared" si="2"/>
        <v>0.28789132533443662</v>
      </c>
      <c r="K11" s="2">
        <f t="shared" si="3"/>
        <v>0.45248503844638127</v>
      </c>
      <c r="L11" s="2">
        <f t="shared" si="4"/>
        <v>0.27636486944727023</v>
      </c>
      <c r="M11" s="2">
        <f t="shared" si="5"/>
        <v>0.27115009210634844</v>
      </c>
    </row>
    <row r="12" spans="1:13" x14ac:dyDescent="0.2">
      <c r="A12">
        <v>9</v>
      </c>
      <c r="B12">
        <v>7866</v>
      </c>
      <c r="C12">
        <v>4302</v>
      </c>
      <c r="D12">
        <v>4786</v>
      </c>
      <c r="E12">
        <v>116267</v>
      </c>
      <c r="F12">
        <v>67957</v>
      </c>
      <c r="G12">
        <v>66735</v>
      </c>
      <c r="H12" s="2">
        <f t="shared" si="0"/>
        <v>0.46396130706617905</v>
      </c>
      <c r="I12" s="2">
        <f t="shared" si="1"/>
        <v>0.25374542880736112</v>
      </c>
      <c r="J12" s="2">
        <f t="shared" si="2"/>
        <v>0.28229326412645983</v>
      </c>
      <c r="K12" s="2">
        <f t="shared" si="3"/>
        <v>0.46329081642818148</v>
      </c>
      <c r="L12" s="2">
        <f t="shared" si="4"/>
        <v>0.27078925242768737</v>
      </c>
      <c r="M12" s="2">
        <f t="shared" si="5"/>
        <v>0.26591993114413109</v>
      </c>
    </row>
    <row r="13" spans="1:13" x14ac:dyDescent="0.2">
      <c r="A13">
        <v>10</v>
      </c>
      <c r="B13">
        <v>8307</v>
      </c>
      <c r="C13">
        <v>4453</v>
      </c>
      <c r="D13">
        <v>5130</v>
      </c>
      <c r="E13">
        <v>114856</v>
      </c>
      <c r="F13">
        <v>67790</v>
      </c>
      <c r="G13">
        <v>66417</v>
      </c>
      <c r="H13" s="2">
        <f t="shared" si="0"/>
        <v>0.46433761878144214</v>
      </c>
      <c r="I13" s="2">
        <f t="shared" si="1"/>
        <v>0.24891000558971493</v>
      </c>
      <c r="J13" s="2">
        <f t="shared" si="2"/>
        <v>0.28675237562884293</v>
      </c>
      <c r="K13" s="2">
        <f t="shared" si="3"/>
        <v>0.46115239919217227</v>
      </c>
      <c r="L13" s="2">
        <f t="shared" si="4"/>
        <v>0.27218013113148076</v>
      </c>
      <c r="M13" s="2">
        <f t="shared" si="5"/>
        <v>0.26666746967634697</v>
      </c>
    </row>
    <row r="14" spans="1:13" x14ac:dyDescent="0.2">
      <c r="A14">
        <v>11</v>
      </c>
      <c r="B14">
        <v>7548</v>
      </c>
      <c r="C14">
        <v>4302</v>
      </c>
      <c r="D14">
        <v>4933</v>
      </c>
      <c r="E14">
        <v>110875</v>
      </c>
      <c r="F14">
        <v>66446</v>
      </c>
      <c r="G14">
        <v>67511</v>
      </c>
      <c r="H14" s="2">
        <f t="shared" si="0"/>
        <v>0.44974080915211823</v>
      </c>
      <c r="I14" s="2">
        <f t="shared" si="1"/>
        <v>0.25633081093964133</v>
      </c>
      <c r="J14" s="2">
        <f t="shared" si="2"/>
        <v>0.2939283799082405</v>
      </c>
      <c r="K14" s="2">
        <f t="shared" si="3"/>
        <v>0.45286155404522282</v>
      </c>
      <c r="L14" s="2">
        <f t="shared" si="4"/>
        <v>0.27139426218794926</v>
      </c>
      <c r="M14" s="2">
        <f t="shared" si="5"/>
        <v>0.27574418376682786</v>
      </c>
    </row>
    <row r="15" spans="1:13" x14ac:dyDescent="0.2">
      <c r="A15">
        <v>12</v>
      </c>
      <c r="B15">
        <v>10165</v>
      </c>
      <c r="C15">
        <v>4756</v>
      </c>
      <c r="D15">
        <v>5239</v>
      </c>
      <c r="E15">
        <v>132853</v>
      </c>
      <c r="F15">
        <v>68888</v>
      </c>
      <c r="G15">
        <v>65123</v>
      </c>
      <c r="H15" s="2">
        <f t="shared" si="0"/>
        <v>0.50421626984126988</v>
      </c>
      <c r="I15" s="2">
        <f t="shared" si="1"/>
        <v>0.23591269841269841</v>
      </c>
      <c r="J15" s="2">
        <f t="shared" si="2"/>
        <v>0.25987103174603177</v>
      </c>
      <c r="K15" s="2">
        <f t="shared" si="3"/>
        <v>0.49783035553690269</v>
      </c>
      <c r="L15" s="2">
        <f t="shared" si="4"/>
        <v>0.25813897715690387</v>
      </c>
      <c r="M15" s="2">
        <f t="shared" si="5"/>
        <v>0.24403066730619341</v>
      </c>
    </row>
    <row r="16" spans="1:13" x14ac:dyDescent="0.2">
      <c r="A16">
        <v>13</v>
      </c>
      <c r="B16">
        <v>7501</v>
      </c>
      <c r="C16">
        <v>4410</v>
      </c>
      <c r="D16">
        <v>5082</v>
      </c>
      <c r="E16">
        <v>82639</v>
      </c>
      <c r="F16">
        <v>52387</v>
      </c>
      <c r="G16">
        <v>53727</v>
      </c>
      <c r="H16" s="2">
        <f t="shared" si="0"/>
        <v>0.44141705408109222</v>
      </c>
      <c r="I16" s="2">
        <f t="shared" si="1"/>
        <v>0.25951862531630671</v>
      </c>
      <c r="J16" s="2">
        <f t="shared" si="2"/>
        <v>0.29906432060260107</v>
      </c>
      <c r="K16" s="2">
        <f t="shared" si="3"/>
        <v>0.43781555789841753</v>
      </c>
      <c r="L16" s="2">
        <f t="shared" si="4"/>
        <v>0.27754260859430047</v>
      </c>
      <c r="M16" s="2">
        <f t="shared" si="5"/>
        <v>0.284641833507282</v>
      </c>
    </row>
    <row r="17" spans="1:13" x14ac:dyDescent="0.2">
      <c r="A17">
        <v>14</v>
      </c>
      <c r="B17">
        <v>8415</v>
      </c>
      <c r="C17">
        <v>4928</v>
      </c>
      <c r="D17">
        <v>5912</v>
      </c>
      <c r="E17">
        <v>104531</v>
      </c>
      <c r="F17">
        <v>63990</v>
      </c>
      <c r="G17">
        <v>64596</v>
      </c>
      <c r="H17" s="2">
        <f t="shared" si="0"/>
        <v>0.43702934302778501</v>
      </c>
      <c r="I17" s="2">
        <f t="shared" si="1"/>
        <v>0.25593352376006234</v>
      </c>
      <c r="J17" s="2">
        <f t="shared" si="2"/>
        <v>0.3070371332121527</v>
      </c>
      <c r="K17" s="2">
        <f t="shared" si="3"/>
        <v>0.44840573617539692</v>
      </c>
      <c r="L17" s="2">
        <f t="shared" si="4"/>
        <v>0.27449735540522568</v>
      </c>
      <c r="M17" s="2">
        <f t="shared" si="5"/>
        <v>0.2770969084193774</v>
      </c>
    </row>
    <row r="18" spans="1:13" x14ac:dyDescent="0.2">
      <c r="A18">
        <v>15</v>
      </c>
      <c r="B18">
        <v>10556</v>
      </c>
      <c r="C18">
        <v>5873</v>
      </c>
      <c r="D18">
        <v>7086</v>
      </c>
      <c r="E18">
        <v>120449</v>
      </c>
      <c r="F18">
        <v>71581</v>
      </c>
      <c r="G18">
        <v>72470</v>
      </c>
      <c r="H18" s="2">
        <f t="shared" si="0"/>
        <v>0.44890495428449928</v>
      </c>
      <c r="I18" s="2">
        <f t="shared" si="1"/>
        <v>0.24975547522857749</v>
      </c>
      <c r="J18" s="2">
        <f t="shared" si="2"/>
        <v>0.30133957048692323</v>
      </c>
      <c r="K18" s="2">
        <f t="shared" si="3"/>
        <v>0.45538374291115313</v>
      </c>
      <c r="L18" s="2">
        <f t="shared" si="4"/>
        <v>0.27062759924385632</v>
      </c>
      <c r="M18" s="2">
        <f t="shared" si="5"/>
        <v>0.27398865784499055</v>
      </c>
    </row>
    <row r="19" spans="1:13" x14ac:dyDescent="0.2">
      <c r="A19">
        <v>16</v>
      </c>
      <c r="B19">
        <v>10170</v>
      </c>
      <c r="C19">
        <v>5487</v>
      </c>
      <c r="D19">
        <v>6554</v>
      </c>
      <c r="E19">
        <v>108993</v>
      </c>
      <c r="F19">
        <v>63704</v>
      </c>
      <c r="G19">
        <v>63256</v>
      </c>
      <c r="H19" s="2">
        <f t="shared" si="0"/>
        <v>0.45788123002116071</v>
      </c>
      <c r="I19" s="2">
        <f t="shared" si="1"/>
        <v>0.24703975507631354</v>
      </c>
      <c r="J19" s="2">
        <f t="shared" si="2"/>
        <v>0.29507901490252575</v>
      </c>
      <c r="K19" s="2">
        <f t="shared" si="3"/>
        <v>0.46192673964730263</v>
      </c>
      <c r="L19" s="2">
        <f t="shared" si="4"/>
        <v>0.26998597178251599</v>
      </c>
      <c r="M19" s="2">
        <f t="shared" si="5"/>
        <v>0.26808728857018133</v>
      </c>
    </row>
    <row r="20" spans="1:13" x14ac:dyDescent="0.2">
      <c r="A20">
        <v>17</v>
      </c>
      <c r="B20">
        <v>10954</v>
      </c>
      <c r="C20">
        <v>6224</v>
      </c>
      <c r="D20">
        <v>7265</v>
      </c>
      <c r="E20">
        <v>114552</v>
      </c>
      <c r="F20">
        <v>67755</v>
      </c>
      <c r="G20">
        <v>69429</v>
      </c>
      <c r="H20" s="2">
        <f t="shared" si="0"/>
        <v>0.44814466309372825</v>
      </c>
      <c r="I20" s="2">
        <f t="shared" si="1"/>
        <v>0.25463322832712842</v>
      </c>
      <c r="J20" s="2">
        <f t="shared" si="2"/>
        <v>0.29722210857914333</v>
      </c>
      <c r="K20" s="2">
        <f t="shared" si="3"/>
        <v>0.45504814567642293</v>
      </c>
      <c r="L20" s="2">
        <f t="shared" si="4"/>
        <v>0.26915101534941366</v>
      </c>
      <c r="M20" s="2">
        <f t="shared" si="5"/>
        <v>0.27580083897416341</v>
      </c>
    </row>
    <row r="21" spans="1:13" x14ac:dyDescent="0.2">
      <c r="A21">
        <v>18</v>
      </c>
      <c r="B21">
        <v>12451</v>
      </c>
      <c r="C21">
        <v>6578</v>
      </c>
      <c r="D21">
        <v>7632</v>
      </c>
      <c r="E21">
        <v>118134</v>
      </c>
      <c r="F21">
        <v>68464</v>
      </c>
      <c r="G21">
        <v>68046</v>
      </c>
      <c r="H21" s="2">
        <f t="shared" si="0"/>
        <v>0.46701173999474888</v>
      </c>
      <c r="I21" s="2">
        <f t="shared" si="1"/>
        <v>0.24672742957878549</v>
      </c>
      <c r="J21" s="2">
        <f t="shared" si="2"/>
        <v>0.28626083042646561</v>
      </c>
      <c r="K21" s="2">
        <f t="shared" si="3"/>
        <v>0.46391825450432761</v>
      </c>
      <c r="L21" s="2">
        <f t="shared" si="4"/>
        <v>0.26886162642748307</v>
      </c>
      <c r="M21" s="2">
        <f t="shared" si="5"/>
        <v>0.26722011906818932</v>
      </c>
    </row>
    <row r="22" spans="1:13" x14ac:dyDescent="0.2">
      <c r="A22">
        <v>19</v>
      </c>
      <c r="B22">
        <v>10586</v>
      </c>
      <c r="C22">
        <v>5830</v>
      </c>
      <c r="D22">
        <v>7269</v>
      </c>
      <c r="E22">
        <v>108607</v>
      </c>
      <c r="F22">
        <v>64199</v>
      </c>
      <c r="G22">
        <v>66197</v>
      </c>
      <c r="H22" s="2">
        <f t="shared" si="0"/>
        <v>0.44694954612624022</v>
      </c>
      <c r="I22" s="2">
        <f t="shared" si="1"/>
        <v>0.24614735064386742</v>
      </c>
      <c r="J22" s="2">
        <f t="shared" si="2"/>
        <v>0.30690310322989234</v>
      </c>
      <c r="K22" s="2">
        <f t="shared" si="3"/>
        <v>0.45441689016455861</v>
      </c>
      <c r="L22" s="2">
        <f t="shared" si="4"/>
        <v>0.26861169106663935</v>
      </c>
      <c r="M22" s="2">
        <f t="shared" si="5"/>
        <v>0.27697141876880205</v>
      </c>
    </row>
    <row r="23" spans="1:13" x14ac:dyDescent="0.2">
      <c r="A23">
        <v>20</v>
      </c>
      <c r="B23">
        <v>9872</v>
      </c>
      <c r="C23">
        <v>5662</v>
      </c>
      <c r="D23">
        <v>6936</v>
      </c>
      <c r="E23">
        <v>99925</v>
      </c>
      <c r="F23">
        <v>60106</v>
      </c>
      <c r="G23">
        <v>61750</v>
      </c>
      <c r="H23" s="2">
        <f t="shared" si="0"/>
        <v>0.43934134401424119</v>
      </c>
      <c r="I23" s="2">
        <f t="shared" si="1"/>
        <v>0.25198041833555851</v>
      </c>
      <c r="J23" s="2">
        <f t="shared" si="2"/>
        <v>0.30867823765020025</v>
      </c>
      <c r="K23" s="2">
        <f t="shared" si="3"/>
        <v>0.45055708108449327</v>
      </c>
      <c r="L23" s="2">
        <f t="shared" si="4"/>
        <v>0.271015100482007</v>
      </c>
      <c r="M23" s="2">
        <f t="shared" si="5"/>
        <v>0.27842781843349973</v>
      </c>
    </row>
    <row r="24" spans="1:13" x14ac:dyDescent="0.2">
      <c r="A24">
        <v>21</v>
      </c>
      <c r="B24">
        <v>11122</v>
      </c>
      <c r="C24">
        <v>6196</v>
      </c>
      <c r="D24">
        <v>7646</v>
      </c>
      <c r="E24">
        <v>111803</v>
      </c>
      <c r="F24">
        <v>65230</v>
      </c>
      <c r="G24">
        <v>66974</v>
      </c>
      <c r="H24" s="2">
        <f t="shared" si="0"/>
        <v>0.44552155103348823</v>
      </c>
      <c r="I24" s="2">
        <f t="shared" si="1"/>
        <v>0.24819740426213749</v>
      </c>
      <c r="J24" s="2">
        <f t="shared" si="2"/>
        <v>0.30628104470437428</v>
      </c>
      <c r="K24" s="2">
        <f t="shared" si="3"/>
        <v>0.45819587142991797</v>
      </c>
      <c r="L24" s="2">
        <f t="shared" si="4"/>
        <v>0.26732839631649913</v>
      </c>
      <c r="M24" s="2">
        <f t="shared" si="5"/>
        <v>0.2744757322535829</v>
      </c>
    </row>
    <row r="25" spans="1:13" x14ac:dyDescent="0.2">
      <c r="A25">
        <v>22</v>
      </c>
      <c r="B25">
        <v>12814</v>
      </c>
      <c r="C25">
        <v>6845</v>
      </c>
      <c r="D25">
        <v>8219</v>
      </c>
      <c r="E25">
        <v>119888</v>
      </c>
      <c r="F25">
        <v>67247</v>
      </c>
      <c r="G25">
        <v>68281</v>
      </c>
      <c r="H25" s="2">
        <f t="shared" ref="H25:H27" si="6">B25/(B25+C25+D25)</f>
        <v>0.45964559867996269</v>
      </c>
      <c r="I25" s="2">
        <f t="shared" ref="I25:I27" si="7">C25/(B25+C25+D25)</f>
        <v>0.24553411292058253</v>
      </c>
      <c r="J25" s="2">
        <f t="shared" ref="J25:J27" si="8">D25/(B25+C25+D25)</f>
        <v>0.29482028839945479</v>
      </c>
      <c r="K25" s="2">
        <f t="shared" si="3"/>
        <v>0.46938328060888901</v>
      </c>
      <c r="L25" s="2">
        <f t="shared" si="4"/>
        <v>0.26328421085601528</v>
      </c>
      <c r="M25" s="2">
        <f t="shared" si="5"/>
        <v>0.26733250853509571</v>
      </c>
    </row>
    <row r="26" spans="1:13" x14ac:dyDescent="0.2">
      <c r="A26">
        <v>23</v>
      </c>
      <c r="B26">
        <v>10850</v>
      </c>
      <c r="C26">
        <v>6056</v>
      </c>
      <c r="D26">
        <v>7824</v>
      </c>
      <c r="E26">
        <v>108151</v>
      </c>
      <c r="F26">
        <v>64392</v>
      </c>
      <c r="G26">
        <v>68245</v>
      </c>
      <c r="H26" s="2">
        <f t="shared" si="6"/>
        <v>0.43873837444399516</v>
      </c>
      <c r="I26" s="2">
        <f t="shared" si="7"/>
        <v>0.24488475535786494</v>
      </c>
      <c r="J26" s="2">
        <f t="shared" si="8"/>
        <v>0.31637687019813993</v>
      </c>
      <c r="K26" s="2">
        <f t="shared" si="3"/>
        <v>0.4491544429124375</v>
      </c>
      <c r="L26" s="2">
        <f t="shared" si="4"/>
        <v>0.26742196454972839</v>
      </c>
      <c r="M26" s="2">
        <f t="shared" si="5"/>
        <v>0.28342359253783411</v>
      </c>
    </row>
    <row r="27" spans="1:13" x14ac:dyDescent="0.2">
      <c r="A27">
        <v>24</v>
      </c>
      <c r="B27">
        <v>15020</v>
      </c>
      <c r="C27">
        <v>7492</v>
      </c>
      <c r="D27">
        <v>8350</v>
      </c>
      <c r="E27">
        <v>126000</v>
      </c>
      <c r="F27">
        <v>67389</v>
      </c>
      <c r="G27">
        <v>66784</v>
      </c>
      <c r="H27" s="2">
        <f t="shared" si="6"/>
        <v>0.48668265180480852</v>
      </c>
      <c r="I27" s="2">
        <f t="shared" si="7"/>
        <v>0.24275808437560753</v>
      </c>
      <c r="J27" s="2">
        <f t="shared" si="8"/>
        <v>0.27055926381958395</v>
      </c>
      <c r="K27" s="2">
        <f t="shared" si="3"/>
        <v>0.48429314340842439</v>
      </c>
      <c r="L27" s="2">
        <f t="shared" si="4"/>
        <v>0.25901611619960563</v>
      </c>
      <c r="M27" s="2">
        <f t="shared" si="5"/>
        <v>0.25669074039196998</v>
      </c>
    </row>
  </sheetData>
  <sortState xmlns:xlrd2="http://schemas.microsoft.com/office/spreadsheetml/2017/richdata2" ref="A3:D27">
    <sortCondition ref="A3:A27"/>
  </sortState>
  <mergeCells count="4">
    <mergeCell ref="H1:J1"/>
    <mergeCell ref="B1:D1"/>
    <mergeCell ref="E1:G1"/>
    <mergeCell ref="K1:M1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1"/>
  <sheetViews>
    <sheetView workbookViewId="0">
      <selection activeCell="E31" sqref="E31"/>
    </sheetView>
  </sheetViews>
  <sheetFormatPr baseColWidth="10" defaultRowHeight="16" x14ac:dyDescent="0.2"/>
  <sheetData>
    <row r="1" spans="1:1" ht="17" x14ac:dyDescent="0.2">
      <c r="A1" s="3" t="s">
        <v>15</v>
      </c>
    </row>
    <row r="2" spans="1:1" ht="17" x14ac:dyDescent="0.2">
      <c r="A2" s="3" t="s">
        <v>16</v>
      </c>
    </row>
    <row r="3" spans="1:1" ht="17" x14ac:dyDescent="0.2">
      <c r="A3" s="3" t="s">
        <v>17</v>
      </c>
    </row>
    <row r="4" spans="1:1" ht="17" x14ac:dyDescent="0.2">
      <c r="A4" s="3" t="s">
        <v>18</v>
      </c>
    </row>
    <row r="5" spans="1:1" ht="17" x14ac:dyDescent="0.2">
      <c r="A5" s="3" t="s">
        <v>19</v>
      </c>
    </row>
    <row r="6" spans="1:1" ht="17" x14ac:dyDescent="0.2">
      <c r="A6" s="3" t="s">
        <v>20</v>
      </c>
    </row>
    <row r="7" spans="1:1" ht="17" x14ac:dyDescent="0.2">
      <c r="A7" s="3" t="s">
        <v>21</v>
      </c>
    </row>
    <row r="8" spans="1:1" ht="17" x14ac:dyDescent="0.2">
      <c r="A8" s="3" t="s">
        <v>6</v>
      </c>
    </row>
    <row r="9" spans="1:1" ht="17" x14ac:dyDescent="0.2">
      <c r="A9" s="3" t="s">
        <v>22</v>
      </c>
    </row>
    <row r="10" spans="1:1" ht="17" x14ac:dyDescent="0.2">
      <c r="A10" s="3" t="s">
        <v>7</v>
      </c>
    </row>
    <row r="11" spans="1:1" ht="17" x14ac:dyDescent="0.2">
      <c r="A11" s="3" t="s">
        <v>23</v>
      </c>
    </row>
    <row r="12" spans="1:1" ht="17" x14ac:dyDescent="0.2">
      <c r="A12" s="3" t="s">
        <v>24</v>
      </c>
    </row>
    <row r="13" spans="1:1" ht="17" x14ac:dyDescent="0.2">
      <c r="A13" s="3" t="s">
        <v>25</v>
      </c>
    </row>
    <row r="14" spans="1:1" ht="17" x14ac:dyDescent="0.2">
      <c r="A14" s="3" t="s">
        <v>26</v>
      </c>
    </row>
    <row r="15" spans="1:1" ht="17" x14ac:dyDescent="0.2">
      <c r="A15" s="3" t="s">
        <v>27</v>
      </c>
    </row>
    <row r="16" spans="1:1" ht="17" x14ac:dyDescent="0.2">
      <c r="A16" s="3" t="s">
        <v>28</v>
      </c>
    </row>
    <row r="17" spans="1:1" ht="17" x14ac:dyDescent="0.2">
      <c r="A17" s="3" t="s">
        <v>29</v>
      </c>
    </row>
    <row r="18" spans="1:1" ht="17" x14ac:dyDescent="0.2">
      <c r="A18" s="3" t="s">
        <v>30</v>
      </c>
    </row>
    <row r="19" spans="1:1" ht="17" x14ac:dyDescent="0.2">
      <c r="A19" s="3" t="s">
        <v>34</v>
      </c>
    </row>
    <row r="20" spans="1:1" ht="17" x14ac:dyDescent="0.2">
      <c r="A20" s="3" t="s">
        <v>31</v>
      </c>
    </row>
    <row r="21" spans="1:1" x14ac:dyDescent="0.2">
      <c r="A21" t="s">
        <v>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1"/>
  <sheetViews>
    <sheetView workbookViewId="0">
      <selection activeCell="D30" sqref="D30"/>
    </sheetView>
  </sheetViews>
  <sheetFormatPr baseColWidth="10" defaultRowHeight="16" x14ac:dyDescent="0.2"/>
  <sheetData>
    <row r="1" spans="1:1" ht="17" x14ac:dyDescent="0.2">
      <c r="A1" s="3" t="s">
        <v>15</v>
      </c>
    </row>
    <row r="2" spans="1:1" ht="17" x14ac:dyDescent="0.2">
      <c r="A2" s="3" t="s">
        <v>16</v>
      </c>
    </row>
    <row r="3" spans="1:1" ht="17" x14ac:dyDescent="0.2">
      <c r="A3" s="3" t="s">
        <v>17</v>
      </c>
    </row>
    <row r="4" spans="1:1" ht="17" x14ac:dyDescent="0.2">
      <c r="A4" s="3" t="s">
        <v>18</v>
      </c>
    </row>
    <row r="5" spans="1:1" ht="17" x14ac:dyDescent="0.2">
      <c r="A5" s="3" t="s">
        <v>19</v>
      </c>
    </row>
    <row r="6" spans="1:1" ht="17" x14ac:dyDescent="0.2">
      <c r="A6" s="3" t="s">
        <v>20</v>
      </c>
    </row>
    <row r="7" spans="1:1" ht="17" x14ac:dyDescent="0.2">
      <c r="A7" s="3" t="s">
        <v>21</v>
      </c>
    </row>
    <row r="8" spans="1:1" ht="17" x14ac:dyDescent="0.2">
      <c r="A8" s="3" t="s">
        <v>8</v>
      </c>
    </row>
    <row r="9" spans="1:1" ht="17" x14ac:dyDescent="0.2">
      <c r="A9" s="3" t="s">
        <v>22</v>
      </c>
    </row>
    <row r="10" spans="1:1" ht="17" x14ac:dyDescent="0.2">
      <c r="A10" s="3" t="s">
        <v>7</v>
      </c>
    </row>
    <row r="11" spans="1:1" ht="17" x14ac:dyDescent="0.2">
      <c r="A11" s="3" t="s">
        <v>23</v>
      </c>
    </row>
    <row r="12" spans="1:1" ht="17" x14ac:dyDescent="0.2">
      <c r="A12" s="3" t="s">
        <v>24</v>
      </c>
    </row>
    <row r="13" spans="1:1" ht="17" x14ac:dyDescent="0.2">
      <c r="A13" s="3" t="s">
        <v>25</v>
      </c>
    </row>
    <row r="14" spans="1:1" ht="17" x14ac:dyDescent="0.2">
      <c r="A14" s="3" t="s">
        <v>26</v>
      </c>
    </row>
    <row r="15" spans="1:1" ht="17" x14ac:dyDescent="0.2">
      <c r="A15" s="3" t="s">
        <v>27</v>
      </c>
    </row>
    <row r="16" spans="1:1" ht="17" x14ac:dyDescent="0.2">
      <c r="A16" s="3" t="s">
        <v>28</v>
      </c>
    </row>
    <row r="17" spans="1:1" ht="17" x14ac:dyDescent="0.2">
      <c r="A17" s="3" t="s">
        <v>33</v>
      </c>
    </row>
    <row r="18" spans="1:1" ht="17" x14ac:dyDescent="0.2">
      <c r="A18" s="3" t="s">
        <v>30</v>
      </c>
    </row>
    <row r="19" spans="1:1" ht="17" x14ac:dyDescent="0.2">
      <c r="A19" s="3" t="s">
        <v>34</v>
      </c>
    </row>
    <row r="20" spans="1:1" ht="17" x14ac:dyDescent="0.2">
      <c r="A20" s="3" t="s">
        <v>31</v>
      </c>
    </row>
    <row r="21" spans="1:1" x14ac:dyDescent="0.2">
      <c r="A21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Upload</vt:lpstr>
      <vt:lpstr>bquxjob_5d2e2dba_17fd520bfa0</vt:lpstr>
      <vt:lpstr>COVID Papers</vt:lpstr>
      <vt:lpstr>Non COVID Papers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2022-03-29T10:13:17Z</dcterms:created>
  <dcterms:modified xsi:type="dcterms:W3CDTF">2022-03-29T11:23:08Z</dcterms:modified>
</cp:coreProperties>
</file>