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hook/Dropbox/Digital Science/2021/Content/Geoff Paper/Finals/"/>
    </mc:Choice>
  </mc:AlternateContent>
  <xr:revisionPtr revIDLastSave="0" documentId="13_ncr:40009_{3B2167BF-D1B5-D140-8EB7-60C55BE98871}" xr6:coauthVersionLast="47" xr6:coauthVersionMax="47" xr10:uidLastSave="{00000000-0000-0000-0000-000000000000}"/>
  <bookViews>
    <workbookView xWindow="10900" yWindow="500" windowWidth="27780" windowHeight="16940"/>
  </bookViews>
  <sheets>
    <sheet name="Upload" sheetId="4" r:id="rId1"/>
    <sheet name="bquxjob_5d2e2dba_17fd520bfa0" sheetId="1" r:id="rId2"/>
    <sheet name="COVID Papers" sheetId="2" r:id="rId3"/>
    <sheet name="Non COVID Papers" sheetId="3" r:id="rId4"/>
  </sheets>
  <calcPr calcId="0"/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" i="4"/>
  <c r="K5" i="1"/>
  <c r="L5" i="1"/>
  <c r="M5" i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M4" i="1"/>
  <c r="L4" i="1"/>
  <c r="K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J4" i="1"/>
  <c r="I4" i="1"/>
  <c r="H4" i="1"/>
</calcChain>
</file>

<file path=xl/sharedStrings.xml><?xml version="1.0" encoding="utf-8"?>
<sst xmlns="http://schemas.openxmlformats.org/spreadsheetml/2006/main" count="64" uniqueCount="34">
  <si>
    <t>mnth</t>
  </si>
  <si>
    <t>Domestic</t>
  </si>
  <si>
    <t>BiPartite</t>
  </si>
  <si>
    <t>Multipartite</t>
  </si>
  <si>
    <t>COVID</t>
  </si>
  <si>
    <t>Non-COVID</t>
  </si>
  <si>
    <t>SELECT CASE EXTRACT(YEAR FROM CAST(a.date_normal AS TIMESTAMP)) </t>
  </si>
  <si>
    <t>    WHEN 2020 THEN </t>
  </si>
  <si>
    <t>        EXTRACT(MONTH FROM  CAST(a.date_normal AS TIMESTAMP))</t>
  </si>
  <si>
    <t>    WHEN 2021 THEN </t>
  </si>
  <si>
    <t>        EXTRACT(MONTH FROM  CAST(a.date_normal AS TIMESTAMP)) + 12</t>
  </si>
  <si>
    <t>    ELSE -1</t>
  </si>
  <si>
    <t>    END mnth, countif(b.partite=1) Domestic, countif(b.partite=2) BiPartite, countif(b.partite=3) Multipartite</t>
  </si>
  <si>
    <t>from `covid-19-dimensions-ai.data.publications` a</t>
  </si>
  <si>
    <t>INNER JOIN </t>
  </si>
  <si>
    <t>(SELECT p.id,</t>
  </si>
  <si>
    <t>    CASE </t>
  </si>
  <si>
    <t>    WHEN count(DISTINCT res) =1 THEN 1</t>
  </si>
  <si>
    <t>    WHEN count(DISTINCT res) =2 THEN 2</t>
  </si>
  <si>
    <t>    WHEN count(DISTINCT res) &gt;2 THEN 3</t>
  </si>
  <si>
    <t>    ELSE 0</t>
  </si>
  <si>
    <t>    END partite</t>
  </si>
  <si>
    <t>  from `covid-19-dimensions-ai.data.publications` p,</t>
  </si>
  <si>
    <t>  UNNEST(research_org_countries) res</t>
  </si>
  <si>
    <t>  GROUP by p.id) b on a.id=b.id</t>
  </si>
  <si>
    <t>  GROUP by mnth</t>
  </si>
  <si>
    <t>from `dimensions-ai.data_analytics.publications` a</t>
  </si>
  <si>
    <t>  from `dimensions-ai.data_analytics.publications` p,</t>
  </si>
  <si>
    <t>Month</t>
  </si>
  <si>
    <t>COVID Domestic</t>
  </si>
  <si>
    <t>COVID Bilateral %</t>
  </si>
  <si>
    <t>COVID Multilateral %</t>
  </si>
  <si>
    <t>Bilateral %</t>
  </si>
  <si>
    <t>Multilateral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</si>
</sst>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7" formatCode="_(* #,##0.000_);_(* \(#,##0.000\);_(* &quot;-&quot;??_);_(@_)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Helvetica Neue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9" fontId="0" fillId="0" borderId="0" xfId="2" applyFont="1"/>
    <xf numFmtId="10" fontId="0" fillId="0" borderId="0" xfId="2" applyNumberFormat="1" applyFont="1"/>
    <xf numFmtId="0" fontId="0" fillId="0" borderId="0" xfId="0" applyAlignment="1">
      <alignment horizontal="center"/>
    </xf>
    <xf numFmtId="0" fontId="18" fillId="0" borderId="0" xfId="0" applyFont="1"/>
    <xf numFmtId="43" fontId="0" fillId="0" borderId="0" xfId="1" applyFont="1"/>
    <xf numFmtId="167" fontId="0" fillId="0" borderId="0" xfId="1" applyNumberFormat="1" applyFo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 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K25" sqref="K25"/>
    </sheetView>
  </sheetViews>
  <sheetFormatPr baseColWidth="10" defaultRowHeight="16" x14ac:dyDescent="0.2"/>
  <cols>
    <col min="3" max="3" width="15.83203125" bestFit="1" customWidth="1"/>
  </cols>
  <sheetData>
    <row r="1" spans="1:14" x14ac:dyDescent="0.2">
      <c r="A1" t="s">
        <v>28</v>
      </c>
      <c r="B1" t="s">
        <v>29</v>
      </c>
      <c r="C1" t="s">
        <v>30</v>
      </c>
      <c r="D1" t="s">
        <v>31</v>
      </c>
      <c r="E1" t="s">
        <v>1</v>
      </c>
      <c r="F1" t="s">
        <v>32</v>
      </c>
      <c r="G1" t="s">
        <v>33</v>
      </c>
    </row>
    <row r="2" spans="1:14" x14ac:dyDescent="0.2">
      <c r="A2">
        <v>1</v>
      </c>
      <c r="C2">
        <f>100*bquxjob_5d2e2dba_17fd520bfa0!I4</f>
        <v>16.801126904853376</v>
      </c>
      <c r="D2">
        <f>100*bquxjob_5d2e2dba_17fd520bfa0!J4</f>
        <v>6.9279037008579847</v>
      </c>
      <c r="F2" s="5">
        <f>bquxjob_5d2e2dba_17fd520bfa0!L4*100</f>
        <v>15.119389055813532</v>
      </c>
      <c r="G2" s="5">
        <f>bquxjob_5d2e2dba_17fd520bfa0!M4*100</f>
        <v>5.3383638350177547</v>
      </c>
      <c r="J2" s="6"/>
      <c r="K2" s="6"/>
      <c r="L2" s="6"/>
      <c r="M2" s="6"/>
      <c r="N2" s="6"/>
    </row>
    <row r="3" spans="1:14" x14ac:dyDescent="0.2">
      <c r="A3">
        <v>2</v>
      </c>
      <c r="C3">
        <f>100*bquxjob_5d2e2dba_17fd520bfa0!I5</f>
        <v>16.777629826897471</v>
      </c>
      <c r="D3">
        <f>100*bquxjob_5d2e2dba_17fd520bfa0!J5</f>
        <v>7.6564580559254329</v>
      </c>
      <c r="F3" s="5">
        <f>bquxjob_5d2e2dba_17fd520bfa0!L5*100</f>
        <v>17.070668050894515</v>
      </c>
      <c r="G3" s="5">
        <f>bquxjob_5d2e2dba_17fd520bfa0!M5*100</f>
        <v>6.8306010928961758</v>
      </c>
      <c r="J3" s="6"/>
      <c r="K3" s="6"/>
      <c r="L3" s="6"/>
      <c r="M3" s="6"/>
      <c r="N3" s="6"/>
    </row>
    <row r="4" spans="1:14" x14ac:dyDescent="0.2">
      <c r="A4">
        <v>3</v>
      </c>
      <c r="C4">
        <f>100*bquxjob_5d2e2dba_17fd520bfa0!I6</f>
        <v>15.395823215152987</v>
      </c>
      <c r="D4">
        <f>100*bquxjob_5d2e2dba_17fd520bfa0!J6</f>
        <v>7.8678970373967942</v>
      </c>
      <c r="F4" s="5">
        <f>bquxjob_5d2e2dba_17fd520bfa0!L6*100</f>
        <v>16.542269945143783</v>
      </c>
      <c r="G4" s="5">
        <f>bquxjob_5d2e2dba_17fd520bfa0!M6*100</f>
        <v>6.503910740942155</v>
      </c>
      <c r="J4" s="6"/>
      <c r="K4" s="6"/>
      <c r="L4" s="6"/>
      <c r="M4" s="6"/>
      <c r="N4" s="6"/>
    </row>
    <row r="5" spans="1:14" x14ac:dyDescent="0.2">
      <c r="A5">
        <v>4</v>
      </c>
      <c r="C5">
        <f>100*bquxjob_5d2e2dba_17fd520bfa0!I7</f>
        <v>14.758550454043961</v>
      </c>
      <c r="D5">
        <f>100*bquxjob_5d2e2dba_17fd520bfa0!J7</f>
        <v>8.27463294576933</v>
      </c>
      <c r="F5" s="5">
        <f>bquxjob_5d2e2dba_17fd520bfa0!L7*100</f>
        <v>16.576774500649933</v>
      </c>
      <c r="G5" s="5">
        <f>bquxjob_5d2e2dba_17fd520bfa0!M7*100</f>
        <v>6.7219567565588321</v>
      </c>
      <c r="J5" s="6"/>
      <c r="K5" s="6"/>
      <c r="L5" s="6"/>
      <c r="M5" s="6"/>
      <c r="N5" s="6"/>
    </row>
    <row r="6" spans="1:14" x14ac:dyDescent="0.2">
      <c r="A6">
        <v>5</v>
      </c>
      <c r="C6">
        <f>100*bquxjob_5d2e2dba_17fd520bfa0!I8</f>
        <v>15.003904138386689</v>
      </c>
      <c r="D6">
        <f>100*bquxjob_5d2e2dba_17fd520bfa0!J8</f>
        <v>8.0845696438224515</v>
      </c>
      <c r="F6" s="5">
        <f>bquxjob_5d2e2dba_17fd520bfa0!L8*100</f>
        <v>16.758445992455741</v>
      </c>
      <c r="G6" s="5">
        <f>bquxjob_5d2e2dba_17fd520bfa0!M8*100</f>
        <v>6.9460888240314986</v>
      </c>
      <c r="J6" s="6"/>
      <c r="K6" s="6"/>
      <c r="L6" s="6"/>
      <c r="M6" s="6"/>
      <c r="N6" s="6"/>
    </row>
    <row r="7" spans="1:14" x14ac:dyDescent="0.2">
      <c r="A7">
        <v>6</v>
      </c>
      <c r="C7">
        <f>100*bquxjob_5d2e2dba_17fd520bfa0!I9</f>
        <v>14.548573210665836</v>
      </c>
      <c r="D7">
        <f>100*bquxjob_5d2e2dba_17fd520bfa0!J9</f>
        <v>7.5627631373772024</v>
      </c>
      <c r="F7" s="5">
        <f>bquxjob_5d2e2dba_17fd520bfa0!L9*100</f>
        <v>16.440919874854675</v>
      </c>
      <c r="G7" s="5">
        <f>bquxjob_5d2e2dba_17fd520bfa0!M9*100</f>
        <v>6.7207324719352464</v>
      </c>
      <c r="J7" s="6"/>
      <c r="K7" s="6"/>
      <c r="L7" s="6"/>
      <c r="M7" s="6"/>
      <c r="N7" s="6"/>
    </row>
    <row r="8" spans="1:14" x14ac:dyDescent="0.2">
      <c r="A8">
        <v>7</v>
      </c>
      <c r="C8">
        <f>100*bquxjob_5d2e2dba_17fd520bfa0!I10</f>
        <v>15.446419604298484</v>
      </c>
      <c r="D8">
        <f>100*bquxjob_5d2e2dba_17fd520bfa0!J10</f>
        <v>7.9993974088580906</v>
      </c>
      <c r="F8" s="5">
        <f>bquxjob_5d2e2dba_17fd520bfa0!L10*100</f>
        <v>16.68081993543565</v>
      </c>
      <c r="G8" s="5">
        <f>bquxjob_5d2e2dba_17fd520bfa0!M10*100</f>
        <v>6.7499960243627051</v>
      </c>
      <c r="J8" s="6"/>
      <c r="K8" s="6"/>
      <c r="L8" s="6"/>
      <c r="M8" s="6"/>
      <c r="N8" s="6"/>
    </row>
    <row r="9" spans="1:14" x14ac:dyDescent="0.2">
      <c r="A9">
        <v>8</v>
      </c>
      <c r="C9">
        <f>100*bquxjob_5d2e2dba_17fd520bfa0!I11</f>
        <v>15.406283856988082</v>
      </c>
      <c r="D9">
        <f>100*bquxjob_5d2e2dba_17fd520bfa0!J11</f>
        <v>8.2827735644637048</v>
      </c>
      <c r="F9" s="5">
        <f>bquxjob_5d2e2dba_17fd520bfa0!L11*100</f>
        <v>17.208224446526305</v>
      </c>
      <c r="G9" s="5">
        <f>bquxjob_5d2e2dba_17fd520bfa0!M11*100</f>
        <v>7.1287693618939603</v>
      </c>
      <c r="J9" s="6"/>
      <c r="K9" s="6"/>
      <c r="L9" s="6"/>
      <c r="M9" s="6"/>
      <c r="N9" s="6"/>
    </row>
    <row r="10" spans="1:14" x14ac:dyDescent="0.2">
      <c r="A10">
        <v>9</v>
      </c>
      <c r="C10">
        <f>100*bquxjob_5d2e2dba_17fd520bfa0!I12</f>
        <v>15.455269693987534</v>
      </c>
      <c r="D10">
        <f>100*bquxjob_5d2e2dba_17fd520bfa0!J12</f>
        <v>7.8073011856225687</v>
      </c>
      <c r="F10" s="5">
        <f>bquxjob_5d2e2dba_17fd520bfa0!L12*100</f>
        <v>16.615261091364843</v>
      </c>
      <c r="G10" s="5">
        <f>bquxjob_5d2e2dba_17fd520bfa0!M12*100</f>
        <v>7.0097621635382703</v>
      </c>
      <c r="J10" s="6"/>
      <c r="K10" s="6"/>
      <c r="L10" s="6"/>
      <c r="M10" s="6"/>
      <c r="N10" s="6"/>
    </row>
    <row r="11" spans="1:14" x14ac:dyDescent="0.2">
      <c r="A11">
        <v>10</v>
      </c>
      <c r="C11">
        <f>100*bquxjob_5d2e2dba_17fd520bfa0!I13</f>
        <v>14.851400834539726</v>
      </c>
      <c r="D11">
        <f>100*bquxjob_5d2e2dba_17fd520bfa0!J13</f>
        <v>7.728008175083029</v>
      </c>
      <c r="F11" s="5">
        <f>bquxjob_5d2e2dba_17fd520bfa0!L13*100</f>
        <v>16.381409380827385</v>
      </c>
      <c r="G11" s="5">
        <f>bquxjob_5d2e2dba_17fd520bfa0!M13*100</f>
        <v>6.6308956801634347</v>
      </c>
      <c r="J11" s="6"/>
      <c r="K11" s="6"/>
      <c r="L11" s="6"/>
      <c r="M11" s="6"/>
      <c r="N11" s="6"/>
    </row>
    <row r="12" spans="1:14" x14ac:dyDescent="0.2">
      <c r="A12">
        <v>11</v>
      </c>
      <c r="C12">
        <f>100*bquxjob_5d2e2dba_17fd520bfa0!I14</f>
        <v>15.128193851972382</v>
      </c>
      <c r="D12">
        <f>100*bquxjob_5d2e2dba_17fd520bfa0!J14</f>
        <v>8.2237565416245211</v>
      </c>
      <c r="F12" s="5">
        <f>bquxjob_5d2e2dba_17fd520bfa0!L14*100</f>
        <v>16.401080059069592</v>
      </c>
      <c r="G12" s="5">
        <f>bquxjob_5d2e2dba_17fd520bfa0!M14*100</f>
        <v>6.9165796481775548</v>
      </c>
      <c r="I12" s="1"/>
      <c r="J12" s="6"/>
      <c r="K12" s="6"/>
      <c r="L12" s="6"/>
      <c r="M12" s="6"/>
      <c r="N12" s="6"/>
    </row>
    <row r="13" spans="1:14" x14ac:dyDescent="0.2">
      <c r="A13">
        <v>12</v>
      </c>
      <c r="C13">
        <f>100*bquxjob_5d2e2dba_17fd520bfa0!I15</f>
        <v>14.725639670918561</v>
      </c>
      <c r="D13">
        <f>100*bquxjob_5d2e2dba_17fd520bfa0!J15</f>
        <v>7.264699222582836</v>
      </c>
      <c r="F13" s="5">
        <f>bquxjob_5d2e2dba_17fd520bfa0!L15*100</f>
        <v>15.452145759594055</v>
      </c>
      <c r="G13" s="5">
        <f>bquxjob_5d2e2dba_17fd520bfa0!M15*100</f>
        <v>6.2882103530657982</v>
      </c>
      <c r="J13" s="6"/>
      <c r="K13" s="6"/>
      <c r="L13" s="6"/>
      <c r="M13" s="6"/>
      <c r="N13" s="6"/>
    </row>
    <row r="14" spans="1:14" x14ac:dyDescent="0.2">
      <c r="A14">
        <v>13</v>
      </c>
      <c r="C14">
        <f>100*bquxjob_5d2e2dba_17fd520bfa0!I16</f>
        <v>15.734472434638342</v>
      </c>
      <c r="D14">
        <f>100*bquxjob_5d2e2dba_17fd520bfa0!J16</f>
        <v>7.5096779114780983</v>
      </c>
      <c r="F14" s="5">
        <f>bquxjob_5d2e2dba_17fd520bfa0!L16*100</f>
        <v>15.184704319557833</v>
      </c>
      <c r="G14" s="5">
        <f>bquxjob_5d2e2dba_17fd520bfa0!M16*100</f>
        <v>5.7847764123171812</v>
      </c>
      <c r="J14" s="6"/>
      <c r="K14" s="6"/>
      <c r="L14" s="6"/>
      <c r="M14" s="6"/>
      <c r="N14" s="6"/>
    </row>
    <row r="15" spans="1:14" x14ac:dyDescent="0.2">
      <c r="A15">
        <v>14</v>
      </c>
      <c r="C15">
        <f>100*bquxjob_5d2e2dba_17fd520bfa0!I17</f>
        <v>16.305543800253915</v>
      </c>
      <c r="D15">
        <f>100*bquxjob_5d2e2dba_17fd520bfa0!J17</f>
        <v>8.8954718578078715</v>
      </c>
      <c r="F15" s="5">
        <f>bquxjob_5d2e2dba_17fd520bfa0!L17*100</f>
        <v>17.124325246964943</v>
      </c>
      <c r="G15" s="5">
        <f>bquxjob_5d2e2dba_17fd520bfa0!M17*100</f>
        <v>7.097441805884487</v>
      </c>
      <c r="J15" s="6"/>
      <c r="K15" s="6"/>
      <c r="L15" s="6"/>
      <c r="M15" s="6"/>
      <c r="N15" s="6"/>
    </row>
    <row r="16" spans="1:14" x14ac:dyDescent="0.2">
      <c r="A16">
        <v>15</v>
      </c>
      <c r="C16">
        <f>100*bquxjob_5d2e2dba_17fd520bfa0!I18</f>
        <v>15.973928138613214</v>
      </c>
      <c r="D16">
        <f>100*bquxjob_5d2e2dba_17fd520bfa0!J18</f>
        <v>8.7059054731256769</v>
      </c>
      <c r="F16" s="5">
        <f>bquxjob_5d2e2dba_17fd520bfa0!L18*100</f>
        <v>16.40172449238732</v>
      </c>
      <c r="G16" s="5">
        <f>bquxjob_5d2e2dba_17fd520bfa0!M18*100</f>
        <v>7.1694622147513032</v>
      </c>
      <c r="J16" s="6"/>
      <c r="K16" s="6"/>
      <c r="L16" s="6"/>
      <c r="M16" s="6"/>
      <c r="N16" s="6"/>
    </row>
    <row r="17" spans="1:14" x14ac:dyDescent="0.2">
      <c r="A17">
        <v>16</v>
      </c>
      <c r="C17">
        <f>100*bquxjob_5d2e2dba_17fd520bfa0!I19</f>
        <v>15.793363127705245</v>
      </c>
      <c r="D17">
        <f>100*bquxjob_5d2e2dba_17fd520bfa0!J19</f>
        <v>8.2732167364605687</v>
      </c>
      <c r="F17" s="5">
        <f>bquxjob_5d2e2dba_17fd520bfa0!L19*100</f>
        <v>16.181190617826669</v>
      </c>
      <c r="G17" s="5">
        <f>bquxjob_5d2e2dba_17fd520bfa0!M19*100</f>
        <v>6.9384929237118671</v>
      </c>
      <c r="J17" s="6"/>
      <c r="K17" s="6"/>
      <c r="L17" s="6"/>
      <c r="M17" s="6"/>
      <c r="N17" s="6"/>
    </row>
    <row r="18" spans="1:14" x14ac:dyDescent="0.2">
      <c r="A18">
        <v>17</v>
      </c>
      <c r="C18">
        <f>100*bquxjob_5d2e2dba_17fd520bfa0!I20</f>
        <v>15.737392959086586</v>
      </c>
      <c r="D18">
        <f>100*bquxjob_5d2e2dba_17fd520bfa0!J20</f>
        <v>8.2429432286711073</v>
      </c>
      <c r="F18" s="5">
        <f>bquxjob_5d2e2dba_17fd520bfa0!L20*100</f>
        <v>16.079803469068711</v>
      </c>
      <c r="G18" s="5">
        <f>bquxjob_5d2e2dba_17fd520bfa0!M20*100</f>
        <v>6.8872676741358347</v>
      </c>
      <c r="J18" s="6"/>
      <c r="K18" s="6"/>
      <c r="L18" s="6"/>
      <c r="M18" s="6"/>
      <c r="N18" s="6"/>
    </row>
    <row r="19" spans="1:14" x14ac:dyDescent="0.2">
      <c r="A19">
        <v>18</v>
      </c>
      <c r="C19">
        <f>100*bquxjob_5d2e2dba_17fd520bfa0!I21</f>
        <v>15.368737652227759</v>
      </c>
      <c r="D19">
        <f>100*bquxjob_5d2e2dba_17fd520bfa0!J21</f>
        <v>8.0971898681921388</v>
      </c>
      <c r="F19" s="5">
        <f>bquxjob_5d2e2dba_17fd520bfa0!L21*100</f>
        <v>16.353612488388649</v>
      </c>
      <c r="G19" s="5">
        <f>bquxjob_5d2e2dba_17fd520bfa0!M21*100</f>
        <v>6.9363516822892155</v>
      </c>
      <c r="J19" s="6"/>
      <c r="K19" s="6"/>
      <c r="L19" s="6"/>
      <c r="M19" s="6"/>
      <c r="N19" s="6"/>
    </row>
    <row r="20" spans="1:14" x14ac:dyDescent="0.2">
      <c r="A20">
        <v>19</v>
      </c>
      <c r="C20">
        <f>100*bquxjob_5d2e2dba_17fd520bfa0!I22</f>
        <v>15.871013649007052</v>
      </c>
      <c r="D20">
        <f>100*bquxjob_5d2e2dba_17fd520bfa0!J22</f>
        <v>8.5322465877482383</v>
      </c>
      <c r="F20" s="5">
        <f>bquxjob_5d2e2dba_17fd520bfa0!L22*100</f>
        <v>16.19818824498606</v>
      </c>
      <c r="G20" s="5">
        <f>bquxjob_5d2e2dba_17fd520bfa0!M22*100</f>
        <v>6.9756080427362157</v>
      </c>
      <c r="J20" s="6"/>
      <c r="K20" s="6"/>
      <c r="L20" s="6"/>
      <c r="M20" s="6"/>
      <c r="N20" s="6"/>
    </row>
    <row r="21" spans="1:14" x14ac:dyDescent="0.2">
      <c r="A21">
        <v>20</v>
      </c>
      <c r="C21">
        <f>100*bquxjob_5d2e2dba_17fd520bfa0!I23</f>
        <v>15.797111708905565</v>
      </c>
      <c r="D21">
        <f>100*bquxjob_5d2e2dba_17fd520bfa0!J23</f>
        <v>8.5374486761999151</v>
      </c>
      <c r="F21" s="5">
        <f>bquxjob_5d2e2dba_17fd520bfa0!L23*100</f>
        <v>16.508264242914464</v>
      </c>
      <c r="G21" s="5">
        <f>bquxjob_5d2e2dba_17fd520bfa0!M23*100</f>
        <v>7.0076664644508071</v>
      </c>
      <c r="J21" s="6"/>
      <c r="K21" s="6"/>
      <c r="L21" s="6"/>
      <c r="M21" s="6"/>
      <c r="N21" s="6"/>
    </row>
    <row r="22" spans="1:14" x14ac:dyDescent="0.2">
      <c r="A22">
        <v>21</v>
      </c>
      <c r="C22">
        <f>100*bquxjob_5d2e2dba_17fd520bfa0!I24</f>
        <v>16.105205690613058</v>
      </c>
      <c r="D22">
        <f>100*bquxjob_5d2e2dba_17fd520bfa0!J24</f>
        <v>8.9341340441247308</v>
      </c>
      <c r="F22" s="5">
        <f>bquxjob_5d2e2dba_17fd520bfa0!L24*100</f>
        <v>15.99706475875986</v>
      </c>
      <c r="G22" s="5">
        <f>bquxjob_5d2e2dba_17fd520bfa0!M24*100</f>
        <v>7.0569203315488398</v>
      </c>
      <c r="J22" s="6"/>
      <c r="K22" s="6"/>
      <c r="L22" s="6"/>
      <c r="M22" s="6"/>
      <c r="N22" s="6"/>
    </row>
    <row r="23" spans="1:14" x14ac:dyDescent="0.2">
      <c r="A23">
        <v>22</v>
      </c>
      <c r="C23">
        <f>100*bquxjob_5d2e2dba_17fd520bfa0!I25</f>
        <v>14.543882644950775</v>
      </c>
      <c r="D23">
        <f>100*bquxjob_5d2e2dba_17fd520bfa0!J25</f>
        <v>7.7530189363304229</v>
      </c>
      <c r="F23" s="5">
        <f>bquxjob_5d2e2dba_17fd520bfa0!L25*100</f>
        <v>15.137290545790391</v>
      </c>
      <c r="G23" s="5">
        <f>bquxjob_5d2e2dba_17fd520bfa0!M25*100</f>
        <v>6.3674079720874328</v>
      </c>
      <c r="J23" s="6"/>
      <c r="K23" s="6"/>
      <c r="L23" s="6"/>
      <c r="M23" s="6"/>
      <c r="N23" s="6"/>
    </row>
    <row r="24" spans="1:14" x14ac:dyDescent="0.2">
      <c r="A24">
        <v>23</v>
      </c>
      <c r="C24">
        <f>100*bquxjob_5d2e2dba_17fd520bfa0!I26</f>
        <v>15.851333187458975</v>
      </c>
      <c r="D24">
        <f>100*bquxjob_5d2e2dba_17fd520bfa0!J26</f>
        <v>8.496139539245414</v>
      </c>
      <c r="F24" s="5">
        <f>bquxjob_5d2e2dba_17fd520bfa0!L26*100</f>
        <v>15.747297981181765</v>
      </c>
      <c r="G24" s="5">
        <f>bquxjob_5d2e2dba_17fd520bfa0!M26*100</f>
        <v>6.8026728470075533</v>
      </c>
      <c r="J24" s="6"/>
      <c r="K24" s="6"/>
      <c r="L24" s="6"/>
      <c r="M24" s="6"/>
      <c r="N24" s="6"/>
    </row>
    <row r="25" spans="1:14" x14ac:dyDescent="0.2">
      <c r="A25">
        <v>24</v>
      </c>
      <c r="C25">
        <f>100*bquxjob_5d2e2dba_17fd520bfa0!I27</f>
        <v>14.320893627824322</v>
      </c>
      <c r="D25">
        <f>100*bquxjob_5d2e2dba_17fd520bfa0!J27</f>
        <v>7.4257425742574252</v>
      </c>
      <c r="F25" s="5">
        <f>bquxjob_5d2e2dba_17fd520bfa0!L27*100</f>
        <v>15.032009475404429</v>
      </c>
      <c r="G25" s="5">
        <f>bquxjob_5d2e2dba_17fd520bfa0!M27*100</f>
        <v>6.342523875920179</v>
      </c>
      <c r="J25" s="6"/>
      <c r="K25" s="6"/>
      <c r="L25" s="6"/>
      <c r="M25" s="6"/>
      <c r="N2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4" sqref="L4:M27"/>
    </sheetView>
  </sheetViews>
  <sheetFormatPr baseColWidth="10" defaultRowHeight="16" x14ac:dyDescent="0.2"/>
  <sheetData>
    <row r="1" spans="1:13" x14ac:dyDescent="0.2">
      <c r="B1" s="3" t="s">
        <v>4</v>
      </c>
      <c r="C1" s="3"/>
      <c r="D1" s="3"/>
      <c r="E1" s="3" t="s">
        <v>5</v>
      </c>
      <c r="F1" s="3"/>
      <c r="G1" s="3"/>
      <c r="H1" s="3" t="s">
        <v>4</v>
      </c>
      <c r="I1" s="3"/>
      <c r="J1" s="3"/>
      <c r="K1" s="3" t="s">
        <v>5</v>
      </c>
      <c r="L1" s="3"/>
      <c r="M1" s="3"/>
    </row>
    <row r="2" spans="1:13" x14ac:dyDescent="0.2">
      <c r="A2" t="s">
        <v>0</v>
      </c>
      <c r="B2" t="s">
        <v>1</v>
      </c>
      <c r="C2" t="s">
        <v>2</v>
      </c>
      <c r="D2" t="s">
        <v>3</v>
      </c>
      <c r="E2" t="s">
        <v>1</v>
      </c>
      <c r="F2" t="s">
        <v>2</v>
      </c>
      <c r="G2" t="s">
        <v>3</v>
      </c>
      <c r="H2" t="s">
        <v>1</v>
      </c>
      <c r="I2" t="s">
        <v>2</v>
      </c>
      <c r="J2" t="s">
        <v>3</v>
      </c>
      <c r="K2" t="s">
        <v>1</v>
      </c>
      <c r="L2" t="s">
        <v>2</v>
      </c>
      <c r="M2" t="s">
        <v>3</v>
      </c>
    </row>
    <row r="3" spans="1:13" x14ac:dyDescent="0.2">
      <c r="A3">
        <v>-1</v>
      </c>
      <c r="B3">
        <v>66324</v>
      </c>
      <c r="C3">
        <v>15041</v>
      </c>
      <c r="D3">
        <v>8061</v>
      </c>
    </row>
    <row r="4" spans="1:13" x14ac:dyDescent="0.2">
      <c r="A4">
        <v>1</v>
      </c>
      <c r="B4">
        <v>11912</v>
      </c>
      <c r="C4">
        <v>2624</v>
      </c>
      <c r="D4">
        <v>1082</v>
      </c>
      <c r="E4">
        <v>419334</v>
      </c>
      <c r="F4">
        <v>79707</v>
      </c>
      <c r="G4">
        <v>28143</v>
      </c>
      <c r="H4" s="2">
        <f>B4/(B4+C4+D4)</f>
        <v>0.76270969394288646</v>
      </c>
      <c r="I4" s="2">
        <f>C4/(B4+C4+D4)</f>
        <v>0.16801126904853375</v>
      </c>
      <c r="J4" s="2">
        <f>D4/(B4+C4+D4)</f>
        <v>6.9279037008579847E-2</v>
      </c>
      <c r="K4" s="2">
        <f>E4/(G4+F4+E4)</f>
        <v>0.79542247109168718</v>
      </c>
      <c r="L4" s="2">
        <f>F4/(E4+G4+F4)</f>
        <v>0.15119389055813531</v>
      </c>
      <c r="M4" s="2">
        <f>G4/(E4+F4+G4)</f>
        <v>5.3383638350177544E-2</v>
      </c>
    </row>
    <row r="5" spans="1:13" x14ac:dyDescent="0.2">
      <c r="A5">
        <v>2</v>
      </c>
      <c r="B5">
        <v>1135</v>
      </c>
      <c r="C5">
        <v>252</v>
      </c>
      <c r="D5">
        <v>115</v>
      </c>
      <c r="E5">
        <v>189116</v>
      </c>
      <c r="F5">
        <v>42423</v>
      </c>
      <c r="G5">
        <v>16975</v>
      </c>
      <c r="H5" s="2">
        <f>B5/(B5+C5+D5)</f>
        <v>0.75565912117177092</v>
      </c>
      <c r="I5" s="2">
        <f>C5/(B5+C5+D5)</f>
        <v>0.16777629826897469</v>
      </c>
      <c r="J5" s="2">
        <f>D5/(B5+C5+D5)</f>
        <v>7.656458055925433E-2</v>
      </c>
      <c r="K5" s="2">
        <f t="shared" ref="K5:K27" si="0">E5/(G5+F5+E5)</f>
        <v>0.76098730856209307</v>
      </c>
      <c r="L5" s="2">
        <f t="shared" ref="L5:L27" si="1">F5/(E5+G5+F5)</f>
        <v>0.17070668050894516</v>
      </c>
      <c r="M5" s="2">
        <f t="shared" ref="M5:M27" si="2">G5/(E5+F5+G5)</f>
        <v>6.8306010928961755E-2</v>
      </c>
    </row>
    <row r="6" spans="1:13" x14ac:dyDescent="0.2">
      <c r="A6">
        <v>3</v>
      </c>
      <c r="B6">
        <v>3160</v>
      </c>
      <c r="C6">
        <v>634</v>
      </c>
      <c r="D6">
        <v>324</v>
      </c>
      <c r="E6">
        <v>210845</v>
      </c>
      <c r="F6">
        <v>45324</v>
      </c>
      <c r="G6">
        <v>17820</v>
      </c>
      <c r="H6" s="2">
        <f>B6/(B6+C6+D6)</f>
        <v>0.7673627974745022</v>
      </c>
      <c r="I6" s="2">
        <f>C6/(B6+C6+D6)</f>
        <v>0.15395823215152987</v>
      </c>
      <c r="J6" s="2">
        <f>D6/(B6+C6+D6)</f>
        <v>7.8678970373967941E-2</v>
      </c>
      <c r="K6" s="2">
        <f t="shared" si="0"/>
        <v>0.76953819313914062</v>
      </c>
      <c r="L6" s="2">
        <f t="shared" si="1"/>
        <v>0.16542269945143784</v>
      </c>
      <c r="M6" s="2">
        <f t="shared" si="2"/>
        <v>6.5039107409421551E-2</v>
      </c>
    </row>
    <row r="7" spans="1:13" x14ac:dyDescent="0.2">
      <c r="A7">
        <v>4</v>
      </c>
      <c r="B7">
        <v>9069</v>
      </c>
      <c r="C7">
        <v>1739</v>
      </c>
      <c r="D7">
        <v>975</v>
      </c>
      <c r="E7">
        <v>209475</v>
      </c>
      <c r="F7">
        <v>45272</v>
      </c>
      <c r="G7">
        <v>18358</v>
      </c>
      <c r="H7" s="2">
        <f>B7/(B7+C7+D7)</f>
        <v>0.76966816600186705</v>
      </c>
      <c r="I7" s="2">
        <f>C7/(B7+C7+D7)</f>
        <v>0.14758550454043962</v>
      </c>
      <c r="J7" s="2">
        <f>D7/(B7+C7+D7)</f>
        <v>8.2746329457693293E-2</v>
      </c>
      <c r="K7" s="2">
        <f t="shared" si="0"/>
        <v>0.76701268742791229</v>
      </c>
      <c r="L7" s="2">
        <f t="shared" si="1"/>
        <v>0.16576774500649932</v>
      </c>
      <c r="M7" s="2">
        <f t="shared" si="2"/>
        <v>6.721956756558832E-2</v>
      </c>
    </row>
    <row r="8" spans="1:13" x14ac:dyDescent="0.2">
      <c r="A8">
        <v>5</v>
      </c>
      <c r="B8">
        <v>12805</v>
      </c>
      <c r="C8">
        <v>2498</v>
      </c>
      <c r="D8">
        <v>1346</v>
      </c>
      <c r="E8">
        <v>221678</v>
      </c>
      <c r="F8">
        <v>48692</v>
      </c>
      <c r="G8">
        <v>20182</v>
      </c>
      <c r="H8" s="2">
        <f>B8/(B8+C8+D8)</f>
        <v>0.7691152621779086</v>
      </c>
      <c r="I8" s="2">
        <f>C8/(B8+C8+D8)</f>
        <v>0.15003904138386689</v>
      </c>
      <c r="J8" s="2">
        <f>D8/(B8+C8+D8)</f>
        <v>8.0845696438224521E-2</v>
      </c>
      <c r="K8" s="2">
        <f t="shared" si="0"/>
        <v>0.76295465183512767</v>
      </c>
      <c r="L8" s="2">
        <f t="shared" si="1"/>
        <v>0.16758445992455739</v>
      </c>
      <c r="M8" s="2">
        <f t="shared" si="2"/>
        <v>6.9460888240314989E-2</v>
      </c>
    </row>
    <row r="9" spans="1:13" x14ac:dyDescent="0.2">
      <c r="A9">
        <v>6</v>
      </c>
      <c r="B9">
        <v>14985</v>
      </c>
      <c r="C9">
        <v>2799</v>
      </c>
      <c r="D9">
        <v>1455</v>
      </c>
      <c r="E9">
        <v>243878</v>
      </c>
      <c r="F9">
        <v>52182</v>
      </c>
      <c r="G9">
        <v>21331</v>
      </c>
      <c r="H9" s="2">
        <f>B9/(B9+C9+D9)</f>
        <v>0.77888663651956958</v>
      </c>
      <c r="I9" s="2">
        <f>C9/(B9+C9+D9)</f>
        <v>0.14548573210665836</v>
      </c>
      <c r="J9" s="2">
        <f>D9/(B9+C9+D9)</f>
        <v>7.5627631373772028E-2</v>
      </c>
      <c r="K9" s="2">
        <f t="shared" si="0"/>
        <v>0.76838347653210082</v>
      </c>
      <c r="L9" s="2">
        <f t="shared" si="1"/>
        <v>0.16440919874854676</v>
      </c>
      <c r="M9" s="2">
        <f t="shared" si="2"/>
        <v>6.7207324719352465E-2</v>
      </c>
    </row>
    <row r="10" spans="1:13" x14ac:dyDescent="0.2">
      <c r="A10">
        <v>7</v>
      </c>
      <c r="B10">
        <v>15245</v>
      </c>
      <c r="C10">
        <v>3076</v>
      </c>
      <c r="D10">
        <v>1593</v>
      </c>
      <c r="E10">
        <v>240745</v>
      </c>
      <c r="F10">
        <v>52447</v>
      </c>
      <c r="G10">
        <v>21223</v>
      </c>
      <c r="H10" s="2">
        <f>B10/(B10+C10+D10)</f>
        <v>0.76554182986843422</v>
      </c>
      <c r="I10" s="2">
        <f>C10/(B10+C10+D10)</f>
        <v>0.15446419604298484</v>
      </c>
      <c r="J10" s="2">
        <f>D10/(B10+C10+D10)</f>
        <v>7.9993974088580902E-2</v>
      </c>
      <c r="K10" s="2">
        <f t="shared" si="0"/>
        <v>0.76569184040201643</v>
      </c>
      <c r="L10" s="2">
        <f t="shared" si="1"/>
        <v>0.16680819935435651</v>
      </c>
      <c r="M10" s="2">
        <f t="shared" si="2"/>
        <v>6.7499960243627047E-2</v>
      </c>
    </row>
    <row r="11" spans="1:13" x14ac:dyDescent="0.2">
      <c r="A11">
        <v>8</v>
      </c>
      <c r="B11">
        <v>14087</v>
      </c>
      <c r="C11">
        <v>2844</v>
      </c>
      <c r="D11">
        <v>1529</v>
      </c>
      <c r="E11">
        <v>214833</v>
      </c>
      <c r="F11">
        <v>48860</v>
      </c>
      <c r="G11">
        <v>20241</v>
      </c>
      <c r="H11" s="2">
        <f>B11/(B11+C11+D11)</f>
        <v>0.76310942578548213</v>
      </c>
      <c r="I11" s="2">
        <f>C11/(B11+C11+D11)</f>
        <v>0.15406283856988082</v>
      </c>
      <c r="J11" s="2">
        <f>D11/(B11+C11+D11)</f>
        <v>8.2827735644637052E-2</v>
      </c>
      <c r="K11" s="2">
        <f t="shared" si="0"/>
        <v>0.75663006191579729</v>
      </c>
      <c r="L11" s="2">
        <f t="shared" si="1"/>
        <v>0.17208224446526305</v>
      </c>
      <c r="M11" s="2">
        <f t="shared" si="2"/>
        <v>7.1287693618939607E-2</v>
      </c>
    </row>
    <row r="12" spans="1:13" x14ac:dyDescent="0.2">
      <c r="A12">
        <v>9</v>
      </c>
      <c r="B12">
        <v>16375</v>
      </c>
      <c r="C12">
        <v>3298</v>
      </c>
      <c r="D12">
        <v>1666</v>
      </c>
      <c r="E12">
        <v>234003</v>
      </c>
      <c r="F12">
        <v>50907</v>
      </c>
      <c r="G12">
        <v>21477</v>
      </c>
      <c r="H12" s="2">
        <f>B12/(B12+C12+D12)</f>
        <v>0.76737429120389899</v>
      </c>
      <c r="I12" s="2">
        <f>C12/(B12+C12+D12)</f>
        <v>0.15455269693987533</v>
      </c>
      <c r="J12" s="2">
        <f>D12/(B12+C12+D12)</f>
        <v>7.8073011856225685E-2</v>
      </c>
      <c r="K12" s="2">
        <f t="shared" si="0"/>
        <v>0.7637497674509689</v>
      </c>
      <c r="L12" s="2">
        <f t="shared" si="1"/>
        <v>0.16615261091364841</v>
      </c>
      <c r="M12" s="2">
        <f t="shared" si="2"/>
        <v>7.0097621635382704E-2</v>
      </c>
    </row>
    <row r="13" spans="1:13" x14ac:dyDescent="0.2">
      <c r="A13">
        <v>10</v>
      </c>
      <c r="B13">
        <v>18183</v>
      </c>
      <c r="C13">
        <v>3488</v>
      </c>
      <c r="D13">
        <v>1815</v>
      </c>
      <c r="E13">
        <v>259273</v>
      </c>
      <c r="F13">
        <v>55168</v>
      </c>
      <c r="G13">
        <v>22331</v>
      </c>
      <c r="H13" s="2">
        <f>B13/(B13+C13+D13)</f>
        <v>0.77420590990377247</v>
      </c>
      <c r="I13" s="2">
        <f>C13/(B13+C13+D13)</f>
        <v>0.14851400834539727</v>
      </c>
      <c r="J13" s="2">
        <f>D13/(B13+C13+D13)</f>
        <v>7.7280081750830287E-2</v>
      </c>
      <c r="K13" s="2">
        <f t="shared" si="0"/>
        <v>0.76987694939009177</v>
      </c>
      <c r="L13" s="2">
        <f t="shared" si="1"/>
        <v>0.16381409380827386</v>
      </c>
      <c r="M13" s="2">
        <f t="shared" si="2"/>
        <v>6.6308956801634344E-2</v>
      </c>
    </row>
    <row r="14" spans="1:13" x14ac:dyDescent="0.2">
      <c r="A14">
        <v>11</v>
      </c>
      <c r="B14">
        <v>17429</v>
      </c>
      <c r="C14">
        <v>3440</v>
      </c>
      <c r="D14">
        <v>1870</v>
      </c>
      <c r="E14">
        <v>248210</v>
      </c>
      <c r="F14">
        <v>53088</v>
      </c>
      <c r="G14">
        <v>22388</v>
      </c>
      <c r="H14" s="2">
        <f>B14/(B14+C14+D14)</f>
        <v>0.76648049606403101</v>
      </c>
      <c r="I14" s="2">
        <f>C14/(B14+C14+D14)</f>
        <v>0.15128193851972382</v>
      </c>
      <c r="J14" s="2">
        <f>D14/(B14+C14+D14)</f>
        <v>8.2237565416245217E-2</v>
      </c>
      <c r="K14" s="2">
        <f t="shared" si="0"/>
        <v>0.76682340292752849</v>
      </c>
      <c r="L14" s="2">
        <f t="shared" si="1"/>
        <v>0.16401080059069592</v>
      </c>
      <c r="M14" s="2">
        <f t="shared" si="2"/>
        <v>6.9165796481775552E-2</v>
      </c>
    </row>
    <row r="15" spans="1:13" x14ac:dyDescent="0.2">
      <c r="A15">
        <v>12</v>
      </c>
      <c r="B15">
        <v>20671</v>
      </c>
      <c r="C15">
        <v>3902</v>
      </c>
      <c r="D15">
        <v>1925</v>
      </c>
      <c r="E15">
        <v>274833</v>
      </c>
      <c r="F15">
        <v>54265</v>
      </c>
      <c r="G15">
        <v>22083</v>
      </c>
      <c r="H15" s="2">
        <f>B15/(B15+C15+D15)</f>
        <v>0.78009661106498607</v>
      </c>
      <c r="I15" s="2">
        <f>C15/(B15+C15+D15)</f>
        <v>0.14725639670918561</v>
      </c>
      <c r="J15" s="2">
        <f>D15/(B15+C15+D15)</f>
        <v>7.2646992225828363E-2</v>
      </c>
      <c r="K15" s="2">
        <f t="shared" si="0"/>
        <v>0.78259643887340147</v>
      </c>
      <c r="L15" s="2">
        <f t="shared" si="1"/>
        <v>0.15452145759594055</v>
      </c>
      <c r="M15" s="2">
        <f t="shared" si="2"/>
        <v>6.2882103530657985E-2</v>
      </c>
    </row>
    <row r="16" spans="1:13" x14ac:dyDescent="0.2">
      <c r="A16">
        <v>13</v>
      </c>
      <c r="B16">
        <v>40250</v>
      </c>
      <c r="C16">
        <v>8251</v>
      </c>
      <c r="D16">
        <v>3938</v>
      </c>
      <c r="E16">
        <v>473573</v>
      </c>
      <c r="F16">
        <v>90991</v>
      </c>
      <c r="G16">
        <v>34664</v>
      </c>
      <c r="H16" s="2">
        <f>B16/(B16+C16+D16)</f>
        <v>0.76755849653883557</v>
      </c>
      <c r="I16" s="2">
        <f>C16/(B16+C16+D16)</f>
        <v>0.15734472434638341</v>
      </c>
      <c r="J16" s="2">
        <f>D16/(B16+C16+D16)</f>
        <v>7.5096779114780979E-2</v>
      </c>
      <c r="K16" s="2">
        <f t="shared" si="0"/>
        <v>0.79030519268124988</v>
      </c>
      <c r="L16" s="2">
        <f t="shared" si="1"/>
        <v>0.15184704319557832</v>
      </c>
      <c r="M16" s="2">
        <f t="shared" si="2"/>
        <v>5.7847764123171816E-2</v>
      </c>
    </row>
    <row r="17" spans="1:13" x14ac:dyDescent="0.2">
      <c r="A17">
        <v>14</v>
      </c>
      <c r="B17">
        <v>17675</v>
      </c>
      <c r="C17">
        <v>3853</v>
      </c>
      <c r="D17">
        <v>2102</v>
      </c>
      <c r="E17">
        <v>213099</v>
      </c>
      <c r="F17">
        <v>48156</v>
      </c>
      <c r="G17">
        <v>19959</v>
      </c>
      <c r="H17" s="2">
        <f>B17/(B17+C17+D17)</f>
        <v>0.74798984341938213</v>
      </c>
      <c r="I17" s="2">
        <f>C17/(B17+C17+D17)</f>
        <v>0.16305543800253913</v>
      </c>
      <c r="J17" s="2">
        <f>D17/(B17+C17+D17)</f>
        <v>8.8954718578078712E-2</v>
      </c>
      <c r="K17" s="2">
        <f t="shared" si="0"/>
        <v>0.7577823294715057</v>
      </c>
      <c r="L17" s="2">
        <f t="shared" si="1"/>
        <v>0.17124325246964944</v>
      </c>
      <c r="M17" s="2">
        <f t="shared" si="2"/>
        <v>7.0974418058844871E-2</v>
      </c>
    </row>
    <row r="18" spans="1:13" x14ac:dyDescent="0.2">
      <c r="A18">
        <v>15</v>
      </c>
      <c r="B18">
        <v>22996</v>
      </c>
      <c r="C18">
        <v>4877</v>
      </c>
      <c r="D18">
        <v>2658</v>
      </c>
      <c r="E18">
        <v>252799</v>
      </c>
      <c r="F18">
        <v>54251</v>
      </c>
      <c r="G18">
        <v>23714</v>
      </c>
      <c r="H18" s="2">
        <f>B18/(B18+C18+D18)</f>
        <v>0.75320166388261112</v>
      </c>
      <c r="I18" s="2">
        <f>C18/(B18+C18+D18)</f>
        <v>0.15973928138613214</v>
      </c>
      <c r="J18" s="2">
        <f>D18/(B18+C18+D18)</f>
        <v>8.705905473125676E-2</v>
      </c>
      <c r="K18" s="2">
        <f t="shared" si="0"/>
        <v>0.76428813292861375</v>
      </c>
      <c r="L18" s="2">
        <f t="shared" si="1"/>
        <v>0.16401724492387321</v>
      </c>
      <c r="M18" s="2">
        <f t="shared" si="2"/>
        <v>7.1694622147513029E-2</v>
      </c>
    </row>
    <row r="19" spans="1:13" x14ac:dyDescent="0.2">
      <c r="A19">
        <v>16</v>
      </c>
      <c r="B19">
        <v>21578</v>
      </c>
      <c r="C19">
        <v>4488</v>
      </c>
      <c r="D19">
        <v>2351</v>
      </c>
      <c r="E19">
        <v>228752</v>
      </c>
      <c r="F19">
        <v>48146</v>
      </c>
      <c r="G19">
        <v>20645</v>
      </c>
      <c r="H19" s="2">
        <f>B19/(B19+C19+D19)</f>
        <v>0.75933420135834184</v>
      </c>
      <c r="I19" s="2">
        <f>C19/(B19+C19+D19)</f>
        <v>0.15793363127705246</v>
      </c>
      <c r="J19" s="2">
        <f>D19/(B19+C19+D19)</f>
        <v>8.2732167364605688E-2</v>
      </c>
      <c r="K19" s="2">
        <f t="shared" si="0"/>
        <v>0.76880316458461462</v>
      </c>
      <c r="L19" s="2">
        <f t="shared" si="1"/>
        <v>0.16181190617826668</v>
      </c>
      <c r="M19" s="2">
        <f t="shared" si="2"/>
        <v>6.938492923711867E-2</v>
      </c>
    </row>
    <row r="20" spans="1:13" x14ac:dyDescent="0.2">
      <c r="A20">
        <v>17</v>
      </c>
      <c r="B20">
        <v>23969</v>
      </c>
      <c r="C20">
        <v>4962</v>
      </c>
      <c r="D20">
        <v>2599</v>
      </c>
      <c r="E20">
        <v>248348</v>
      </c>
      <c r="F20">
        <v>51840</v>
      </c>
      <c r="G20">
        <v>22204</v>
      </c>
      <c r="H20" s="2">
        <f>B20/(B20+C20+D20)</f>
        <v>0.76019663812242311</v>
      </c>
      <c r="I20" s="2">
        <f>C20/(B20+C20+D20)</f>
        <v>0.15737392959086585</v>
      </c>
      <c r="J20" s="2">
        <f>D20/(B20+C20+D20)</f>
        <v>8.2429432286711068E-2</v>
      </c>
      <c r="K20" s="2">
        <f t="shared" si="0"/>
        <v>0.77032928856795457</v>
      </c>
      <c r="L20" s="2">
        <f t="shared" si="1"/>
        <v>0.16079803469068712</v>
      </c>
      <c r="M20" s="2">
        <f t="shared" si="2"/>
        <v>6.8872676741358343E-2</v>
      </c>
    </row>
    <row r="21" spans="1:13" x14ac:dyDescent="0.2">
      <c r="A21">
        <v>18</v>
      </c>
      <c r="B21">
        <v>25955</v>
      </c>
      <c r="C21">
        <v>5212</v>
      </c>
      <c r="D21">
        <v>2746</v>
      </c>
      <c r="E21">
        <v>254349</v>
      </c>
      <c r="F21">
        <v>54224</v>
      </c>
      <c r="G21">
        <v>22999</v>
      </c>
      <c r="H21" s="2">
        <f>B21/(B21+C21+D21)</f>
        <v>0.76534072479580106</v>
      </c>
      <c r="I21" s="2">
        <f>C21/(B21+C21+D21)</f>
        <v>0.1536873765222776</v>
      </c>
      <c r="J21" s="2">
        <f>D21/(B21+C21+D21)</f>
        <v>8.0971898681921381E-2</v>
      </c>
      <c r="K21" s="2">
        <f t="shared" si="0"/>
        <v>0.76710035829322143</v>
      </c>
      <c r="L21" s="2">
        <f t="shared" si="1"/>
        <v>0.16353612488388647</v>
      </c>
      <c r="M21" s="2">
        <f t="shared" si="2"/>
        <v>6.9363516822892157E-2</v>
      </c>
    </row>
    <row r="22" spans="1:13" x14ac:dyDescent="0.2">
      <c r="A22">
        <v>19</v>
      </c>
      <c r="B22">
        <v>23373</v>
      </c>
      <c r="C22">
        <v>4907</v>
      </c>
      <c r="D22">
        <v>2638</v>
      </c>
      <c r="E22">
        <v>240602</v>
      </c>
      <c r="F22">
        <v>50729</v>
      </c>
      <c r="G22">
        <v>21846</v>
      </c>
      <c r="H22" s="2">
        <f>B22/(B22+C22+D22)</f>
        <v>0.75596739763244714</v>
      </c>
      <c r="I22" s="2">
        <f>C22/(B22+C22+D22)</f>
        <v>0.15871013649007051</v>
      </c>
      <c r="J22" s="2">
        <f>D22/(B22+C22+D22)</f>
        <v>8.5322465877482379E-2</v>
      </c>
      <c r="K22" s="2">
        <f t="shared" si="0"/>
        <v>0.76826203712277719</v>
      </c>
      <c r="L22" s="2">
        <f t="shared" si="1"/>
        <v>0.16198188244986061</v>
      </c>
      <c r="M22" s="2">
        <f t="shared" si="2"/>
        <v>6.9756080427362158E-2</v>
      </c>
    </row>
    <row r="23" spans="1:13" x14ac:dyDescent="0.2">
      <c r="A23">
        <v>20</v>
      </c>
      <c r="B23">
        <v>21377</v>
      </c>
      <c r="C23">
        <v>4463</v>
      </c>
      <c r="D23">
        <v>2412</v>
      </c>
      <c r="E23">
        <v>215591</v>
      </c>
      <c r="F23">
        <v>46533</v>
      </c>
      <c r="G23">
        <v>19753</v>
      </c>
      <c r="H23" s="2">
        <f>B23/(B23+C23+D23)</f>
        <v>0.75665439614894525</v>
      </c>
      <c r="I23" s="2">
        <f>C23/(B23+C23+D23)</f>
        <v>0.15797111708905565</v>
      </c>
      <c r="J23" s="2">
        <f>D23/(B23+C23+D23)</f>
        <v>8.5374486761999144E-2</v>
      </c>
      <c r="K23" s="2">
        <f t="shared" si="0"/>
        <v>0.76484069292634727</v>
      </c>
      <c r="L23" s="2">
        <f t="shared" si="1"/>
        <v>0.16508264242914464</v>
      </c>
      <c r="M23" s="2">
        <f t="shared" si="2"/>
        <v>7.0076664644508069E-2</v>
      </c>
    </row>
    <row r="24" spans="1:13" x14ac:dyDescent="0.2">
      <c r="A24">
        <v>21</v>
      </c>
      <c r="B24">
        <v>23342</v>
      </c>
      <c r="C24">
        <v>5015</v>
      </c>
      <c r="D24">
        <v>2782</v>
      </c>
      <c r="E24">
        <v>230688</v>
      </c>
      <c r="F24">
        <v>47960</v>
      </c>
      <c r="G24">
        <v>21157</v>
      </c>
      <c r="H24" s="2">
        <f>B24/(B24+C24+D24)</f>
        <v>0.74960660265262213</v>
      </c>
      <c r="I24" s="2">
        <f>C24/(B24+C24+D24)</f>
        <v>0.16105205690613059</v>
      </c>
      <c r="J24" s="2">
        <f>D24/(B24+C24+D24)</f>
        <v>8.9341340441247308E-2</v>
      </c>
      <c r="K24" s="2">
        <f t="shared" si="0"/>
        <v>0.76946014909691296</v>
      </c>
      <c r="L24" s="2">
        <f t="shared" si="1"/>
        <v>0.1599706475875986</v>
      </c>
      <c r="M24" s="2">
        <f t="shared" si="2"/>
        <v>7.0569203315488396E-2</v>
      </c>
    </row>
    <row r="25" spans="1:13" x14ac:dyDescent="0.2">
      <c r="A25">
        <v>22</v>
      </c>
      <c r="B25">
        <v>27862</v>
      </c>
      <c r="C25">
        <v>5215</v>
      </c>
      <c r="D25">
        <v>2780</v>
      </c>
      <c r="E25">
        <v>267720</v>
      </c>
      <c r="F25">
        <v>51628</v>
      </c>
      <c r="G25">
        <v>21717</v>
      </c>
      <c r="H25" s="2">
        <f t="shared" ref="H25:H27" si="3">B25/(B25+C25+D25)</f>
        <v>0.77703098418718797</v>
      </c>
      <c r="I25" s="2">
        <f t="shared" ref="I25:I27" si="4">C25/(B25+C25+D25)</f>
        <v>0.14543882644950776</v>
      </c>
      <c r="J25" s="2">
        <f t="shared" ref="J25:J27" si="5">D25/(B25+C25+D25)</f>
        <v>7.7530189363304233E-2</v>
      </c>
      <c r="K25" s="2">
        <f t="shared" si="0"/>
        <v>0.78495301482122171</v>
      </c>
      <c r="L25" s="2">
        <f t="shared" si="1"/>
        <v>0.15137290545790391</v>
      </c>
      <c r="M25" s="2">
        <f t="shared" si="2"/>
        <v>6.3674079720874327E-2</v>
      </c>
    </row>
    <row r="26" spans="1:13" x14ac:dyDescent="0.2">
      <c r="A26">
        <v>23</v>
      </c>
      <c r="B26">
        <v>24202</v>
      </c>
      <c r="C26">
        <v>5071</v>
      </c>
      <c r="D26">
        <v>2718</v>
      </c>
      <c r="E26">
        <v>240274</v>
      </c>
      <c r="F26">
        <v>48853</v>
      </c>
      <c r="G26">
        <v>21104</v>
      </c>
      <c r="H26" s="2">
        <f t="shared" si="3"/>
        <v>0.75652527273295611</v>
      </c>
      <c r="I26" s="2">
        <f t="shared" si="4"/>
        <v>0.15851333187458974</v>
      </c>
      <c r="J26" s="2">
        <f t="shared" si="5"/>
        <v>8.4961395392454134E-2</v>
      </c>
      <c r="K26" s="2">
        <f t="shared" si="0"/>
        <v>0.77450029171810686</v>
      </c>
      <c r="L26" s="2">
        <f t="shared" si="1"/>
        <v>0.15747297981181765</v>
      </c>
      <c r="M26" s="2">
        <f t="shared" si="2"/>
        <v>6.8026728470075529E-2</v>
      </c>
    </row>
    <row r="27" spans="1:13" x14ac:dyDescent="0.2">
      <c r="A27">
        <v>24</v>
      </c>
      <c r="B27">
        <v>30824</v>
      </c>
      <c r="C27">
        <v>5641</v>
      </c>
      <c r="D27">
        <v>2925</v>
      </c>
      <c r="E27">
        <v>262212</v>
      </c>
      <c r="F27">
        <v>50131</v>
      </c>
      <c r="G27">
        <v>21152</v>
      </c>
      <c r="H27" s="2">
        <f t="shared" si="3"/>
        <v>0.78253363797918252</v>
      </c>
      <c r="I27" s="2">
        <f t="shared" si="4"/>
        <v>0.14320893627824322</v>
      </c>
      <c r="J27" s="2">
        <f t="shared" si="5"/>
        <v>7.4257425742574254E-2</v>
      </c>
      <c r="K27" s="2">
        <f t="shared" si="0"/>
        <v>0.78625466648675391</v>
      </c>
      <c r="L27" s="2">
        <f t="shared" si="1"/>
        <v>0.15032009475404429</v>
      </c>
      <c r="M27" s="2">
        <f t="shared" si="2"/>
        <v>6.3425238759201794E-2</v>
      </c>
    </row>
  </sheetData>
  <sortState xmlns:xlrd2="http://schemas.microsoft.com/office/spreadsheetml/2017/richdata2" ref="A3:D27">
    <sortCondition ref="A3:A27"/>
  </sortState>
  <mergeCells count="4">
    <mergeCell ref="H1:J1"/>
    <mergeCell ref="B1:D1"/>
    <mergeCell ref="E1:G1"/>
    <mergeCell ref="K1:M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sqref="A1:A20"/>
    </sheetView>
  </sheetViews>
  <sheetFormatPr baseColWidth="10" defaultRowHeight="16" x14ac:dyDescent="0.2"/>
  <sheetData>
    <row r="1" spans="1:1" ht="17" x14ac:dyDescent="0.2">
      <c r="A1" s="4" t="s">
        <v>6</v>
      </c>
    </row>
    <row r="2" spans="1:1" ht="17" x14ac:dyDescent="0.2">
      <c r="A2" s="4" t="s">
        <v>7</v>
      </c>
    </row>
    <row r="3" spans="1:1" ht="17" x14ac:dyDescent="0.2">
      <c r="A3" s="4" t="s">
        <v>8</v>
      </c>
    </row>
    <row r="4" spans="1:1" ht="17" x14ac:dyDescent="0.2">
      <c r="A4" s="4" t="s">
        <v>9</v>
      </c>
    </row>
    <row r="5" spans="1:1" ht="17" x14ac:dyDescent="0.2">
      <c r="A5" s="4" t="s">
        <v>10</v>
      </c>
    </row>
    <row r="6" spans="1:1" ht="17" x14ac:dyDescent="0.2">
      <c r="A6" s="4" t="s">
        <v>11</v>
      </c>
    </row>
    <row r="7" spans="1:1" ht="17" x14ac:dyDescent="0.2">
      <c r="A7" s="4" t="s">
        <v>12</v>
      </c>
    </row>
    <row r="8" spans="1:1" ht="17" x14ac:dyDescent="0.2">
      <c r="A8" s="4" t="s">
        <v>13</v>
      </c>
    </row>
    <row r="9" spans="1:1" ht="17" x14ac:dyDescent="0.2">
      <c r="A9" s="4" t="s">
        <v>14</v>
      </c>
    </row>
    <row r="10" spans="1:1" ht="17" x14ac:dyDescent="0.2">
      <c r="A10" s="4" t="s">
        <v>15</v>
      </c>
    </row>
    <row r="11" spans="1:1" ht="17" x14ac:dyDescent="0.2">
      <c r="A11" s="4" t="s">
        <v>16</v>
      </c>
    </row>
    <row r="12" spans="1:1" ht="17" x14ac:dyDescent="0.2">
      <c r="A12" s="4" t="s">
        <v>17</v>
      </c>
    </row>
    <row r="13" spans="1:1" ht="17" x14ac:dyDescent="0.2">
      <c r="A13" s="4" t="s">
        <v>18</v>
      </c>
    </row>
    <row r="14" spans="1:1" ht="17" x14ac:dyDescent="0.2">
      <c r="A14" s="4" t="s">
        <v>19</v>
      </c>
    </row>
    <row r="15" spans="1:1" ht="17" x14ac:dyDescent="0.2">
      <c r="A15" s="4" t="s">
        <v>20</v>
      </c>
    </row>
    <row r="16" spans="1:1" ht="17" x14ac:dyDescent="0.2">
      <c r="A16" s="4" t="s">
        <v>21</v>
      </c>
    </row>
    <row r="17" spans="1:1" ht="17" x14ac:dyDescent="0.2">
      <c r="A17" s="4" t="s">
        <v>22</v>
      </c>
    </row>
    <row r="18" spans="1:1" ht="17" x14ac:dyDescent="0.2">
      <c r="A18" s="4" t="s">
        <v>23</v>
      </c>
    </row>
    <row r="19" spans="1:1" ht="17" x14ac:dyDescent="0.2">
      <c r="A19" s="4" t="s">
        <v>24</v>
      </c>
    </row>
    <row r="20" spans="1:1" ht="17" x14ac:dyDescent="0.2">
      <c r="A20" s="4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F23" sqref="F23"/>
    </sheetView>
  </sheetViews>
  <sheetFormatPr baseColWidth="10" defaultRowHeight="16" x14ac:dyDescent="0.2"/>
  <sheetData>
    <row r="1" spans="1:1" ht="17" x14ac:dyDescent="0.2">
      <c r="A1" s="4" t="s">
        <v>6</v>
      </c>
    </row>
    <row r="2" spans="1:1" ht="17" x14ac:dyDescent="0.2">
      <c r="A2" s="4" t="s">
        <v>7</v>
      </c>
    </row>
    <row r="3" spans="1:1" ht="17" x14ac:dyDescent="0.2">
      <c r="A3" s="4" t="s">
        <v>8</v>
      </c>
    </row>
    <row r="4" spans="1:1" ht="17" x14ac:dyDescent="0.2">
      <c r="A4" s="4" t="s">
        <v>9</v>
      </c>
    </row>
    <row r="5" spans="1:1" ht="17" x14ac:dyDescent="0.2">
      <c r="A5" s="4" t="s">
        <v>10</v>
      </c>
    </row>
    <row r="6" spans="1:1" ht="17" x14ac:dyDescent="0.2">
      <c r="A6" s="4" t="s">
        <v>11</v>
      </c>
    </row>
    <row r="7" spans="1:1" ht="17" x14ac:dyDescent="0.2">
      <c r="A7" s="4" t="s">
        <v>12</v>
      </c>
    </row>
    <row r="8" spans="1:1" ht="17" x14ac:dyDescent="0.2">
      <c r="A8" s="4" t="s">
        <v>26</v>
      </c>
    </row>
    <row r="9" spans="1:1" ht="17" x14ac:dyDescent="0.2">
      <c r="A9" s="4" t="s">
        <v>14</v>
      </c>
    </row>
    <row r="10" spans="1:1" ht="17" x14ac:dyDescent="0.2">
      <c r="A10" s="4" t="s">
        <v>15</v>
      </c>
    </row>
    <row r="11" spans="1:1" ht="17" x14ac:dyDescent="0.2">
      <c r="A11" s="4" t="s">
        <v>16</v>
      </c>
    </row>
    <row r="12" spans="1:1" ht="17" x14ac:dyDescent="0.2">
      <c r="A12" s="4" t="s">
        <v>17</v>
      </c>
    </row>
    <row r="13" spans="1:1" ht="17" x14ac:dyDescent="0.2">
      <c r="A13" s="4" t="s">
        <v>18</v>
      </c>
    </row>
    <row r="14" spans="1:1" ht="17" x14ac:dyDescent="0.2">
      <c r="A14" s="4" t="s">
        <v>19</v>
      </c>
    </row>
    <row r="15" spans="1:1" ht="17" x14ac:dyDescent="0.2">
      <c r="A15" s="4" t="s">
        <v>20</v>
      </c>
    </row>
    <row r="16" spans="1:1" ht="17" x14ac:dyDescent="0.2">
      <c r="A16" s="4" t="s">
        <v>21</v>
      </c>
    </row>
    <row r="17" spans="1:1" ht="17" x14ac:dyDescent="0.2">
      <c r="A17" s="4" t="s">
        <v>27</v>
      </c>
    </row>
    <row r="18" spans="1:1" ht="17" x14ac:dyDescent="0.2">
      <c r="A18" s="4" t="s">
        <v>23</v>
      </c>
    </row>
    <row r="19" spans="1:1" ht="17" x14ac:dyDescent="0.2">
      <c r="A19" s="4" t="s">
        <v>24</v>
      </c>
    </row>
    <row r="20" spans="1:1" ht="17" x14ac:dyDescent="0.2">
      <c r="A20" s="4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Upload</vt:lpstr>
      <vt:lpstr>bquxjob_5d2e2dba_17fd520bfa0</vt:lpstr>
      <vt:lpstr>COVID Papers</vt:lpstr>
      <vt:lpstr>Non COVID Papers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2022-03-29T10:13:17Z</dcterms:created>
  <dcterms:modified xsi:type="dcterms:W3CDTF">2022-03-29T10:30:49Z</dcterms:modified>
</cp:coreProperties>
</file>