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055824FF-1575-4F06-939C-0EB0D6A4DAB2}" xr6:coauthVersionLast="47" xr6:coauthVersionMax="47" xr10:uidLastSave="{00000000-0000-0000-0000-000000000000}"/>
  <bookViews>
    <workbookView xWindow="-108" yWindow="-108" windowWidth="23256" windowHeight="12576" xr2:uid="{9B24A8FB-06AB-4EA2-A8DA-156468C5F2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I17" i="1" s="1"/>
  <c r="H2" i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  <c r="I15" i="1" l="1"/>
  <c r="I11" i="1"/>
  <c r="J11" i="1" s="1"/>
  <c r="K11" i="1" s="1"/>
  <c r="I7" i="1"/>
  <c r="J7" i="1" s="1"/>
  <c r="K7" i="1" s="1"/>
  <c r="I3" i="1"/>
  <c r="J3" i="1" s="1"/>
  <c r="K3" i="1" s="1"/>
  <c r="J17" i="1"/>
  <c r="K17" i="1" s="1"/>
  <c r="I13" i="1"/>
  <c r="J13" i="1" s="1"/>
  <c r="K13" i="1" s="1"/>
  <c r="I9" i="1"/>
  <c r="J9" i="1" s="1"/>
  <c r="K9" i="1" s="1"/>
  <c r="I16" i="1"/>
  <c r="J16" i="1" s="1"/>
  <c r="K16" i="1" s="1"/>
  <c r="I12" i="1"/>
  <c r="J12" i="1" s="1"/>
  <c r="K12" i="1" s="1"/>
  <c r="I8" i="1"/>
  <c r="I4" i="1"/>
  <c r="J4" i="1" s="1"/>
  <c r="K4" i="1" s="1"/>
  <c r="J15" i="1"/>
  <c r="K15" i="1" s="1"/>
  <c r="I14" i="1"/>
  <c r="J14" i="1" s="1"/>
  <c r="K14" i="1" s="1"/>
  <c r="I10" i="1"/>
  <c r="J10" i="1" s="1"/>
  <c r="K10" i="1" s="1"/>
  <c r="I6" i="1"/>
  <c r="J6" i="1" s="1"/>
  <c r="K6" i="1" s="1"/>
  <c r="J8" i="1"/>
  <c r="K8" i="1" s="1"/>
  <c r="I2" i="1"/>
  <c r="J2" i="1" s="1"/>
  <c r="K2" i="1" s="1"/>
  <c r="I5" i="1"/>
  <c r="J5" i="1" s="1"/>
  <c r="K5" i="1" s="1"/>
</calcChain>
</file>

<file path=xl/sharedStrings.xml><?xml version="1.0" encoding="utf-8"?>
<sst xmlns="http://schemas.openxmlformats.org/spreadsheetml/2006/main" count="27" uniqueCount="27">
  <si>
    <t>tube</t>
  </si>
  <si>
    <t>tube plus leaf</t>
  </si>
  <si>
    <t>delta</t>
  </si>
  <si>
    <t>Sample</t>
  </si>
  <si>
    <t>OEL1</t>
  </si>
  <si>
    <t>OEL2</t>
  </si>
  <si>
    <t>OEL3</t>
  </si>
  <si>
    <t>OEL4</t>
  </si>
  <si>
    <t>WTL1</t>
  </si>
  <si>
    <t>WTL2</t>
  </si>
  <si>
    <t>WTL3</t>
  </si>
  <si>
    <t>WTL4</t>
  </si>
  <si>
    <t>OE1</t>
  </si>
  <si>
    <t>OE2</t>
  </si>
  <si>
    <t>OE3</t>
  </si>
  <si>
    <t>OE4</t>
  </si>
  <si>
    <t>WT1</t>
  </si>
  <si>
    <t>WT2</t>
  </si>
  <si>
    <t>WT3</t>
  </si>
  <si>
    <t>WT4</t>
  </si>
  <si>
    <t>ChlA</t>
  </si>
  <si>
    <t>ChlB</t>
  </si>
  <si>
    <t>Total</t>
  </si>
  <si>
    <t>weight_adj</t>
  </si>
  <si>
    <t>final</t>
  </si>
  <si>
    <t>Ab645</t>
  </si>
  <si>
    <t>Ab663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</si>
</sst>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6BD40-7636-48C0-954D-3B7BA011FDA7}">
  <dimension ref="A1:K17"/>
  <sheetViews>
    <sheetView tabSelected="1" workbookViewId="0">
      <selection activeCell="G24" sqref="G24"/>
    </sheetView>
  </sheetViews>
  <sheetFormatPr defaultRowHeight="14.4" x14ac:dyDescent="0.3"/>
  <cols>
    <col min="3" max="3" width="11.88671875" bestFit="1" customWidth="1"/>
    <col min="10" max="10" width="12" bestFit="1" customWidth="1"/>
  </cols>
  <sheetData>
    <row r="1" spans="1:11" x14ac:dyDescent="0.3">
      <c r="A1" t="s">
        <v>3</v>
      </c>
      <c r="B1" t="s">
        <v>0</v>
      </c>
      <c r="C1" t="s">
        <v>1</v>
      </c>
      <c r="D1" t="s">
        <v>2</v>
      </c>
      <c r="E1" t="s">
        <v>25</v>
      </c>
      <c r="F1" t="s">
        <v>26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</row>
    <row r="2" spans="1:11" x14ac:dyDescent="0.3">
      <c r="A2" t="s">
        <v>4</v>
      </c>
      <c r="B2">
        <v>6.6689999999999996</v>
      </c>
      <c r="C2">
        <v>6.7839999999999998</v>
      </c>
      <c r="D2">
        <f>C2-B2</f>
        <v>0.11500000000000021</v>
      </c>
      <c r="E2">
        <v>0.41799999999999998</v>
      </c>
      <c r="F2">
        <v>1.111</v>
      </c>
      <c r="G2">
        <f t="shared" ref="G2:G17" si="0">0.0202*E2</f>
        <v>8.443599999999999E-3</v>
      </c>
      <c r="H2">
        <f t="shared" ref="H2:H17" si="1">0.00802*F2</f>
        <v>8.9102199999999999E-3</v>
      </c>
      <c r="I2">
        <f>G2+H2</f>
        <v>1.7353819999999999E-2</v>
      </c>
      <c r="J2">
        <f t="shared" ref="J2:J17" si="2">I2/D2</f>
        <v>0.15090278260869536</v>
      </c>
      <c r="K2">
        <f>J2*10</f>
        <v>1.5090278260869536</v>
      </c>
    </row>
    <row r="3" spans="1:11" x14ac:dyDescent="0.3">
      <c r="A3" t="s">
        <v>5</v>
      </c>
      <c r="B3">
        <v>6.6619999999999999</v>
      </c>
      <c r="C3">
        <v>6.806</v>
      </c>
      <c r="D3">
        <f t="shared" ref="D3:D17" si="3">C3-B3</f>
        <v>0.14400000000000013</v>
      </c>
      <c r="E3">
        <v>0.49399999999999999</v>
      </c>
      <c r="F3">
        <v>1.3280000000000001</v>
      </c>
      <c r="G3">
        <f t="shared" si="0"/>
        <v>9.9787999999999995E-3</v>
      </c>
      <c r="H3">
        <f t="shared" si="1"/>
        <v>1.065056E-2</v>
      </c>
      <c r="I3">
        <f t="shared" ref="I3:I17" si="4">G3+H3</f>
        <v>2.0629359999999999E-2</v>
      </c>
      <c r="J3">
        <f t="shared" si="2"/>
        <v>0.1432594444444443</v>
      </c>
      <c r="K3">
        <f t="shared" ref="K3:K17" si="5">J3*10</f>
        <v>1.4325944444444429</v>
      </c>
    </row>
    <row r="4" spans="1:11" x14ac:dyDescent="0.3">
      <c r="A4" t="s">
        <v>6</v>
      </c>
      <c r="B4">
        <v>6.702</v>
      </c>
      <c r="C4">
        <v>6.8440000000000003</v>
      </c>
      <c r="D4">
        <f t="shared" si="3"/>
        <v>0.14200000000000035</v>
      </c>
      <c r="E4">
        <v>0.439</v>
      </c>
      <c r="F4">
        <v>1.161</v>
      </c>
      <c r="G4">
        <f t="shared" si="0"/>
        <v>8.8678000000000003E-3</v>
      </c>
      <c r="H4">
        <f t="shared" si="1"/>
        <v>9.3112200000000003E-3</v>
      </c>
      <c r="I4">
        <f t="shared" si="4"/>
        <v>1.8179020000000001E-2</v>
      </c>
      <c r="J4">
        <f t="shared" si="2"/>
        <v>0.12802126760563348</v>
      </c>
      <c r="K4">
        <f t="shared" si="5"/>
        <v>1.2802126760563348</v>
      </c>
    </row>
    <row r="5" spans="1:11" x14ac:dyDescent="0.3">
      <c r="A5" t="s">
        <v>7</v>
      </c>
      <c r="B5">
        <v>6.67</v>
      </c>
      <c r="C5">
        <v>6.774</v>
      </c>
      <c r="D5">
        <f t="shared" si="3"/>
        <v>0.10400000000000009</v>
      </c>
      <c r="E5">
        <v>0.376</v>
      </c>
      <c r="F5">
        <v>0.98299999999999998</v>
      </c>
      <c r="G5">
        <f t="shared" si="0"/>
        <v>7.5951999999999999E-3</v>
      </c>
      <c r="H5">
        <f t="shared" si="1"/>
        <v>7.8836599999999989E-3</v>
      </c>
      <c r="I5">
        <f t="shared" si="4"/>
        <v>1.5478859999999999E-2</v>
      </c>
      <c r="J5">
        <f t="shared" si="2"/>
        <v>0.14883519230769215</v>
      </c>
      <c r="K5">
        <f t="shared" si="5"/>
        <v>1.4883519230769215</v>
      </c>
    </row>
    <row r="6" spans="1:11" x14ac:dyDescent="0.3">
      <c r="A6" t="s">
        <v>8</v>
      </c>
      <c r="B6">
        <v>6.673</v>
      </c>
      <c r="C6">
        <v>6.7779999999999996</v>
      </c>
      <c r="D6">
        <f t="shared" si="3"/>
        <v>0.10499999999999954</v>
      </c>
      <c r="E6">
        <v>0.36099999999999999</v>
      </c>
      <c r="F6">
        <v>0.90700000000000003</v>
      </c>
      <c r="G6">
        <f t="shared" si="0"/>
        <v>7.2921999999999996E-3</v>
      </c>
      <c r="H6">
        <f t="shared" si="1"/>
        <v>7.2741399999999993E-3</v>
      </c>
      <c r="I6">
        <f t="shared" si="4"/>
        <v>1.4566339999999999E-2</v>
      </c>
      <c r="J6">
        <f t="shared" si="2"/>
        <v>0.13872704761904822</v>
      </c>
      <c r="K6">
        <f t="shared" si="5"/>
        <v>1.3872704761904822</v>
      </c>
    </row>
    <row r="7" spans="1:11" x14ac:dyDescent="0.3">
      <c r="A7" t="s">
        <v>9</v>
      </c>
      <c r="B7">
        <v>6.7089999999999996</v>
      </c>
      <c r="C7">
        <v>6.8150000000000004</v>
      </c>
      <c r="D7">
        <f t="shared" si="3"/>
        <v>0.10600000000000076</v>
      </c>
      <c r="E7">
        <v>0.314</v>
      </c>
      <c r="F7">
        <v>0.80400000000000005</v>
      </c>
      <c r="G7">
        <f t="shared" si="0"/>
        <v>6.3428E-3</v>
      </c>
      <c r="H7">
        <f t="shared" si="1"/>
        <v>6.4480800000000001E-3</v>
      </c>
      <c r="I7">
        <f t="shared" si="4"/>
        <v>1.2790880000000001E-2</v>
      </c>
      <c r="J7">
        <f t="shared" si="2"/>
        <v>0.12066867924528216</v>
      </c>
      <c r="K7">
        <f t="shared" si="5"/>
        <v>1.2066867924528215</v>
      </c>
    </row>
    <row r="8" spans="1:11" x14ac:dyDescent="0.3">
      <c r="A8" t="s">
        <v>10</v>
      </c>
      <c r="B8">
        <v>6.7</v>
      </c>
      <c r="C8">
        <v>6.7930000000000001</v>
      </c>
      <c r="D8">
        <f t="shared" si="3"/>
        <v>9.2999999999999972E-2</v>
      </c>
      <c r="E8">
        <v>0.27700000000000002</v>
      </c>
      <c r="F8">
        <v>0.70299999999999996</v>
      </c>
      <c r="G8">
        <f t="shared" si="0"/>
        <v>5.5954000000000004E-3</v>
      </c>
      <c r="H8">
        <f t="shared" si="1"/>
        <v>5.6380599999999994E-3</v>
      </c>
      <c r="I8">
        <f t="shared" si="4"/>
        <v>1.1233460000000001E-2</v>
      </c>
      <c r="J8">
        <f t="shared" si="2"/>
        <v>0.12078989247311832</v>
      </c>
      <c r="K8">
        <f t="shared" si="5"/>
        <v>1.2078989247311831</v>
      </c>
    </row>
    <row r="9" spans="1:11" x14ac:dyDescent="0.3">
      <c r="A9" t="s">
        <v>11</v>
      </c>
      <c r="B9">
        <v>6.6840000000000002</v>
      </c>
      <c r="C9">
        <v>6.7610000000000001</v>
      </c>
      <c r="D9">
        <f t="shared" si="3"/>
        <v>7.6999999999999957E-2</v>
      </c>
      <c r="E9">
        <v>0.218</v>
      </c>
      <c r="F9">
        <v>0.56499999999999995</v>
      </c>
      <c r="G9">
        <f t="shared" si="0"/>
        <v>4.4035999999999997E-3</v>
      </c>
      <c r="H9">
        <f t="shared" si="1"/>
        <v>4.5312999999999994E-3</v>
      </c>
      <c r="I9">
        <f t="shared" si="4"/>
        <v>8.9348999999999991E-3</v>
      </c>
      <c r="J9">
        <f t="shared" si="2"/>
        <v>0.11603766233766238</v>
      </c>
      <c r="K9">
        <f t="shared" si="5"/>
        <v>1.160376623376624</v>
      </c>
    </row>
    <row r="10" spans="1:11" x14ac:dyDescent="0.3">
      <c r="A10" t="s">
        <v>12</v>
      </c>
      <c r="B10">
        <v>6.665</v>
      </c>
      <c r="C10">
        <v>6.8380000000000001</v>
      </c>
      <c r="D10">
        <f t="shared" si="3"/>
        <v>0.17300000000000004</v>
      </c>
      <c r="E10">
        <v>0.63500000000000001</v>
      </c>
      <c r="F10">
        <v>1.76</v>
      </c>
      <c r="G10">
        <f t="shared" si="0"/>
        <v>1.2827E-2</v>
      </c>
      <c r="H10">
        <f t="shared" si="1"/>
        <v>1.41152E-2</v>
      </c>
      <c r="I10">
        <f t="shared" si="4"/>
        <v>2.6942199999999999E-2</v>
      </c>
      <c r="J10">
        <f t="shared" si="2"/>
        <v>0.1557352601156069</v>
      </c>
      <c r="K10">
        <f t="shared" si="5"/>
        <v>1.557352601156069</v>
      </c>
    </row>
    <row r="11" spans="1:11" x14ac:dyDescent="0.3">
      <c r="A11" t="s">
        <v>13</v>
      </c>
      <c r="B11">
        <v>6.7089999999999996</v>
      </c>
      <c r="C11">
        <v>6.8609999999999998</v>
      </c>
      <c r="D11">
        <f t="shared" si="3"/>
        <v>0.15200000000000014</v>
      </c>
      <c r="E11">
        <v>0.64300000000000002</v>
      </c>
      <c r="F11">
        <v>1.8360000000000001</v>
      </c>
      <c r="G11">
        <f t="shared" si="0"/>
        <v>1.2988599999999999E-2</v>
      </c>
      <c r="H11">
        <f t="shared" si="1"/>
        <v>1.472472E-2</v>
      </c>
      <c r="I11">
        <f t="shared" si="4"/>
        <v>2.771332E-2</v>
      </c>
      <c r="J11">
        <f t="shared" si="2"/>
        <v>0.18232447368421037</v>
      </c>
      <c r="K11">
        <f t="shared" si="5"/>
        <v>1.8232447368421036</v>
      </c>
    </row>
    <row r="12" spans="1:11" x14ac:dyDescent="0.3">
      <c r="A12" t="s">
        <v>14</v>
      </c>
      <c r="B12">
        <v>6.6550000000000002</v>
      </c>
      <c r="C12">
        <v>6.7919999999999998</v>
      </c>
      <c r="D12">
        <f t="shared" si="3"/>
        <v>0.13699999999999957</v>
      </c>
      <c r="E12">
        <v>0.49299999999999999</v>
      </c>
      <c r="F12">
        <v>1.4430000000000001</v>
      </c>
      <c r="G12">
        <f t="shared" si="0"/>
        <v>9.9585999999999997E-3</v>
      </c>
      <c r="H12">
        <f t="shared" si="1"/>
        <v>1.1572859999999999E-2</v>
      </c>
      <c r="I12">
        <f t="shared" si="4"/>
        <v>2.1531459999999999E-2</v>
      </c>
      <c r="J12">
        <f t="shared" si="2"/>
        <v>0.15716394160583991</v>
      </c>
      <c r="K12">
        <f t="shared" si="5"/>
        <v>1.5716394160583991</v>
      </c>
    </row>
    <row r="13" spans="1:11" x14ac:dyDescent="0.3">
      <c r="A13" t="s">
        <v>15</v>
      </c>
      <c r="B13">
        <v>6.6859999999999999</v>
      </c>
      <c r="C13">
        <v>6.7690000000000001</v>
      </c>
      <c r="D13">
        <f t="shared" si="3"/>
        <v>8.3000000000000185E-2</v>
      </c>
      <c r="E13">
        <v>0.35499999999999998</v>
      </c>
      <c r="F13">
        <v>0.95499999999999996</v>
      </c>
      <c r="G13">
        <f t="shared" si="0"/>
        <v>7.1709999999999994E-3</v>
      </c>
      <c r="H13">
        <f t="shared" si="1"/>
        <v>7.6590999999999994E-3</v>
      </c>
      <c r="I13">
        <f t="shared" si="4"/>
        <v>1.4830099999999999E-2</v>
      </c>
      <c r="J13">
        <f t="shared" si="2"/>
        <v>0.17867590361445743</v>
      </c>
      <c r="K13">
        <f t="shared" si="5"/>
        <v>1.7867590361445742</v>
      </c>
    </row>
    <row r="14" spans="1:11" x14ac:dyDescent="0.3">
      <c r="A14" t="s">
        <v>16</v>
      </c>
      <c r="B14">
        <v>6.6680000000000001</v>
      </c>
      <c r="C14">
        <v>6.8140000000000001</v>
      </c>
      <c r="D14">
        <f t="shared" si="3"/>
        <v>0.14599999999999991</v>
      </c>
      <c r="E14">
        <v>0.45900000000000002</v>
      </c>
      <c r="F14">
        <v>1.25</v>
      </c>
      <c r="G14">
        <f t="shared" si="0"/>
        <v>9.2718000000000002E-3</v>
      </c>
      <c r="H14">
        <f t="shared" si="1"/>
        <v>1.0024999999999999E-2</v>
      </c>
      <c r="I14">
        <f t="shared" si="4"/>
        <v>1.9296799999999999E-2</v>
      </c>
      <c r="J14">
        <f t="shared" si="2"/>
        <v>0.13216986301369871</v>
      </c>
      <c r="K14">
        <f t="shared" si="5"/>
        <v>1.3216986301369871</v>
      </c>
    </row>
    <row r="15" spans="1:11" x14ac:dyDescent="0.3">
      <c r="A15" t="s">
        <v>17</v>
      </c>
      <c r="B15">
        <v>6.6680000000000001</v>
      </c>
      <c r="C15">
        <v>6.782</v>
      </c>
      <c r="D15">
        <f t="shared" si="3"/>
        <v>0.11399999999999988</v>
      </c>
      <c r="E15">
        <v>0.39700000000000002</v>
      </c>
      <c r="F15">
        <v>1.1000000000000001</v>
      </c>
      <c r="G15">
        <f t="shared" si="0"/>
        <v>8.0193999999999994E-3</v>
      </c>
      <c r="H15">
        <f t="shared" si="1"/>
        <v>8.822E-3</v>
      </c>
      <c r="I15">
        <f t="shared" si="4"/>
        <v>1.6841399999999999E-2</v>
      </c>
      <c r="J15">
        <f t="shared" si="2"/>
        <v>0.14773157894736857</v>
      </c>
      <c r="K15">
        <f t="shared" si="5"/>
        <v>1.4773157894736857</v>
      </c>
    </row>
    <row r="16" spans="1:11" x14ac:dyDescent="0.3">
      <c r="A16" t="s">
        <v>18</v>
      </c>
      <c r="B16">
        <v>6.64</v>
      </c>
      <c r="C16">
        <v>6.7469999999999999</v>
      </c>
      <c r="D16">
        <f t="shared" si="3"/>
        <v>0.10700000000000021</v>
      </c>
      <c r="E16">
        <v>0.45900000000000002</v>
      </c>
      <c r="F16">
        <v>1.258</v>
      </c>
      <c r="G16">
        <f t="shared" si="0"/>
        <v>9.2718000000000002E-3</v>
      </c>
      <c r="H16">
        <f t="shared" si="1"/>
        <v>1.008916E-2</v>
      </c>
      <c r="I16">
        <f t="shared" si="4"/>
        <v>1.936096E-2</v>
      </c>
      <c r="J16">
        <f t="shared" si="2"/>
        <v>0.18094355140186882</v>
      </c>
      <c r="K16">
        <f t="shared" si="5"/>
        <v>1.8094355140186882</v>
      </c>
    </row>
    <row r="17" spans="1:11" x14ac:dyDescent="0.3">
      <c r="A17" t="s">
        <v>19</v>
      </c>
      <c r="B17">
        <v>6.657</v>
      </c>
      <c r="C17">
        <v>6.7880000000000003</v>
      </c>
      <c r="D17">
        <f t="shared" si="3"/>
        <v>0.13100000000000023</v>
      </c>
      <c r="E17">
        <v>0.53600000000000003</v>
      </c>
      <c r="F17">
        <v>1.5029999999999999</v>
      </c>
      <c r="G17">
        <f t="shared" si="0"/>
        <v>1.08272E-2</v>
      </c>
      <c r="H17">
        <f t="shared" si="1"/>
        <v>1.2054059999999998E-2</v>
      </c>
      <c r="I17">
        <f t="shared" si="4"/>
        <v>2.288126E-2</v>
      </c>
      <c r="J17">
        <f t="shared" si="2"/>
        <v>0.17466610687022871</v>
      </c>
      <c r="K17">
        <f t="shared" si="5"/>
        <v>1.746661068702287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Milner</dc:creator>
  <cp:lastModifiedBy>Matthew Milner</cp:lastModifiedBy>
  <dcterms:created xsi:type="dcterms:W3CDTF">2019-12-16T10:52:54Z</dcterms:created>
  <dcterms:modified xsi:type="dcterms:W3CDTF">2022-01-27T15:38:34Z</dcterms:modified>
</cp:coreProperties>
</file>