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# LabAnimal Behaviour &amp; Conservation\Uperodons_acoustic_MS\September 2021\BMC Zoology\Raw data\"/>
    </mc:Choice>
  </mc:AlternateContent>
  <xr:revisionPtr revIDLastSave="0" documentId="13_ncr:1_{1E48504D-3035-47EA-9546-C4FE56393522}" xr6:coauthVersionLast="47" xr6:coauthVersionMax="47" xr10:uidLastSave="{00000000-0000-0000-0000-000000000000}"/>
  <bookViews>
    <workbookView xWindow="-110" yWindow="-110" windowWidth="19420" windowHeight="10420" firstSheet="1" activeTab="5" xr2:uid="{00000000-000D-0000-FFFF-FFFF00000000}"/>
  </bookViews>
  <sheets>
    <sheet name="U.systoma_raw" sheetId="8" r:id="rId1"/>
    <sheet name="Median" sheetId="9" r:id="rId2"/>
    <sheet name="temp,svl,mass" sheetId="3" r:id="rId3"/>
    <sheet name="CVw(mean)" sheetId="5" r:id="rId4"/>
    <sheet name="CVa" sheetId="2" r:id="rId5"/>
    <sheet name="Model II ANOVA &amp; Beecher's info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9" l="1"/>
  <c r="F14" i="9"/>
  <c r="F13" i="9"/>
  <c r="F12" i="9"/>
  <c r="F11" i="9"/>
  <c r="F10" i="9"/>
  <c r="F9" i="9"/>
  <c r="F8" i="9"/>
  <c r="F7" i="9"/>
  <c r="F6" i="9"/>
  <c r="F5" i="9"/>
  <c r="F4" i="9"/>
  <c r="F3" i="9"/>
  <c r="F2" i="9"/>
  <c r="B17" i="5" l="1"/>
  <c r="C17" i="5"/>
  <c r="D17" i="5"/>
  <c r="E17" i="5"/>
  <c r="B16" i="5"/>
  <c r="C16" i="5"/>
  <c r="D16" i="5"/>
  <c r="E16" i="5"/>
  <c r="H17" i="5"/>
  <c r="I17" i="5"/>
  <c r="J17" i="5"/>
  <c r="K17" i="5"/>
  <c r="L17" i="5"/>
  <c r="M17" i="5"/>
  <c r="N17" i="5"/>
  <c r="O17" i="5"/>
  <c r="P17" i="5"/>
  <c r="G17" i="5"/>
  <c r="H16" i="5" l="1"/>
  <c r="I16" i="5"/>
  <c r="J16" i="5"/>
  <c r="K16" i="5"/>
  <c r="L16" i="5"/>
  <c r="M16" i="5"/>
  <c r="N16" i="5"/>
  <c r="O16" i="5"/>
  <c r="P16" i="5"/>
  <c r="G16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D3" i="6"/>
  <c r="D4" i="6"/>
  <c r="D5" i="6"/>
  <c r="D6" i="6"/>
  <c r="D7" i="6"/>
  <c r="D8" i="6"/>
  <c r="D9" i="6"/>
  <c r="D10" i="6"/>
  <c r="D11" i="6"/>
  <c r="D2" i="6"/>
  <c r="H16" i="2"/>
  <c r="I16" i="2"/>
  <c r="J16" i="2"/>
  <c r="K16" i="2"/>
  <c r="L16" i="2"/>
  <c r="M16" i="2"/>
  <c r="N16" i="2"/>
  <c r="O16" i="2"/>
  <c r="P16" i="2"/>
  <c r="G16" i="2"/>
  <c r="F16" i="5" l="1"/>
  <c r="F17" i="5"/>
  <c r="F3" i="2"/>
  <c r="F4" i="2"/>
  <c r="F5" i="2"/>
  <c r="F6" i="2"/>
  <c r="F7" i="2"/>
  <c r="F8" i="2"/>
  <c r="F9" i="2"/>
  <c r="F10" i="2"/>
  <c r="F11" i="2"/>
  <c r="F12" i="2"/>
  <c r="F13" i="2"/>
  <c r="F14" i="2"/>
  <c r="F2" i="2"/>
</calcChain>
</file>

<file path=xl/sharedStrings.xml><?xml version="1.0" encoding="utf-8"?>
<sst xmlns="http://schemas.openxmlformats.org/spreadsheetml/2006/main" count="459" uniqueCount="98">
  <si>
    <t>ID #</t>
  </si>
  <si>
    <t>Air temp</t>
  </si>
  <si>
    <t>RH(%)</t>
  </si>
  <si>
    <t>SVL (mm)</t>
  </si>
  <si>
    <t>Body mass (g)</t>
  </si>
  <si>
    <t>Call #</t>
  </si>
  <si>
    <t>Call rate</t>
  </si>
  <si>
    <t>Call duration</t>
  </si>
  <si>
    <t>Rise time</t>
  </si>
  <si>
    <t>Fall time</t>
  </si>
  <si>
    <t>Low freq (Hz)</t>
  </si>
  <si>
    <t>High freq (Hz)</t>
  </si>
  <si>
    <t>Delta power (dB)</t>
  </si>
  <si>
    <t>Frequency modulation of low freq</t>
  </si>
  <si>
    <t>Frequency modulation of high freq</t>
  </si>
  <si>
    <t>Dominant harmonic</t>
  </si>
  <si>
    <t>SYS#01PTR</t>
  </si>
  <si>
    <t>SYS#02PTR</t>
  </si>
  <si>
    <t>SYS#03PTR</t>
  </si>
  <si>
    <t>SYS#04PTR</t>
  </si>
  <si>
    <t>SYS#05PTR</t>
  </si>
  <si>
    <t>SYS#06PTR</t>
  </si>
  <si>
    <t>SYS#07PTR</t>
  </si>
  <si>
    <t>SYS#08PTR</t>
  </si>
  <si>
    <t>SYS#09PTR</t>
  </si>
  <si>
    <t>SYS#10PTR</t>
  </si>
  <si>
    <t>SYS#11PTR</t>
  </si>
  <si>
    <t>SYS#12PTR</t>
  </si>
  <si>
    <t>SYS#13PTR</t>
  </si>
  <si>
    <t>Call rate (1/s)</t>
  </si>
  <si>
    <t>Call duration (ms)</t>
  </si>
  <si>
    <t>Rise time (ms)</t>
  </si>
  <si>
    <t>Fall time (ms)</t>
  </si>
  <si>
    <t>Low peak frequency (Hz)</t>
  </si>
  <si>
    <t>High peak frequency (Hz)</t>
  </si>
  <si>
    <t>FM of low frequency (Hz)</t>
  </si>
  <si>
    <t>FM of high frequency (Hz)</t>
  </si>
  <si>
    <t>Body condition</t>
  </si>
  <si>
    <t>p=.501</t>
  </si>
  <si>
    <t>p=.051</t>
  </si>
  <si>
    <t>p=.217</t>
  </si>
  <si>
    <t>p=.152</t>
  </si>
  <si>
    <t>p=.345</t>
  </si>
  <si>
    <t>p=.600</t>
  </si>
  <si>
    <t>p=.206</t>
  </si>
  <si>
    <t>p=.457</t>
  </si>
  <si>
    <t>p=.326</t>
  </si>
  <si>
    <t>p=.263</t>
  </si>
  <si>
    <t>p=.876</t>
  </si>
  <si>
    <t>p=.305</t>
  </si>
  <si>
    <t>p=.314</t>
  </si>
  <si>
    <t>p=.486</t>
  </si>
  <si>
    <t>p=.426</t>
  </si>
  <si>
    <t>p=.925</t>
  </si>
  <si>
    <t>p=.199</t>
  </si>
  <si>
    <t>p=.813</t>
  </si>
  <si>
    <t>p=.080</t>
  </si>
  <si>
    <t>p=.778</t>
  </si>
  <si>
    <t>p=.476</t>
  </si>
  <si>
    <t>p=.172</t>
  </si>
  <si>
    <t>p=.146</t>
  </si>
  <si>
    <t>p=.205</t>
  </si>
  <si>
    <t>p=.772</t>
  </si>
  <si>
    <t>p=.693</t>
  </si>
  <si>
    <t>p=.545</t>
  </si>
  <si>
    <t>p=.334</t>
  </si>
  <si>
    <t>p=.227</t>
  </si>
  <si>
    <t>p=.825</t>
  </si>
  <si>
    <t>p=.224</t>
  </si>
  <si>
    <t>p=.297</t>
  </si>
  <si>
    <t>p=.240</t>
  </si>
  <si>
    <t>p=.252</t>
  </si>
  <si>
    <t>p=.622</t>
  </si>
  <si>
    <t>p=.863</t>
  </si>
  <si>
    <t>p=.081</t>
  </si>
  <si>
    <t>p=.753</t>
  </si>
  <si>
    <t>p=.937</t>
  </si>
  <si>
    <t>Coeficient of corelation</t>
  </si>
  <si>
    <t>ID</t>
  </si>
  <si>
    <t>ID</t>
    <phoneticPr fontId="2" type="noConversion"/>
  </si>
  <si>
    <t>Call property</t>
  </si>
  <si>
    <t>Within-males(CVw)</t>
  </si>
  <si>
    <t>Among-males(CVa)</t>
  </si>
  <si>
    <t>CVa/CVw</t>
  </si>
  <si>
    <t>F</t>
  </si>
  <si>
    <t>P</t>
  </si>
  <si>
    <t>η2</t>
  </si>
  <si>
    <t>Frequency modulation of low freq</t>
    <phoneticPr fontId="2" type="noConversion"/>
  </si>
  <si>
    <t>Beecher's information</t>
  </si>
  <si>
    <t>Rise time  (ms)</t>
  </si>
  <si>
    <t>Fall time  (ms)</t>
  </si>
  <si>
    <t>CV</t>
    <phoneticPr fontId="2" type="noConversion"/>
  </si>
  <si>
    <t>mean</t>
    <phoneticPr fontId="2" type="noConversion"/>
  </si>
  <si>
    <t>STD</t>
    <phoneticPr fontId="2" type="noConversion"/>
  </si>
  <si>
    <t>&lt;0.001</t>
    <phoneticPr fontId="2" type="noConversion"/>
  </si>
  <si>
    <t>&lt;0.05</t>
    <phoneticPr fontId="2" type="noConversion"/>
  </si>
  <si>
    <t>All</t>
  </si>
  <si>
    <t># of Distingduishable individuals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</si>
</sst>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6">
    <font>
      <sz val="11"/>
      <color theme="1"/>
      <name val="Calibri"/>
      <family val="2"/>
      <scheme val="minor"/>
    </font>
    <font>
      <sz val="12"/>
      <color rgb="FF9C5700"/>
      <name val="Calibri"/>
      <family val="2"/>
      <charset val="136"/>
      <scheme val="minor"/>
    </font>
    <font>
      <sz val="9"/>
      <name val="Calibri"/>
      <family val="3"/>
      <charset val="136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" fontId="0" fillId="0" borderId="0" xfId="0" applyNumberFormat="1"/>
    <xf numFmtId="16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4" fontId="0" fillId="0" borderId="0" xfId="0" applyNumberForma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/>
    <xf numFmtId="164" fontId="5" fillId="0" borderId="0" xfId="1" applyNumberFormat="1" applyFont="1" applyFill="1" applyAlignment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Median!$E$1</c:f>
              <c:strCache>
                <c:ptCount val="1"/>
                <c:pt idx="0">
                  <c:v>Body mass (g)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7720691163604551E-2"/>
                  <c:y val="-0.2799168853893263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Median!$D$2:$D$14</c:f>
              <c:numCache>
                <c:formatCode>General</c:formatCode>
                <c:ptCount val="13"/>
                <c:pt idx="0">
                  <c:v>53.89</c:v>
                </c:pt>
                <c:pt idx="1">
                  <c:v>48.58</c:v>
                </c:pt>
                <c:pt idx="2">
                  <c:v>50.11</c:v>
                </c:pt>
                <c:pt idx="3">
                  <c:v>52.17</c:v>
                </c:pt>
                <c:pt idx="4">
                  <c:v>54.82</c:v>
                </c:pt>
                <c:pt idx="5">
                  <c:v>55.34</c:v>
                </c:pt>
                <c:pt idx="6">
                  <c:v>49.62</c:v>
                </c:pt>
                <c:pt idx="7">
                  <c:v>50.27</c:v>
                </c:pt>
                <c:pt idx="8">
                  <c:v>53.82</c:v>
                </c:pt>
                <c:pt idx="9">
                  <c:v>50.9</c:v>
                </c:pt>
                <c:pt idx="10">
                  <c:v>53.39</c:v>
                </c:pt>
                <c:pt idx="11">
                  <c:v>55.8</c:v>
                </c:pt>
                <c:pt idx="12">
                  <c:v>49.28</c:v>
                </c:pt>
              </c:numCache>
            </c:numRef>
          </c:xVal>
          <c:yVal>
            <c:numRef>
              <c:f>Median!$E$2:$E$14</c:f>
              <c:numCache>
                <c:formatCode>General</c:formatCode>
                <c:ptCount val="13"/>
                <c:pt idx="0">
                  <c:v>24.1</c:v>
                </c:pt>
                <c:pt idx="1">
                  <c:v>16.100000000000001</c:v>
                </c:pt>
                <c:pt idx="2">
                  <c:v>18.7</c:v>
                </c:pt>
                <c:pt idx="3">
                  <c:v>14.6</c:v>
                </c:pt>
                <c:pt idx="4">
                  <c:v>12.4</c:v>
                </c:pt>
                <c:pt idx="5">
                  <c:v>21.4</c:v>
                </c:pt>
                <c:pt idx="6">
                  <c:v>10.1</c:v>
                </c:pt>
                <c:pt idx="7">
                  <c:v>13.3</c:v>
                </c:pt>
                <c:pt idx="8">
                  <c:v>21</c:v>
                </c:pt>
                <c:pt idx="9">
                  <c:v>12.6</c:v>
                </c:pt>
                <c:pt idx="10">
                  <c:v>20.8</c:v>
                </c:pt>
                <c:pt idx="11">
                  <c:v>21.6</c:v>
                </c:pt>
                <c:pt idx="12">
                  <c:v>13.6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AE-466C-A96D-EE4215C29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6064319"/>
        <c:axId val="1718120287"/>
      </c:scatterChart>
      <c:valAx>
        <c:axId val="1896064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120287"/>
        <c:crosses val="autoZero"/>
        <c:crossBetween val="midCat"/>
      </c:valAx>
      <c:valAx>
        <c:axId val="1718120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064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'CVw(mean)'!$E$1</c:f>
              <c:strCache>
                <c:ptCount val="1"/>
                <c:pt idx="0">
                  <c:v>Body mass (g)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7.7165135608048996E-2"/>
                  <c:y val="-0.287676071741032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'CVw(mean)'!$D$2:$D$14</c:f>
              <c:numCache>
                <c:formatCode>General</c:formatCode>
                <c:ptCount val="13"/>
                <c:pt idx="0">
                  <c:v>53.89</c:v>
                </c:pt>
                <c:pt idx="1">
                  <c:v>48.58</c:v>
                </c:pt>
                <c:pt idx="2">
                  <c:v>50.11</c:v>
                </c:pt>
                <c:pt idx="3">
                  <c:v>52.17</c:v>
                </c:pt>
                <c:pt idx="4">
                  <c:v>54.82</c:v>
                </c:pt>
                <c:pt idx="5">
                  <c:v>55.34</c:v>
                </c:pt>
                <c:pt idx="6">
                  <c:v>49.62</c:v>
                </c:pt>
                <c:pt idx="7">
                  <c:v>50.27</c:v>
                </c:pt>
                <c:pt idx="8">
                  <c:v>53.82</c:v>
                </c:pt>
                <c:pt idx="9">
                  <c:v>50.9</c:v>
                </c:pt>
                <c:pt idx="10">
                  <c:v>53.39</c:v>
                </c:pt>
                <c:pt idx="11">
                  <c:v>55.8</c:v>
                </c:pt>
                <c:pt idx="12">
                  <c:v>49.28</c:v>
                </c:pt>
              </c:numCache>
            </c:numRef>
          </c:xVal>
          <c:yVal>
            <c:numRef>
              <c:f>'CVw(mean)'!$E$2:$E$14</c:f>
              <c:numCache>
                <c:formatCode>General</c:formatCode>
                <c:ptCount val="13"/>
                <c:pt idx="0">
                  <c:v>24.1</c:v>
                </c:pt>
                <c:pt idx="1">
                  <c:v>16.100000000000001</c:v>
                </c:pt>
                <c:pt idx="2">
                  <c:v>18.7</c:v>
                </c:pt>
                <c:pt idx="3">
                  <c:v>14.6</c:v>
                </c:pt>
                <c:pt idx="4">
                  <c:v>12.4</c:v>
                </c:pt>
                <c:pt idx="5">
                  <c:v>21.4</c:v>
                </c:pt>
                <c:pt idx="6">
                  <c:v>10.1</c:v>
                </c:pt>
                <c:pt idx="7">
                  <c:v>13.3</c:v>
                </c:pt>
                <c:pt idx="8">
                  <c:v>21</c:v>
                </c:pt>
                <c:pt idx="9">
                  <c:v>12.6</c:v>
                </c:pt>
                <c:pt idx="10">
                  <c:v>20.8</c:v>
                </c:pt>
                <c:pt idx="11">
                  <c:v>21.6</c:v>
                </c:pt>
                <c:pt idx="12">
                  <c:v>13.6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EE-43DD-AE7F-7D4A553E6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963408"/>
        <c:axId val="1153156976"/>
      </c:scatterChart>
      <c:valAx>
        <c:axId val="1265963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156976"/>
        <c:crosses val="autoZero"/>
        <c:crossBetween val="midCat"/>
      </c:valAx>
      <c:valAx>
        <c:axId val="115315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5963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CVa!$E$1</c:f>
              <c:strCache>
                <c:ptCount val="1"/>
                <c:pt idx="0">
                  <c:v>Body mass (g)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7720691163604551E-2"/>
                  <c:y val="-0.2799168853893263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CVa!$D$2:$D$14</c:f>
              <c:numCache>
                <c:formatCode>General</c:formatCode>
                <c:ptCount val="13"/>
                <c:pt idx="0">
                  <c:v>53.89</c:v>
                </c:pt>
                <c:pt idx="1">
                  <c:v>48.58</c:v>
                </c:pt>
                <c:pt idx="2">
                  <c:v>50.11</c:v>
                </c:pt>
                <c:pt idx="3">
                  <c:v>52.17</c:v>
                </c:pt>
                <c:pt idx="4">
                  <c:v>54.82</c:v>
                </c:pt>
                <c:pt idx="5">
                  <c:v>55.34</c:v>
                </c:pt>
                <c:pt idx="6">
                  <c:v>49.62</c:v>
                </c:pt>
                <c:pt idx="7">
                  <c:v>50.27</c:v>
                </c:pt>
                <c:pt idx="8">
                  <c:v>53.82</c:v>
                </c:pt>
                <c:pt idx="9">
                  <c:v>50.9</c:v>
                </c:pt>
                <c:pt idx="10">
                  <c:v>53.39</c:v>
                </c:pt>
                <c:pt idx="11">
                  <c:v>55.8</c:v>
                </c:pt>
                <c:pt idx="12">
                  <c:v>49.28</c:v>
                </c:pt>
              </c:numCache>
            </c:numRef>
          </c:xVal>
          <c:yVal>
            <c:numRef>
              <c:f>CVa!$E$2:$E$14</c:f>
              <c:numCache>
                <c:formatCode>General</c:formatCode>
                <c:ptCount val="13"/>
                <c:pt idx="0">
                  <c:v>24.1</c:v>
                </c:pt>
                <c:pt idx="1">
                  <c:v>16.100000000000001</c:v>
                </c:pt>
                <c:pt idx="2">
                  <c:v>18.7</c:v>
                </c:pt>
                <c:pt idx="3">
                  <c:v>14.6</c:v>
                </c:pt>
                <c:pt idx="4">
                  <c:v>12.4</c:v>
                </c:pt>
                <c:pt idx="5">
                  <c:v>21.4</c:v>
                </c:pt>
                <c:pt idx="6">
                  <c:v>10.1</c:v>
                </c:pt>
                <c:pt idx="7">
                  <c:v>13.3</c:v>
                </c:pt>
                <c:pt idx="8">
                  <c:v>21</c:v>
                </c:pt>
                <c:pt idx="9">
                  <c:v>12.6</c:v>
                </c:pt>
                <c:pt idx="10">
                  <c:v>20.8</c:v>
                </c:pt>
                <c:pt idx="11">
                  <c:v>21.6</c:v>
                </c:pt>
                <c:pt idx="12">
                  <c:v>13.6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13-44A6-94C4-166F7F4A7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6064319"/>
        <c:axId val="1718120287"/>
      </c:scatterChart>
      <c:valAx>
        <c:axId val="1896064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8120287"/>
        <c:crosses val="autoZero"/>
        <c:crossBetween val="midCat"/>
      </c:valAx>
      <c:valAx>
        <c:axId val="1718120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064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19</xdr:row>
      <xdr:rowOff>142875</xdr:rowOff>
    </xdr:from>
    <xdr:to>
      <xdr:col>7</xdr:col>
      <xdr:colOff>190500</xdr:colOff>
      <xdr:row>34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483870</xdr:colOff>
      <xdr:row>20</xdr:row>
      <xdr:rowOff>45720</xdr:rowOff>
    </xdr:from>
    <xdr:to>
      <xdr:col>8</xdr:col>
      <xdr:colOff>468630</xdr:colOff>
      <xdr:row>34</xdr:row>
      <xdr:rowOff>121920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19</xdr:row>
      <xdr:rowOff>142875</xdr:rowOff>
    </xdr:from>
    <xdr:to>
      <xdr:col>7</xdr:col>
      <xdr:colOff>190500</xdr:colOff>
      <xdr:row>34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2"/>
  <sheetViews>
    <sheetView zoomScaleNormal="100" workbookViewId="0">
      <selection activeCell="G10" sqref="G10"/>
    </sheetView>
  </sheetViews>
  <sheetFormatPr defaultRowHeight="14.5"/>
  <cols>
    <col min="1" max="1" width="14.453125" customWidth="1"/>
    <col min="4" max="4" width="7.1796875" bestFit="1" customWidth="1"/>
    <col min="5" max="8" width="8.81640625" bestFit="1" customWidth="1"/>
    <col min="9" max="10" width="12.26953125" bestFit="1" customWidth="1"/>
    <col min="11" max="11" width="8.81640625" bestFit="1" customWidth="1"/>
    <col min="12" max="12" width="11" customWidth="1"/>
    <col min="13" max="13" width="12.1796875" customWidth="1"/>
    <col min="14" max="14" width="17.7265625" bestFit="1" customWidth="1"/>
  </cols>
  <sheetData>
    <row r="1" spans="1:14" s="14" customFormat="1" ht="43.5">
      <c r="A1" s="13" t="s">
        <v>79</v>
      </c>
      <c r="B1" s="13" t="s">
        <v>3</v>
      </c>
      <c r="C1" s="13" t="s">
        <v>4</v>
      </c>
      <c r="D1" s="13" t="s">
        <v>5</v>
      </c>
      <c r="E1" s="13" t="s">
        <v>6</v>
      </c>
      <c r="F1" s="13" t="s">
        <v>7</v>
      </c>
      <c r="G1" s="13" t="s">
        <v>8</v>
      </c>
      <c r="H1" s="13" t="s">
        <v>9</v>
      </c>
      <c r="I1" s="13" t="s">
        <v>10</v>
      </c>
      <c r="J1" s="13" t="s">
        <v>11</v>
      </c>
      <c r="K1" s="13" t="s">
        <v>12</v>
      </c>
      <c r="L1" s="13" t="s">
        <v>13</v>
      </c>
      <c r="M1" s="13" t="s">
        <v>14</v>
      </c>
      <c r="N1" s="13" t="s">
        <v>15</v>
      </c>
    </row>
    <row r="2" spans="1:14">
      <c r="A2" t="s">
        <v>16</v>
      </c>
      <c r="B2" s="2">
        <v>53.89</v>
      </c>
      <c r="C2" s="2">
        <v>24.1</v>
      </c>
      <c r="D2" s="2">
        <v>1</v>
      </c>
      <c r="E2" s="2"/>
      <c r="F2" s="2">
        <v>3.1E-2</v>
      </c>
      <c r="G2" s="2">
        <v>1.5000000000000006E-2</v>
      </c>
      <c r="H2" s="2">
        <v>1.6E-2</v>
      </c>
      <c r="I2" s="2">
        <v>485.2</v>
      </c>
      <c r="J2" s="2">
        <v>2688.2</v>
      </c>
      <c r="K2" s="2">
        <v>7.6</v>
      </c>
      <c r="L2" s="2">
        <v>26.199999999999989</v>
      </c>
      <c r="M2" s="2">
        <v>-118</v>
      </c>
      <c r="N2" s="2">
        <v>11.080791426215994</v>
      </c>
    </row>
    <row r="3" spans="1:14">
      <c r="A3" t="s">
        <v>16</v>
      </c>
      <c r="B3" s="2">
        <v>53.89</v>
      </c>
      <c r="C3" s="2">
        <v>24.1</v>
      </c>
      <c r="D3" s="2">
        <v>2</v>
      </c>
      <c r="E3" s="2">
        <v>3.0959752321981422</v>
      </c>
      <c r="F3" s="2">
        <v>3.4000000000000002E-2</v>
      </c>
      <c r="G3" s="2">
        <v>1.7000000000000015E-2</v>
      </c>
      <c r="H3" s="2">
        <v>1.699999999999996E-2</v>
      </c>
      <c r="I3" s="2">
        <v>491.4</v>
      </c>
      <c r="J3" s="2">
        <v>2670.5</v>
      </c>
      <c r="K3" s="2">
        <v>8.1</v>
      </c>
      <c r="L3" s="2">
        <v>27.800000000000011</v>
      </c>
      <c r="M3" s="2">
        <v>102</v>
      </c>
      <c r="N3" s="2">
        <v>10.86894586894587</v>
      </c>
    </row>
    <row r="4" spans="1:14">
      <c r="A4" t="s">
        <v>16</v>
      </c>
      <c r="B4" s="2">
        <v>53.89</v>
      </c>
      <c r="C4" s="2">
        <v>24.1</v>
      </c>
      <c r="D4" s="2">
        <v>3</v>
      </c>
      <c r="E4" s="2">
        <v>3.1645569620253169</v>
      </c>
      <c r="F4" s="2">
        <v>3.1E-2</v>
      </c>
      <c r="G4" s="2">
        <v>1.6000000000000014E-2</v>
      </c>
      <c r="H4" s="2">
        <v>1.5000000000000013E-2</v>
      </c>
      <c r="I4" s="2">
        <v>491.4</v>
      </c>
      <c r="J4" s="2">
        <v>2689</v>
      </c>
      <c r="K4" s="2">
        <v>7.8</v>
      </c>
      <c r="L4" s="2">
        <v>-27.799999999999955</v>
      </c>
      <c r="M4" s="2">
        <v>120.59999999999991</v>
      </c>
      <c r="N4" s="2">
        <v>10.944240944240946</v>
      </c>
    </row>
    <row r="5" spans="1:14">
      <c r="A5" t="s">
        <v>16</v>
      </c>
      <c r="B5" s="2">
        <v>53.89</v>
      </c>
      <c r="C5" s="2">
        <v>24.1</v>
      </c>
      <c r="D5" s="2">
        <v>4</v>
      </c>
      <c r="E5" s="2">
        <v>3.2786885245901636</v>
      </c>
      <c r="F5" s="2">
        <v>3.5000000000000003E-2</v>
      </c>
      <c r="G5" s="2">
        <v>1.8000000000000016E-2</v>
      </c>
      <c r="H5" s="2">
        <v>1.6999999999999904E-2</v>
      </c>
      <c r="I5" s="2">
        <v>482.2</v>
      </c>
      <c r="J5" s="2">
        <v>2670.5</v>
      </c>
      <c r="K5" s="2">
        <v>7.3</v>
      </c>
      <c r="L5" s="2">
        <v>9.3000000000000114</v>
      </c>
      <c r="M5" s="2">
        <v>55.699999999999818</v>
      </c>
      <c r="N5" s="2">
        <v>11.076316880962256</v>
      </c>
    </row>
    <row r="6" spans="1:14">
      <c r="A6" t="s">
        <v>16</v>
      </c>
      <c r="B6" s="2">
        <v>53.89</v>
      </c>
      <c r="C6" s="2">
        <v>24.1</v>
      </c>
      <c r="D6" s="2">
        <v>5</v>
      </c>
      <c r="E6" s="2">
        <v>3.389830508474577</v>
      </c>
      <c r="F6" s="2">
        <v>3.1E-2</v>
      </c>
      <c r="G6" s="2">
        <v>1.5000000000000124E-2</v>
      </c>
      <c r="H6" s="2">
        <v>1.6000000000000014E-2</v>
      </c>
      <c r="I6" s="2">
        <v>491.4</v>
      </c>
      <c r="J6" s="2">
        <v>2698.3</v>
      </c>
      <c r="K6" s="2">
        <v>7.7</v>
      </c>
      <c r="L6" s="2">
        <v>9.2999999999999545</v>
      </c>
      <c r="M6" s="2">
        <v>111.20000000000027</v>
      </c>
      <c r="N6" s="2">
        <v>10.982091982091983</v>
      </c>
    </row>
    <row r="7" spans="1:14">
      <c r="A7" t="s">
        <v>16</v>
      </c>
      <c r="B7" s="2">
        <v>53.89</v>
      </c>
      <c r="C7" s="2">
        <v>24.1</v>
      </c>
      <c r="D7" s="2">
        <v>6</v>
      </c>
      <c r="E7" s="2">
        <v>3.3670033670033654</v>
      </c>
      <c r="F7" s="2">
        <v>3.5999999999999997E-2</v>
      </c>
      <c r="G7" s="2">
        <v>1.8000000000000016E-2</v>
      </c>
      <c r="H7" s="2">
        <v>1.8000000000000016E-2</v>
      </c>
      <c r="I7" s="2">
        <v>491.4</v>
      </c>
      <c r="J7" s="2">
        <v>2679.8</v>
      </c>
      <c r="K7" s="2">
        <v>6.9</v>
      </c>
      <c r="L7" s="2">
        <v>-55.600000000000023</v>
      </c>
      <c r="M7" s="2">
        <v>55.599999999999909</v>
      </c>
      <c r="N7" s="2">
        <v>10.906796906796908</v>
      </c>
    </row>
    <row r="8" spans="1:14">
      <c r="A8" t="s">
        <v>16</v>
      </c>
      <c r="B8" s="2">
        <v>53.89</v>
      </c>
      <c r="C8" s="2">
        <v>24.1</v>
      </c>
      <c r="D8" s="2">
        <v>7</v>
      </c>
      <c r="E8" s="2">
        <v>3.1250000000000018</v>
      </c>
      <c r="F8" s="2">
        <v>3.5000000000000003E-2</v>
      </c>
      <c r="G8" s="2">
        <v>1.7000000000000126E-2</v>
      </c>
      <c r="H8" s="2">
        <v>1.8000000000000016E-2</v>
      </c>
      <c r="I8" s="2">
        <v>491.4</v>
      </c>
      <c r="J8" s="2">
        <v>2679.8</v>
      </c>
      <c r="K8" s="2">
        <v>7.2</v>
      </c>
      <c r="L8" s="2">
        <v>-27.800000000000011</v>
      </c>
      <c r="M8" s="2">
        <v>83.400000000000091</v>
      </c>
      <c r="N8" s="2">
        <v>10.906796906796908</v>
      </c>
    </row>
    <row r="9" spans="1:14">
      <c r="A9" t="s">
        <v>16</v>
      </c>
      <c r="B9" s="2">
        <v>53.89</v>
      </c>
      <c r="C9" s="2">
        <v>24.1</v>
      </c>
      <c r="D9" s="2">
        <v>8</v>
      </c>
      <c r="E9" s="2">
        <v>3.2786885245901622</v>
      </c>
      <c r="F9" s="2">
        <v>3.5999999999999997E-2</v>
      </c>
      <c r="G9" s="2">
        <v>1.7999999999999794E-2</v>
      </c>
      <c r="H9" s="2">
        <v>1.7000000000000348E-2</v>
      </c>
      <c r="I9" s="2">
        <v>491.4</v>
      </c>
      <c r="J9" s="2">
        <v>2661.2</v>
      </c>
      <c r="K9" s="2">
        <v>4.3</v>
      </c>
      <c r="L9" s="2">
        <v>-27.800000000000011</v>
      </c>
      <c r="M9" s="2">
        <v>92.700000000000273</v>
      </c>
      <c r="N9" s="2">
        <v>10.831094831094831</v>
      </c>
    </row>
    <row r="10" spans="1:14">
      <c r="A10" t="s">
        <v>16</v>
      </c>
      <c r="B10" s="2">
        <v>53.89</v>
      </c>
      <c r="C10" s="2">
        <v>24.1</v>
      </c>
      <c r="D10" s="2">
        <v>9</v>
      </c>
      <c r="E10" s="2">
        <v>1.7006802721088432</v>
      </c>
      <c r="F10" s="2">
        <v>3.5999999999999997E-2</v>
      </c>
      <c r="G10" s="2">
        <v>1.7999999999999794E-2</v>
      </c>
      <c r="H10" s="2">
        <v>1.8000000000000238E-2</v>
      </c>
      <c r="I10" s="2">
        <v>485.2</v>
      </c>
      <c r="J10" s="2">
        <v>2688.2</v>
      </c>
      <c r="K10" s="2">
        <v>7.8</v>
      </c>
      <c r="L10" s="2">
        <v>-39.299999999999955</v>
      </c>
      <c r="M10" s="2">
        <v>65.599999999999909</v>
      </c>
      <c r="N10" s="2">
        <v>11.080791426215994</v>
      </c>
    </row>
    <row r="11" spans="1:14">
      <c r="A11" t="s">
        <v>16</v>
      </c>
      <c r="B11" s="2">
        <v>53.89</v>
      </c>
      <c r="C11" s="2">
        <v>24.1</v>
      </c>
      <c r="D11" s="2">
        <v>10</v>
      </c>
      <c r="E11" s="2">
        <v>1.6077170418006435</v>
      </c>
      <c r="F11" s="2">
        <v>3.5000000000000003E-2</v>
      </c>
      <c r="G11" s="2">
        <v>1.7999999999999794E-2</v>
      </c>
      <c r="H11" s="2">
        <v>1.7000000000000348E-2</v>
      </c>
      <c r="I11" s="2">
        <v>482.2</v>
      </c>
      <c r="J11" s="2">
        <v>2679.8</v>
      </c>
      <c r="K11" s="2">
        <v>7.1</v>
      </c>
      <c r="L11" s="2">
        <v>-9.3000000000000114</v>
      </c>
      <c r="M11" s="2">
        <v>-111.19999999999982</v>
      </c>
      <c r="N11" s="2">
        <v>11.11489008710079</v>
      </c>
    </row>
    <row r="12" spans="1:14">
      <c r="A12" t="s">
        <v>16</v>
      </c>
      <c r="B12" s="2">
        <v>53.89</v>
      </c>
      <c r="C12" s="2">
        <v>24.1</v>
      </c>
      <c r="D12" s="2">
        <v>11</v>
      </c>
      <c r="E12" s="2">
        <v>3.3333333333333353</v>
      </c>
      <c r="F12" s="2">
        <v>3.1E-2</v>
      </c>
      <c r="G12" s="2">
        <v>1.6000000000000014E-2</v>
      </c>
      <c r="H12" s="2">
        <v>1.5000000000000124E-2</v>
      </c>
      <c r="I12" s="2">
        <v>491.4</v>
      </c>
      <c r="J12" s="2">
        <v>2689</v>
      </c>
      <c r="K12" s="2">
        <v>7.4</v>
      </c>
      <c r="L12" s="2">
        <v>-9.3000000000000114</v>
      </c>
      <c r="M12" s="2">
        <v>-139.09999999999991</v>
      </c>
      <c r="N12" s="2">
        <v>10.944240944240946</v>
      </c>
    </row>
    <row r="13" spans="1:14">
      <c r="A13" t="s">
        <v>16</v>
      </c>
      <c r="B13" s="2">
        <v>53.89</v>
      </c>
      <c r="C13" s="2">
        <v>24.1</v>
      </c>
      <c r="D13" s="2">
        <v>12</v>
      </c>
      <c r="E13" s="2">
        <v>3.3222591362126228</v>
      </c>
      <c r="F13" s="2">
        <v>3.1E-2</v>
      </c>
      <c r="G13" s="2">
        <v>1.499999999999968E-2</v>
      </c>
      <c r="H13" s="2">
        <v>1.6000000000000014E-2</v>
      </c>
      <c r="I13" s="2">
        <v>491.4</v>
      </c>
      <c r="J13" s="2">
        <v>2689</v>
      </c>
      <c r="K13" s="2">
        <v>8.1</v>
      </c>
      <c r="L13" s="2">
        <v>18.599999999999966</v>
      </c>
      <c r="M13" s="2">
        <v>92.699999999999818</v>
      </c>
      <c r="N13" s="2">
        <v>10.944240944240946</v>
      </c>
    </row>
    <row r="14" spans="1:14">
      <c r="A14" t="s">
        <v>16</v>
      </c>
      <c r="B14" s="2">
        <v>53.89</v>
      </c>
      <c r="C14" s="2">
        <v>24.1</v>
      </c>
      <c r="D14" s="2">
        <v>13</v>
      </c>
      <c r="E14" s="2">
        <v>3.2786885245901671</v>
      </c>
      <c r="F14" s="2">
        <v>3.5000000000000003E-2</v>
      </c>
      <c r="G14" s="2">
        <v>1.8000000000000682E-2</v>
      </c>
      <c r="H14" s="2">
        <v>1.7999999999999794E-2</v>
      </c>
      <c r="I14" s="2">
        <v>491.4</v>
      </c>
      <c r="J14" s="2">
        <v>2679.8</v>
      </c>
      <c r="K14" s="2">
        <v>7.1</v>
      </c>
      <c r="L14" s="2">
        <v>0</v>
      </c>
      <c r="M14" s="2">
        <v>92.799999999999727</v>
      </c>
      <c r="N14" s="2">
        <v>10.906796906796908</v>
      </c>
    </row>
    <row r="15" spans="1:14">
      <c r="A15" t="s">
        <v>16</v>
      </c>
      <c r="B15" s="2">
        <v>53.89</v>
      </c>
      <c r="C15" s="2">
        <v>24.1</v>
      </c>
      <c r="D15" s="2">
        <v>14</v>
      </c>
      <c r="E15" s="2">
        <v>3.3003300330033012</v>
      </c>
      <c r="F15" s="2">
        <v>3.1E-2</v>
      </c>
      <c r="G15" s="2">
        <v>1.6000000000000014E-2</v>
      </c>
      <c r="H15" s="2">
        <v>1.6000000000000014E-2</v>
      </c>
      <c r="I15" s="2">
        <v>491.4</v>
      </c>
      <c r="J15" s="2">
        <v>2670.5</v>
      </c>
      <c r="K15" s="2">
        <v>7.9</v>
      </c>
      <c r="L15" s="2">
        <v>9.3000000000000114</v>
      </c>
      <c r="M15" s="2">
        <v>129.80000000000018</v>
      </c>
      <c r="N15" s="2">
        <v>10.86894586894587</v>
      </c>
    </row>
    <row r="16" spans="1:14">
      <c r="A16" t="s">
        <v>16</v>
      </c>
      <c r="B16" s="2">
        <v>53.89</v>
      </c>
      <c r="C16" s="2">
        <v>24.1</v>
      </c>
      <c r="D16" s="2">
        <v>15</v>
      </c>
      <c r="E16" s="2">
        <v>3.0395136778115446</v>
      </c>
      <c r="F16" s="2">
        <v>3.1E-2</v>
      </c>
      <c r="G16" s="2">
        <v>1.499999999999968E-2</v>
      </c>
      <c r="H16" s="2">
        <v>1.6000000000000014E-2</v>
      </c>
      <c r="I16" s="2">
        <v>491.4</v>
      </c>
      <c r="J16" s="2">
        <v>2689</v>
      </c>
      <c r="K16" s="2">
        <v>8.3000000000000007</v>
      </c>
      <c r="L16" s="2">
        <v>-9.3000000000000114</v>
      </c>
      <c r="M16" s="2">
        <v>64.900000000000091</v>
      </c>
      <c r="N16" s="2">
        <v>10.944240944240946</v>
      </c>
    </row>
    <row r="17" spans="1:14">
      <c r="A17" t="s">
        <v>16</v>
      </c>
      <c r="B17" s="2">
        <v>53.89</v>
      </c>
      <c r="C17" s="2">
        <v>24.1</v>
      </c>
      <c r="D17" s="2">
        <v>16</v>
      </c>
      <c r="E17" s="2">
        <v>3.0674846625766907</v>
      </c>
      <c r="F17" s="2">
        <v>3.4000000000000002E-2</v>
      </c>
      <c r="G17" s="2">
        <v>1.7000000000000348E-2</v>
      </c>
      <c r="H17" s="2">
        <v>1.699999999999946E-2</v>
      </c>
      <c r="I17" s="2">
        <v>491.4</v>
      </c>
      <c r="J17" s="2">
        <v>2670.5</v>
      </c>
      <c r="K17" s="2">
        <v>8</v>
      </c>
      <c r="L17" s="2">
        <v>-27.800000000000011</v>
      </c>
      <c r="M17" s="2">
        <v>-148.40000000000009</v>
      </c>
      <c r="N17" s="2">
        <v>10.86894586894587</v>
      </c>
    </row>
    <row r="18" spans="1:14">
      <c r="A18" t="s">
        <v>16</v>
      </c>
      <c r="B18" s="2">
        <v>53.89</v>
      </c>
      <c r="C18" s="2">
        <v>24.1</v>
      </c>
      <c r="D18" s="2">
        <v>17</v>
      </c>
      <c r="E18" s="2">
        <v>3.1746031746031709</v>
      </c>
      <c r="F18" s="2">
        <v>3.5999999999999997E-2</v>
      </c>
      <c r="G18" s="2">
        <v>1.7999999999999794E-2</v>
      </c>
      <c r="H18" s="2">
        <v>1.7999999999999794E-2</v>
      </c>
      <c r="I18" s="2">
        <v>491.4</v>
      </c>
      <c r="J18" s="2">
        <v>2679.8</v>
      </c>
      <c r="K18" s="2">
        <v>7</v>
      </c>
      <c r="L18" s="2">
        <v>9.3000000000000114</v>
      </c>
      <c r="M18" s="2">
        <v>37.099999999999909</v>
      </c>
      <c r="N18" s="2">
        <v>10.906796906796908</v>
      </c>
    </row>
    <row r="19" spans="1:14">
      <c r="A19" t="s">
        <v>16</v>
      </c>
      <c r="B19" s="2">
        <v>53.89</v>
      </c>
      <c r="C19" s="2">
        <v>24.1</v>
      </c>
      <c r="D19" s="2">
        <v>18</v>
      </c>
      <c r="E19" s="2">
        <v>2.8490028490028494</v>
      </c>
      <c r="F19" s="2">
        <v>3.5000000000000003E-2</v>
      </c>
      <c r="G19" s="2">
        <v>1.7999999999999794E-2</v>
      </c>
      <c r="H19" s="2">
        <v>1.7999999999999794E-2</v>
      </c>
      <c r="I19" s="2">
        <v>482.2</v>
      </c>
      <c r="J19" s="2">
        <v>2679.8</v>
      </c>
      <c r="K19" s="2">
        <v>7.6</v>
      </c>
      <c r="L19" s="2">
        <v>9.3000000000000114</v>
      </c>
      <c r="M19" s="2">
        <v>83.399999999999636</v>
      </c>
      <c r="N19" s="2">
        <v>11.11489008710079</v>
      </c>
    </row>
    <row r="20" spans="1:14">
      <c r="A20" t="s">
        <v>16</v>
      </c>
      <c r="B20" s="2">
        <v>53.89</v>
      </c>
      <c r="C20" s="2">
        <v>24.1</v>
      </c>
      <c r="D20" s="2">
        <v>19</v>
      </c>
      <c r="E20" s="2">
        <v>2.7100271002710046</v>
      </c>
      <c r="F20" s="2">
        <v>3.1E-2</v>
      </c>
      <c r="G20" s="2">
        <v>1.6000000000000014E-2</v>
      </c>
      <c r="H20" s="2">
        <v>1.6000000000000014E-2</v>
      </c>
      <c r="I20" s="2">
        <v>482.2</v>
      </c>
      <c r="J20" s="2">
        <v>2679.8</v>
      </c>
      <c r="K20" s="2">
        <v>8.1</v>
      </c>
      <c r="L20" s="2">
        <v>9.3000000000000114</v>
      </c>
      <c r="M20" s="2">
        <v>-111.30000000000018</v>
      </c>
      <c r="N20" s="2">
        <v>11.11489008710079</v>
      </c>
    </row>
    <row r="21" spans="1:14">
      <c r="A21" t="s">
        <v>16</v>
      </c>
      <c r="B21" s="2">
        <v>53.89</v>
      </c>
      <c r="C21" s="2">
        <v>24.1</v>
      </c>
      <c r="D21" s="2">
        <v>20</v>
      </c>
      <c r="E21" s="2">
        <v>3.086419753086421</v>
      </c>
      <c r="F21" s="2">
        <v>3.4000000000000002E-2</v>
      </c>
      <c r="G21" s="2">
        <v>1.6000000000000014E-2</v>
      </c>
      <c r="H21" s="2">
        <v>1.7000000000000348E-2</v>
      </c>
      <c r="I21" s="2">
        <v>485.2</v>
      </c>
      <c r="J21" s="2">
        <v>2689</v>
      </c>
      <c r="K21" s="2">
        <v>7.7</v>
      </c>
      <c r="L21" s="2">
        <v>-39.300000000000011</v>
      </c>
      <c r="M21" s="2">
        <v>65.600000000000364</v>
      </c>
      <c r="N21" s="2">
        <v>11.084089035449299</v>
      </c>
    </row>
    <row r="22" spans="1:14">
      <c r="A22" t="s">
        <v>16</v>
      </c>
      <c r="B22" s="2">
        <v>53.89</v>
      </c>
      <c r="C22" s="2">
        <v>24.1</v>
      </c>
      <c r="D22" s="2">
        <v>21</v>
      </c>
      <c r="E22" s="2">
        <v>3.0211480362537726</v>
      </c>
      <c r="F22" s="2">
        <v>3.1E-2</v>
      </c>
      <c r="G22" s="2">
        <v>1.6000000000000014E-2</v>
      </c>
      <c r="H22" s="2">
        <v>1.6000000000000014E-2</v>
      </c>
      <c r="I22" s="2">
        <v>491.4</v>
      </c>
      <c r="J22" s="2">
        <v>2689</v>
      </c>
      <c r="K22" s="2">
        <v>8.1</v>
      </c>
      <c r="L22" s="2">
        <v>-9.3000000000000114</v>
      </c>
      <c r="M22" s="2">
        <v>55.599999999999909</v>
      </c>
      <c r="N22" s="2">
        <v>10.944240944240946</v>
      </c>
    </row>
    <row r="23" spans="1:14">
      <c r="A23" t="s">
        <v>17</v>
      </c>
      <c r="B23" s="2">
        <v>48.58</v>
      </c>
      <c r="C23" s="2">
        <v>16.100000000000001</v>
      </c>
      <c r="D23" s="2">
        <v>1</v>
      </c>
      <c r="E23" s="2"/>
      <c r="F23" s="2">
        <v>0.03</v>
      </c>
      <c r="G23" s="2">
        <v>1.5000000000000013E-2</v>
      </c>
      <c r="H23" s="2">
        <v>1.4999999999999986E-2</v>
      </c>
      <c r="I23" s="2">
        <v>454.4</v>
      </c>
      <c r="J23" s="2">
        <v>2503.6</v>
      </c>
      <c r="K23" s="2">
        <v>0.7</v>
      </c>
      <c r="L23" s="2">
        <v>9.3000000000000114</v>
      </c>
      <c r="M23" s="2">
        <v>18.5</v>
      </c>
      <c r="N23" s="2">
        <v>11.019366197183098</v>
      </c>
    </row>
    <row r="24" spans="1:14">
      <c r="A24" t="s">
        <v>17</v>
      </c>
      <c r="B24" s="2">
        <v>48.58</v>
      </c>
      <c r="C24" s="2">
        <v>16.100000000000001</v>
      </c>
      <c r="D24" s="2">
        <v>2</v>
      </c>
      <c r="E24" s="2">
        <v>3.134796238244514</v>
      </c>
      <c r="F24" s="2">
        <v>3.2000000000000001E-2</v>
      </c>
      <c r="G24" s="2">
        <v>1.6000000000000014E-2</v>
      </c>
      <c r="H24" s="2">
        <v>1.6000000000000014E-2</v>
      </c>
      <c r="I24" s="2">
        <v>463.6</v>
      </c>
      <c r="J24" s="2">
        <v>2290.3000000000002</v>
      </c>
      <c r="K24" s="2">
        <v>0.9</v>
      </c>
      <c r="L24" s="2">
        <v>-18.600000000000023</v>
      </c>
      <c r="M24" s="2">
        <v>-27.800000000000182</v>
      </c>
      <c r="N24" s="2">
        <v>9.8805004314063858</v>
      </c>
    </row>
    <row r="25" spans="1:14">
      <c r="A25" t="s">
        <v>17</v>
      </c>
      <c r="B25" s="2">
        <v>48.58</v>
      </c>
      <c r="C25" s="2">
        <v>16.100000000000001</v>
      </c>
      <c r="D25" s="2">
        <v>3</v>
      </c>
      <c r="E25" s="2">
        <v>3.3444816053511701</v>
      </c>
      <c r="F25" s="2">
        <v>3.2000000000000001E-2</v>
      </c>
      <c r="G25" s="2">
        <v>1.5999999999999903E-2</v>
      </c>
      <c r="H25" s="2">
        <v>1.6000000000000014E-2</v>
      </c>
      <c r="I25" s="2">
        <v>454.4</v>
      </c>
      <c r="J25" s="2">
        <v>2503.6</v>
      </c>
      <c r="K25" s="2">
        <v>0.9</v>
      </c>
      <c r="L25" s="2">
        <v>-9.3000000000000114</v>
      </c>
      <c r="M25" s="2">
        <v>9.1999999999998181</v>
      </c>
      <c r="N25" s="2">
        <v>11.019366197183098</v>
      </c>
    </row>
    <row r="26" spans="1:14">
      <c r="A26" t="s">
        <v>17</v>
      </c>
      <c r="B26" s="2">
        <v>48.58</v>
      </c>
      <c r="C26" s="2">
        <v>16.100000000000001</v>
      </c>
      <c r="D26" s="2">
        <v>4</v>
      </c>
      <c r="E26" s="2">
        <v>3.3444816053511714</v>
      </c>
      <c r="F26" s="2">
        <v>3.2000000000000001E-2</v>
      </c>
      <c r="G26" s="2">
        <v>1.6000000000000014E-2</v>
      </c>
      <c r="H26" s="2">
        <v>1.6999999999999904E-2</v>
      </c>
      <c r="I26" s="2">
        <v>454.4</v>
      </c>
      <c r="J26" s="2">
        <v>2299.6</v>
      </c>
      <c r="K26" s="2">
        <v>1</v>
      </c>
      <c r="L26" s="2">
        <v>-9.3000000000000114</v>
      </c>
      <c r="M26" s="2">
        <v>-9.3000000000001819</v>
      </c>
      <c r="N26" s="2">
        <v>10.121478873239436</v>
      </c>
    </row>
    <row r="27" spans="1:14">
      <c r="A27" t="s">
        <v>17</v>
      </c>
      <c r="B27" s="2">
        <v>48.58</v>
      </c>
      <c r="C27" s="2">
        <v>16.100000000000001</v>
      </c>
      <c r="D27" s="2">
        <v>5</v>
      </c>
      <c r="E27" s="2">
        <v>3.2467532467532463</v>
      </c>
      <c r="F27" s="2">
        <v>3.2000000000000001E-2</v>
      </c>
      <c r="G27" s="2">
        <v>1.6000000000000014E-2</v>
      </c>
      <c r="H27" s="2">
        <v>1.6999999999999904E-2</v>
      </c>
      <c r="I27" s="2">
        <v>454.4</v>
      </c>
      <c r="J27" s="2">
        <v>2299.6</v>
      </c>
      <c r="K27" s="2">
        <v>0.7</v>
      </c>
      <c r="L27" s="2">
        <v>-27.899999999999977</v>
      </c>
      <c r="M27" s="2">
        <v>-37.100000000000364</v>
      </c>
      <c r="N27" s="2">
        <v>10.121478873239436</v>
      </c>
    </row>
    <row r="28" spans="1:14">
      <c r="A28" t="s">
        <v>17</v>
      </c>
      <c r="B28" s="2">
        <v>48.58</v>
      </c>
      <c r="C28" s="2">
        <v>16.100000000000001</v>
      </c>
      <c r="D28" s="2">
        <v>6</v>
      </c>
      <c r="E28" s="2">
        <v>3.2573289902280136</v>
      </c>
      <c r="F28" s="2">
        <v>3.3000000000000002E-2</v>
      </c>
      <c r="G28" s="2">
        <v>1.7000000000000126E-2</v>
      </c>
      <c r="H28" s="2">
        <v>1.5999999999999792E-2</v>
      </c>
      <c r="I28" s="2">
        <v>459</v>
      </c>
      <c r="J28" s="2">
        <v>2294.8000000000002</v>
      </c>
      <c r="K28" s="2">
        <v>1</v>
      </c>
      <c r="L28" s="2">
        <v>-13.199999999999989</v>
      </c>
      <c r="M28" s="2">
        <v>13.099999999999909</v>
      </c>
      <c r="N28" s="2">
        <v>9.9991285403050121</v>
      </c>
    </row>
    <row r="29" spans="1:14">
      <c r="A29" t="s">
        <v>17</v>
      </c>
      <c r="B29" s="2">
        <v>48.58</v>
      </c>
      <c r="C29" s="2">
        <v>16.100000000000001</v>
      </c>
      <c r="D29" s="2">
        <v>7</v>
      </c>
      <c r="E29" s="2">
        <v>3.1948881789137387</v>
      </c>
      <c r="F29" s="2">
        <v>3.2000000000000001E-2</v>
      </c>
      <c r="G29" s="2">
        <v>1.6000000000000014E-2</v>
      </c>
      <c r="H29" s="2">
        <v>1.6000000000000014E-2</v>
      </c>
      <c r="I29" s="2">
        <v>459</v>
      </c>
      <c r="J29" s="2">
        <v>2517.8000000000002</v>
      </c>
      <c r="K29" s="2">
        <v>1.5</v>
      </c>
      <c r="L29" s="2">
        <v>-26.300000000000011</v>
      </c>
      <c r="M29" s="2">
        <v>26.200000000000273</v>
      </c>
      <c r="N29" s="2">
        <v>10.970806100217866</v>
      </c>
    </row>
    <row r="30" spans="1:14">
      <c r="A30" t="s">
        <v>17</v>
      </c>
      <c r="B30" s="2">
        <v>48.58</v>
      </c>
      <c r="C30" s="2">
        <v>16.100000000000001</v>
      </c>
      <c r="D30" s="2">
        <v>8</v>
      </c>
      <c r="E30" s="2">
        <v>3.3333333333333304</v>
      </c>
      <c r="F30" s="2">
        <v>3.3000000000000002E-2</v>
      </c>
      <c r="G30" s="2">
        <v>1.6999999999999904E-2</v>
      </c>
      <c r="H30" s="2">
        <v>1.6000000000000014E-2</v>
      </c>
      <c r="I30" s="2">
        <v>459</v>
      </c>
      <c r="J30" s="2">
        <v>2307.9</v>
      </c>
      <c r="K30" s="2">
        <v>1.1000000000000001</v>
      </c>
      <c r="L30" s="2">
        <v>13.199999999999989</v>
      </c>
      <c r="M30" s="2">
        <v>-52.399999999999636</v>
      </c>
      <c r="N30" s="2">
        <v>10.056209150326797</v>
      </c>
    </row>
    <row r="31" spans="1:14">
      <c r="A31" t="s">
        <v>17</v>
      </c>
      <c r="B31" s="2">
        <v>48.58</v>
      </c>
      <c r="C31" s="2">
        <v>16.100000000000001</v>
      </c>
      <c r="D31" s="2">
        <v>9</v>
      </c>
      <c r="E31" s="2">
        <v>3.4364261168384886</v>
      </c>
      <c r="F31" s="2">
        <v>3.4000000000000002E-2</v>
      </c>
      <c r="G31" s="2">
        <v>1.6999999999999904E-2</v>
      </c>
      <c r="H31" s="2">
        <v>1.6999999999999904E-2</v>
      </c>
      <c r="I31" s="2">
        <v>454.4</v>
      </c>
      <c r="J31" s="2">
        <v>2290.3000000000002</v>
      </c>
      <c r="K31" s="2">
        <v>1.1000000000000001</v>
      </c>
      <c r="L31" s="2">
        <v>-37.100000000000023</v>
      </c>
      <c r="M31" s="2">
        <v>-241.10000000000036</v>
      </c>
      <c r="N31" s="2">
        <v>10.080545774647888</v>
      </c>
    </row>
    <row r="32" spans="1:14">
      <c r="A32" t="s">
        <v>17</v>
      </c>
      <c r="B32" s="2">
        <v>48.58</v>
      </c>
      <c r="C32" s="2">
        <v>16.100000000000001</v>
      </c>
      <c r="D32" s="2">
        <v>10</v>
      </c>
      <c r="E32" s="2">
        <v>3.1645569620253182</v>
      </c>
      <c r="F32" s="2">
        <v>3.4000000000000002E-2</v>
      </c>
      <c r="G32" s="2">
        <v>1.6000000000000014E-2</v>
      </c>
      <c r="H32" s="2">
        <v>1.6999999999999904E-2</v>
      </c>
      <c r="I32" s="2">
        <v>463.6</v>
      </c>
      <c r="J32" s="2">
        <v>2290.3000000000002</v>
      </c>
      <c r="K32" s="2">
        <v>0.9</v>
      </c>
      <c r="L32" s="2">
        <v>-18.600000000000023</v>
      </c>
      <c r="M32" s="2">
        <v>-241.10000000000036</v>
      </c>
      <c r="N32" s="2">
        <v>9.8805004314063858</v>
      </c>
    </row>
    <row r="33" spans="1:14">
      <c r="A33" t="s">
        <v>17</v>
      </c>
      <c r="B33" s="2">
        <v>48.58</v>
      </c>
      <c r="C33" s="2">
        <v>16.100000000000001</v>
      </c>
      <c r="D33" s="2">
        <v>11</v>
      </c>
      <c r="E33" s="2">
        <v>1.6778523489932884</v>
      </c>
      <c r="F33" s="2">
        <v>3.3000000000000002E-2</v>
      </c>
      <c r="G33" s="2">
        <v>1.6000000000000014E-2</v>
      </c>
      <c r="H33" s="2">
        <v>1.6999999999999904E-2</v>
      </c>
      <c r="I33" s="2">
        <v>459</v>
      </c>
      <c r="J33" s="2">
        <v>2294.8000000000002</v>
      </c>
      <c r="K33" s="2">
        <v>0.9</v>
      </c>
      <c r="L33" s="2">
        <v>-39.399999999999977</v>
      </c>
      <c r="M33" s="2">
        <v>-13.099999999999909</v>
      </c>
      <c r="N33" s="2">
        <v>9.9991285403050121</v>
      </c>
    </row>
    <row r="34" spans="1:14">
      <c r="A34" t="s">
        <v>17</v>
      </c>
      <c r="B34" s="2">
        <v>48.58</v>
      </c>
      <c r="C34" s="2">
        <v>16.100000000000001</v>
      </c>
      <c r="D34" s="2">
        <v>12</v>
      </c>
      <c r="E34" s="2">
        <v>3.5714285714285738</v>
      </c>
      <c r="F34" s="2">
        <v>3.2000000000000001E-2</v>
      </c>
      <c r="G34" s="2">
        <v>1.7000000000000348E-2</v>
      </c>
      <c r="H34" s="2">
        <v>1.6000000000000014E-2</v>
      </c>
      <c r="I34" s="2">
        <v>463.6</v>
      </c>
      <c r="J34" s="2">
        <v>2290.3000000000002</v>
      </c>
      <c r="K34" s="2">
        <v>1.3</v>
      </c>
      <c r="L34" s="2">
        <v>-27.800000000000011</v>
      </c>
      <c r="M34" s="2">
        <v>18.5</v>
      </c>
      <c r="N34" s="2">
        <v>9.8805004314063858</v>
      </c>
    </row>
    <row r="35" spans="1:14">
      <c r="A35" t="s">
        <v>17</v>
      </c>
      <c r="B35" s="2">
        <v>48.58</v>
      </c>
      <c r="C35" s="2">
        <v>16.100000000000001</v>
      </c>
      <c r="D35" s="2">
        <v>13</v>
      </c>
      <c r="E35" s="2">
        <v>3.3112582781456901</v>
      </c>
      <c r="F35" s="2">
        <v>3.2000000000000001E-2</v>
      </c>
      <c r="G35" s="2">
        <v>1.699999999999946E-2</v>
      </c>
      <c r="H35" s="2">
        <v>1.6000000000000014E-2</v>
      </c>
      <c r="I35" s="2">
        <v>454.4</v>
      </c>
      <c r="J35" s="2">
        <v>2531.4</v>
      </c>
      <c r="K35" s="2">
        <v>1.4</v>
      </c>
      <c r="L35" s="2">
        <v>9.3000000000000114</v>
      </c>
      <c r="M35" s="2">
        <v>-176.19999999999982</v>
      </c>
      <c r="N35" s="2">
        <v>11.141725352112678</v>
      </c>
    </row>
    <row r="36" spans="1:14">
      <c r="A36" t="s">
        <v>17</v>
      </c>
      <c r="B36" s="2">
        <v>48.58</v>
      </c>
      <c r="C36" s="2">
        <v>16.100000000000001</v>
      </c>
      <c r="D36" s="2">
        <v>14</v>
      </c>
      <c r="E36" s="2">
        <v>3.2362459546925644</v>
      </c>
      <c r="F36" s="2">
        <v>3.2000000000000001E-2</v>
      </c>
      <c r="G36" s="2">
        <v>1.6000000000000014E-2</v>
      </c>
      <c r="H36" s="2">
        <v>1.7000000000000348E-2</v>
      </c>
      <c r="I36" s="2">
        <v>463.6</v>
      </c>
      <c r="J36" s="2">
        <v>2512.8000000000002</v>
      </c>
      <c r="K36" s="2">
        <v>2.2999999999999998</v>
      </c>
      <c r="L36" s="2">
        <v>-9.3000000000000114</v>
      </c>
      <c r="M36" s="2">
        <v>-306</v>
      </c>
      <c r="N36" s="2">
        <v>10.840379637618637</v>
      </c>
    </row>
    <row r="37" spans="1:14">
      <c r="A37" t="s">
        <v>17</v>
      </c>
      <c r="B37" s="2">
        <v>48.58</v>
      </c>
      <c r="C37" s="2">
        <v>16.100000000000001</v>
      </c>
      <c r="D37" s="2">
        <v>15</v>
      </c>
      <c r="E37" s="2">
        <v>3.0030030030030015</v>
      </c>
      <c r="F37" s="2">
        <v>4.3999999999999997E-2</v>
      </c>
      <c r="G37" s="2">
        <v>2.2000000000000242E-2</v>
      </c>
      <c r="H37" s="2">
        <v>2.2000000000000242E-2</v>
      </c>
      <c r="I37" s="2">
        <v>463.6</v>
      </c>
      <c r="J37" s="2">
        <v>2549.9</v>
      </c>
      <c r="K37" s="2">
        <v>1.1000000000000001</v>
      </c>
      <c r="L37" s="2">
        <v>-18.5</v>
      </c>
      <c r="M37" s="2">
        <v>0</v>
      </c>
      <c r="N37" s="2">
        <v>11.000431406384815</v>
      </c>
    </row>
    <row r="38" spans="1:14">
      <c r="A38" t="s">
        <v>17</v>
      </c>
      <c r="B38" s="2">
        <v>48.58</v>
      </c>
      <c r="C38" s="2">
        <v>16.100000000000001</v>
      </c>
      <c r="D38" s="2">
        <v>16</v>
      </c>
      <c r="E38" s="2">
        <v>2.9673590504450984</v>
      </c>
      <c r="F38" s="2">
        <v>3.4000000000000002E-2</v>
      </c>
      <c r="G38" s="2">
        <v>1.699999999999946E-2</v>
      </c>
      <c r="H38" s="2">
        <v>1.7000000000000348E-2</v>
      </c>
      <c r="I38" s="2">
        <v>454.4</v>
      </c>
      <c r="J38" s="2">
        <v>2522.1</v>
      </c>
      <c r="K38" s="2">
        <v>1.7</v>
      </c>
      <c r="L38" s="2">
        <v>-27.800000000000011</v>
      </c>
      <c r="M38" s="2">
        <v>9.3000000000001819</v>
      </c>
      <c r="N38" s="2">
        <v>11.100792253521126</v>
      </c>
    </row>
    <row r="39" spans="1:14">
      <c r="A39" t="s">
        <v>17</v>
      </c>
      <c r="B39" s="2">
        <v>48.58</v>
      </c>
      <c r="C39" s="2">
        <v>16.100000000000001</v>
      </c>
      <c r="D39" s="2">
        <v>17</v>
      </c>
      <c r="E39" s="2">
        <v>3.2467532467532485</v>
      </c>
      <c r="F39" s="2">
        <v>4.2000000000000003E-2</v>
      </c>
      <c r="G39" s="2">
        <v>2.0999999999999908E-2</v>
      </c>
      <c r="H39" s="2">
        <v>2.0999999999999908E-2</v>
      </c>
      <c r="I39" s="2">
        <v>454.4</v>
      </c>
      <c r="J39" s="2">
        <v>2512.8000000000002</v>
      </c>
      <c r="K39" s="2">
        <v>0.6</v>
      </c>
      <c r="L39" s="2">
        <v>-9.3000000000000114</v>
      </c>
      <c r="M39" s="2">
        <v>-278.19999999999982</v>
      </c>
      <c r="N39" s="2">
        <v>11.059859154929578</v>
      </c>
    </row>
    <row r="40" spans="1:14">
      <c r="A40" t="s">
        <v>17</v>
      </c>
      <c r="B40" s="2">
        <v>48.58</v>
      </c>
      <c r="C40" s="2">
        <v>16.100000000000001</v>
      </c>
      <c r="D40" s="2">
        <v>18</v>
      </c>
      <c r="E40" s="2">
        <v>3.1152647975077907</v>
      </c>
      <c r="F40" s="2">
        <v>4.1000000000000002E-2</v>
      </c>
      <c r="G40" s="2">
        <v>2.0999999999999908E-2</v>
      </c>
      <c r="H40" s="2">
        <v>2.0000000000000462E-2</v>
      </c>
      <c r="I40" s="2">
        <v>454.4</v>
      </c>
      <c r="J40" s="2">
        <v>2512.8000000000002</v>
      </c>
      <c r="K40" s="2">
        <v>0.9</v>
      </c>
      <c r="L40" s="2">
        <v>-9.3000000000000114</v>
      </c>
      <c r="M40" s="2">
        <v>-259.70000000000027</v>
      </c>
      <c r="N40" s="2">
        <v>11.059859154929578</v>
      </c>
    </row>
    <row r="41" spans="1:14">
      <c r="A41" t="s">
        <v>17</v>
      </c>
      <c r="B41" s="2">
        <v>48.58</v>
      </c>
      <c r="C41" s="2">
        <v>16.100000000000001</v>
      </c>
      <c r="D41" s="2">
        <v>19</v>
      </c>
      <c r="E41" s="2">
        <v>2.8328611898017018</v>
      </c>
      <c r="F41" s="2">
        <v>3.5000000000000003E-2</v>
      </c>
      <c r="G41" s="2">
        <v>1.8000000000000682E-2</v>
      </c>
      <c r="H41" s="2">
        <v>1.7999999999999794E-2</v>
      </c>
      <c r="I41" s="2">
        <v>463.6</v>
      </c>
      <c r="J41" s="2">
        <v>2299.6</v>
      </c>
      <c r="K41" s="2">
        <v>-0.4</v>
      </c>
      <c r="L41" s="2">
        <v>-55.699999999999989</v>
      </c>
      <c r="M41" s="2">
        <v>18.5</v>
      </c>
      <c r="N41" s="2">
        <v>9.9206212251941324</v>
      </c>
    </row>
    <row r="42" spans="1:14">
      <c r="A42" t="s">
        <v>17</v>
      </c>
      <c r="B42" s="2">
        <v>48.58</v>
      </c>
      <c r="C42" s="2">
        <v>16.100000000000001</v>
      </c>
      <c r="D42" s="2">
        <v>20</v>
      </c>
      <c r="E42" s="2">
        <v>2.915451895043732</v>
      </c>
      <c r="F42" s="2">
        <v>3.4000000000000002E-2</v>
      </c>
      <c r="G42" s="2">
        <v>1.7000000000000348E-2</v>
      </c>
      <c r="H42" s="2">
        <v>1.7000000000000348E-2</v>
      </c>
      <c r="I42" s="2">
        <v>463.6</v>
      </c>
      <c r="J42" s="2">
        <v>2503.6</v>
      </c>
      <c r="K42" s="2">
        <v>1.7</v>
      </c>
      <c r="L42" s="2">
        <v>-9.3000000000000114</v>
      </c>
      <c r="M42" s="2">
        <v>-287.40000000000009</v>
      </c>
      <c r="N42" s="2">
        <v>10.800690250215702</v>
      </c>
    </row>
    <row r="43" spans="1:14">
      <c r="A43" t="s">
        <v>17</v>
      </c>
      <c r="B43" s="2">
        <v>48.58</v>
      </c>
      <c r="C43" s="2">
        <v>16.100000000000001</v>
      </c>
      <c r="D43" s="2">
        <v>21</v>
      </c>
      <c r="E43" s="2">
        <v>2.8011204481792702</v>
      </c>
      <c r="F43" s="2">
        <v>3.5000000000000003E-2</v>
      </c>
      <c r="G43" s="2">
        <v>1.7000000000000348E-2</v>
      </c>
      <c r="H43" s="2">
        <v>1.7999999999999794E-2</v>
      </c>
      <c r="I43" s="2">
        <v>435.8</v>
      </c>
      <c r="J43" s="2">
        <v>2299.6</v>
      </c>
      <c r="K43" s="2">
        <v>-0.3</v>
      </c>
      <c r="L43" s="2">
        <v>0</v>
      </c>
      <c r="M43" s="2">
        <v>-92.699999999999818</v>
      </c>
      <c r="N43" s="2">
        <v>10.553464892152363</v>
      </c>
    </row>
    <row r="44" spans="1:14">
      <c r="A44" t="s">
        <v>18</v>
      </c>
      <c r="B44" s="2">
        <v>50.11</v>
      </c>
      <c r="C44" s="2">
        <v>18.7</v>
      </c>
      <c r="D44" s="2">
        <v>1</v>
      </c>
      <c r="E44" s="2"/>
      <c r="F44" s="2">
        <v>3.6999999999999998E-2</v>
      </c>
      <c r="G44" s="2">
        <v>1.8999999999998352E-2</v>
      </c>
      <c r="H44" s="2">
        <v>1.8999999999998352E-2</v>
      </c>
      <c r="I44" s="2">
        <v>437.2</v>
      </c>
      <c r="J44" s="2">
        <v>2579.1999999999998</v>
      </c>
      <c r="K44" s="2">
        <v>13.9</v>
      </c>
      <c r="L44" s="2">
        <v>0</v>
      </c>
      <c r="M44" s="2">
        <v>-13.199999999999818</v>
      </c>
      <c r="N44" s="2">
        <v>11.79871912168344</v>
      </c>
    </row>
    <row r="45" spans="1:14">
      <c r="A45" t="s">
        <v>18</v>
      </c>
      <c r="B45" s="2">
        <v>50.11</v>
      </c>
      <c r="C45" s="2">
        <v>18.7</v>
      </c>
      <c r="D45" s="2">
        <v>2</v>
      </c>
      <c r="E45" s="2">
        <v>3.80228136882132</v>
      </c>
      <c r="F45" s="2">
        <v>3.2000000000000001E-2</v>
      </c>
      <c r="G45" s="2">
        <v>1.6000000000001791E-2</v>
      </c>
      <c r="H45" s="2">
        <v>1.5999999999998238E-2</v>
      </c>
      <c r="I45" s="2">
        <v>437.2</v>
      </c>
      <c r="J45" s="2">
        <v>2579.1999999999998</v>
      </c>
      <c r="K45" s="2">
        <v>11.9</v>
      </c>
      <c r="L45" s="2">
        <v>-13.200000000000045</v>
      </c>
      <c r="M45" s="2">
        <v>52.699999999999818</v>
      </c>
      <c r="N45" s="2">
        <v>11.79871912168344</v>
      </c>
    </row>
    <row r="46" spans="1:14">
      <c r="A46" t="s">
        <v>18</v>
      </c>
      <c r="B46" s="2">
        <v>50.11</v>
      </c>
      <c r="C46" s="2">
        <v>18.7</v>
      </c>
      <c r="D46" s="2">
        <v>3</v>
      </c>
      <c r="E46" s="2">
        <v>3.8759689922480751</v>
      </c>
      <c r="F46" s="2">
        <v>3.6999999999999998E-2</v>
      </c>
      <c r="G46" s="2">
        <v>1.9000000000001904E-2</v>
      </c>
      <c r="H46" s="2">
        <v>1.8000000000000682E-2</v>
      </c>
      <c r="I46" s="2">
        <v>408</v>
      </c>
      <c r="J46" s="2">
        <v>2564.6</v>
      </c>
      <c r="K46" s="2">
        <v>8.1999999999999993</v>
      </c>
      <c r="L46" s="2">
        <v>0</v>
      </c>
      <c r="M46" s="2">
        <v>65.900000000000091</v>
      </c>
      <c r="N46" s="2">
        <v>12.571568627450979</v>
      </c>
    </row>
    <row r="47" spans="1:14">
      <c r="A47" t="s">
        <v>18</v>
      </c>
      <c r="B47" s="2">
        <v>50.11</v>
      </c>
      <c r="C47" s="2">
        <v>18.7</v>
      </c>
      <c r="D47" s="2">
        <v>4</v>
      </c>
      <c r="E47" s="2">
        <v>4.3478260869565135</v>
      </c>
      <c r="F47" s="2">
        <v>3.5999999999999997E-2</v>
      </c>
      <c r="G47" s="2">
        <v>1.699999999999946E-2</v>
      </c>
      <c r="H47" s="2">
        <v>1.8000000000000682E-2</v>
      </c>
      <c r="I47" s="2">
        <v>437.2</v>
      </c>
      <c r="J47" s="2">
        <v>2593.8000000000002</v>
      </c>
      <c r="K47" s="2">
        <v>15.7</v>
      </c>
      <c r="L47" s="2">
        <v>-39.5</v>
      </c>
      <c r="M47" s="2">
        <v>92.300000000000182</v>
      </c>
      <c r="N47" s="2">
        <v>11.865507776761209</v>
      </c>
    </row>
    <row r="48" spans="1:14">
      <c r="A48" t="s">
        <v>18</v>
      </c>
      <c r="B48" s="2">
        <v>50.11</v>
      </c>
      <c r="C48" s="2">
        <v>18.7</v>
      </c>
      <c r="D48" s="2">
        <v>5</v>
      </c>
      <c r="E48" s="2">
        <v>0.59101654846335694</v>
      </c>
      <c r="F48" s="2">
        <v>3.4000000000000002E-2</v>
      </c>
      <c r="G48" s="2">
        <v>1.7000000000003013E-2</v>
      </c>
      <c r="H48" s="2">
        <v>1.6999999999995907E-2</v>
      </c>
      <c r="I48" s="2">
        <v>422.6</v>
      </c>
      <c r="J48" s="2">
        <v>2622.9</v>
      </c>
      <c r="K48" s="2">
        <v>4.5</v>
      </c>
      <c r="L48" s="2">
        <v>13.099999999999966</v>
      </c>
      <c r="M48" s="2">
        <v>250.40000000000009</v>
      </c>
      <c r="N48" s="2">
        <v>12.413156649313771</v>
      </c>
    </row>
    <row r="49" spans="1:14">
      <c r="A49" t="s">
        <v>18</v>
      </c>
      <c r="B49" s="2">
        <v>50.11</v>
      </c>
      <c r="C49" s="2">
        <v>18.7</v>
      </c>
      <c r="D49" s="2">
        <v>6</v>
      </c>
      <c r="E49" s="2">
        <v>0.22281639928698754</v>
      </c>
      <c r="F49" s="2">
        <v>3.6999999999999998E-2</v>
      </c>
      <c r="G49" s="2">
        <v>1.8000000000000682E-2</v>
      </c>
      <c r="H49" s="2">
        <v>1.8999999999998352E-2</v>
      </c>
      <c r="I49" s="2">
        <v>437.2</v>
      </c>
      <c r="J49" s="2">
        <v>2797.8</v>
      </c>
      <c r="K49" s="2">
        <v>13.4</v>
      </c>
      <c r="L49" s="2">
        <v>-26.299999999999955</v>
      </c>
      <c r="M49" s="2">
        <v>-263.60000000000036</v>
      </c>
      <c r="N49" s="2">
        <v>12.79871912168344</v>
      </c>
    </row>
    <row r="50" spans="1:14">
      <c r="A50" t="s">
        <v>18</v>
      </c>
      <c r="B50" s="2">
        <v>50.11</v>
      </c>
      <c r="C50" s="2">
        <v>18.7</v>
      </c>
      <c r="D50" s="2">
        <v>7</v>
      </c>
      <c r="E50" s="2">
        <v>1.4947683109117997</v>
      </c>
      <c r="F50" s="2">
        <v>3.5000000000000003E-2</v>
      </c>
      <c r="G50" s="2">
        <v>1.6999999999995907E-2</v>
      </c>
      <c r="H50" s="2">
        <v>1.8000000000000682E-2</v>
      </c>
      <c r="I50" s="2">
        <v>422.6</v>
      </c>
      <c r="J50" s="2">
        <v>2579.1999999999998</v>
      </c>
      <c r="K50" s="2">
        <v>7.3</v>
      </c>
      <c r="L50" s="2">
        <v>-26.300000000000011</v>
      </c>
      <c r="M50" s="2">
        <v>52.699999999999818</v>
      </c>
      <c r="N50" s="2">
        <v>12.206341694273544</v>
      </c>
    </row>
    <row r="51" spans="1:14">
      <c r="A51" t="s">
        <v>18</v>
      </c>
      <c r="B51" s="2">
        <v>50.11</v>
      </c>
      <c r="C51" s="2">
        <v>18.7</v>
      </c>
      <c r="D51" s="2">
        <v>8</v>
      </c>
      <c r="E51" s="2">
        <v>0.51599587203302499</v>
      </c>
      <c r="F51" s="2">
        <v>3.5000000000000003E-2</v>
      </c>
      <c r="G51" s="2">
        <v>1.8000000000000682E-2</v>
      </c>
      <c r="H51" s="2">
        <v>1.8000000000000682E-2</v>
      </c>
      <c r="I51" s="2">
        <v>422.6</v>
      </c>
      <c r="J51" s="2">
        <v>2972.6</v>
      </c>
      <c r="K51" s="2">
        <v>7.2</v>
      </c>
      <c r="L51" s="2">
        <v>-52.699999999999989</v>
      </c>
      <c r="M51" s="2">
        <v>79</v>
      </c>
      <c r="N51" s="2">
        <v>14.068149550402271</v>
      </c>
    </row>
    <row r="52" spans="1:14">
      <c r="A52" t="s">
        <v>18</v>
      </c>
      <c r="B52" s="2">
        <v>50.11</v>
      </c>
      <c r="C52" s="2">
        <v>18.7</v>
      </c>
      <c r="D52" s="2">
        <v>9</v>
      </c>
      <c r="E52" s="2">
        <v>1.1376564277588106</v>
      </c>
      <c r="F52" s="2">
        <v>3.7999999999999999E-2</v>
      </c>
      <c r="G52" s="2">
        <v>1.8999999999998352E-2</v>
      </c>
      <c r="H52" s="2">
        <v>1.8999999999998352E-2</v>
      </c>
      <c r="I52" s="2">
        <v>432.8</v>
      </c>
      <c r="J52" s="2">
        <v>2802.6</v>
      </c>
      <c r="K52" s="2">
        <v>16</v>
      </c>
      <c r="L52" s="2">
        <v>-26.299999999999955</v>
      </c>
      <c r="M52" s="2">
        <v>-105.40000000000009</v>
      </c>
      <c r="N52" s="2">
        <v>12.951016635859519</v>
      </c>
    </row>
    <row r="53" spans="1:14">
      <c r="A53" t="s">
        <v>18</v>
      </c>
      <c r="B53" s="2">
        <v>50.11</v>
      </c>
      <c r="C53" s="2">
        <v>18.7</v>
      </c>
      <c r="D53" s="2">
        <v>10</v>
      </c>
      <c r="E53" s="2">
        <v>0.34423407917383891</v>
      </c>
      <c r="F53" s="2">
        <v>3.6999999999999998E-2</v>
      </c>
      <c r="G53" s="2">
        <v>1.9000000000005457E-2</v>
      </c>
      <c r="H53" s="2">
        <v>1.8000000000000682E-2</v>
      </c>
      <c r="I53" s="2">
        <v>432.8</v>
      </c>
      <c r="J53" s="2">
        <v>2596.5</v>
      </c>
      <c r="K53" s="2">
        <v>14.5</v>
      </c>
      <c r="L53" s="2">
        <v>-52.699999999999989</v>
      </c>
      <c r="M53" s="2">
        <v>-131.79999999999973</v>
      </c>
      <c r="N53" s="2">
        <v>11.998613678373383</v>
      </c>
    </row>
    <row r="54" spans="1:14">
      <c r="A54" t="s">
        <v>18</v>
      </c>
      <c r="B54" s="2">
        <v>50.11</v>
      </c>
      <c r="C54" s="2">
        <v>18.7</v>
      </c>
      <c r="D54" s="2">
        <v>11</v>
      </c>
      <c r="E54" s="2">
        <v>0.57273768613974729</v>
      </c>
      <c r="F54" s="2">
        <v>0.04</v>
      </c>
      <c r="G54" s="2">
        <v>1.8999999999998352E-2</v>
      </c>
      <c r="H54" s="2">
        <v>2.0000000000003126E-2</v>
      </c>
      <c r="I54" s="2">
        <v>432.8</v>
      </c>
      <c r="J54" s="2">
        <v>2792.3</v>
      </c>
      <c r="K54" s="2">
        <v>13.3</v>
      </c>
      <c r="L54" s="2">
        <v>-65.899999999999977</v>
      </c>
      <c r="M54" s="2">
        <v>-303.19999999999982</v>
      </c>
      <c r="N54" s="2">
        <v>12.903419593345657</v>
      </c>
    </row>
    <row r="55" spans="1:14">
      <c r="A55" t="s">
        <v>18</v>
      </c>
      <c r="B55" s="2">
        <v>50.11</v>
      </c>
      <c r="C55" s="2">
        <v>18.7</v>
      </c>
      <c r="D55" s="2">
        <v>12</v>
      </c>
      <c r="E55" s="2">
        <v>0.76863950807071368</v>
      </c>
      <c r="F55" s="2">
        <v>3.6999999999999998E-2</v>
      </c>
      <c r="G55" s="2">
        <v>1.8000000000000682E-2</v>
      </c>
      <c r="H55" s="2">
        <v>1.8999999999998352E-2</v>
      </c>
      <c r="I55" s="2">
        <v>432.8</v>
      </c>
      <c r="J55" s="2">
        <v>2575.9</v>
      </c>
      <c r="K55" s="2">
        <v>11.7</v>
      </c>
      <c r="L55" s="2">
        <v>-39.5</v>
      </c>
      <c r="M55" s="2">
        <v>-118.69999999999982</v>
      </c>
      <c r="N55" s="2">
        <v>11.903419593345657</v>
      </c>
    </row>
    <row r="56" spans="1:14">
      <c r="A56" t="s">
        <v>18</v>
      </c>
      <c r="B56" s="2">
        <v>50.11</v>
      </c>
      <c r="C56" s="2">
        <v>18.7</v>
      </c>
      <c r="D56" s="2">
        <v>13</v>
      </c>
      <c r="E56" s="2">
        <v>0.97181729834791408</v>
      </c>
      <c r="F56" s="2">
        <v>3.4000000000000002E-2</v>
      </c>
      <c r="G56" s="2">
        <v>1.7000000000003013E-2</v>
      </c>
      <c r="H56" s="2">
        <v>1.6999999999995907E-2</v>
      </c>
      <c r="I56" s="2">
        <v>432.8</v>
      </c>
      <c r="J56" s="2">
        <v>2596.5</v>
      </c>
      <c r="K56" s="2">
        <v>15.1</v>
      </c>
      <c r="L56" s="2">
        <v>-26.300000000000011</v>
      </c>
      <c r="M56" s="2">
        <v>0</v>
      </c>
      <c r="N56" s="2">
        <v>11.998613678373383</v>
      </c>
    </row>
    <row r="57" spans="1:14">
      <c r="A57" t="s">
        <v>18</v>
      </c>
      <c r="B57" s="2">
        <v>50.11</v>
      </c>
      <c r="C57" s="2">
        <v>18.7</v>
      </c>
      <c r="D57" s="2">
        <v>14</v>
      </c>
      <c r="E57" s="2">
        <v>1.3315579227696319</v>
      </c>
      <c r="F57" s="2">
        <v>3.6999999999999998E-2</v>
      </c>
      <c r="G57" s="2">
        <v>1.8000000000000682E-2</v>
      </c>
      <c r="H57" s="2">
        <v>1.8999999999998352E-2</v>
      </c>
      <c r="I57" s="2">
        <v>432.8</v>
      </c>
      <c r="J57" s="2">
        <v>2596.5</v>
      </c>
      <c r="K57" s="2">
        <v>13.4</v>
      </c>
      <c r="L57" s="2">
        <v>13.199999999999989</v>
      </c>
      <c r="M57" s="2">
        <v>-263.60000000000036</v>
      </c>
      <c r="N57" s="2">
        <v>11.998613678373383</v>
      </c>
    </row>
    <row r="58" spans="1:14">
      <c r="A58" t="s">
        <v>18</v>
      </c>
      <c r="B58" s="2">
        <v>50.11</v>
      </c>
      <c r="C58" s="2">
        <v>18.7</v>
      </c>
      <c r="D58" s="2">
        <v>15</v>
      </c>
      <c r="E58" s="2">
        <v>1.8018018018018027</v>
      </c>
      <c r="F58" s="2">
        <v>0.04</v>
      </c>
      <c r="G58" s="2">
        <v>1.9999999999996021E-2</v>
      </c>
      <c r="H58" s="2">
        <v>1.8999999999998352E-2</v>
      </c>
      <c r="I58" s="2">
        <v>422.5</v>
      </c>
      <c r="J58" s="2">
        <v>2792.3</v>
      </c>
      <c r="K58" s="2">
        <v>2.8</v>
      </c>
      <c r="L58" s="2">
        <v>-52.700000000000045</v>
      </c>
      <c r="M58" s="2">
        <v>79.099999999999909</v>
      </c>
      <c r="N58" s="2">
        <v>13.217988165680474</v>
      </c>
    </row>
    <row r="59" spans="1:14">
      <c r="A59" t="s">
        <v>18</v>
      </c>
      <c r="B59" s="2">
        <v>50.11</v>
      </c>
      <c r="C59" s="2">
        <v>18.7</v>
      </c>
      <c r="D59" s="2">
        <v>16</v>
      </c>
      <c r="E59" s="2">
        <v>0.76569678407350839</v>
      </c>
      <c r="F59" s="2">
        <v>0.04</v>
      </c>
      <c r="G59" s="2">
        <v>2.0000000000003126E-2</v>
      </c>
      <c r="H59" s="2">
        <v>1.9999999999996021E-2</v>
      </c>
      <c r="I59" s="2">
        <v>432.8</v>
      </c>
      <c r="J59" s="2">
        <v>2792.3</v>
      </c>
      <c r="K59" s="2">
        <v>9.3000000000000007</v>
      </c>
      <c r="L59" s="2">
        <v>-26.299999999999955</v>
      </c>
      <c r="M59" s="2">
        <v>-250.40000000000009</v>
      </c>
      <c r="N59" s="2">
        <v>12.903419593345657</v>
      </c>
    </row>
    <row r="60" spans="1:14">
      <c r="A60" t="s">
        <v>18</v>
      </c>
      <c r="B60" s="2">
        <v>50.11</v>
      </c>
      <c r="C60" s="2">
        <v>18.7</v>
      </c>
      <c r="D60" s="2">
        <v>17</v>
      </c>
      <c r="E60" s="2">
        <v>0.47080979284369062</v>
      </c>
      <c r="F60" s="2">
        <v>3.2000000000000001E-2</v>
      </c>
      <c r="G60" s="2">
        <v>1.5999999999998238E-2</v>
      </c>
      <c r="H60" s="2">
        <v>1.5999999999998238E-2</v>
      </c>
      <c r="I60" s="2">
        <v>422.5</v>
      </c>
      <c r="J60" s="2">
        <v>2565.6</v>
      </c>
      <c r="K60" s="2">
        <v>11.2</v>
      </c>
      <c r="L60" s="2">
        <v>-26.299999999999955</v>
      </c>
      <c r="M60" s="2">
        <v>-13.200000000000273</v>
      </c>
      <c r="N60" s="2">
        <v>12.144852071005916</v>
      </c>
    </row>
    <row r="61" spans="1:14">
      <c r="A61" t="s">
        <v>19</v>
      </c>
      <c r="B61" s="2">
        <v>52.17</v>
      </c>
      <c r="C61" s="2">
        <v>14.6</v>
      </c>
      <c r="D61" s="2">
        <v>1</v>
      </c>
      <c r="E61" s="2"/>
      <c r="F61" s="2">
        <v>3.6999999999999998E-2</v>
      </c>
      <c r="G61" s="2">
        <v>1.8000000000000002E-2</v>
      </c>
      <c r="H61" s="2">
        <v>1.9000000000000003E-2</v>
      </c>
      <c r="I61" s="2">
        <v>422.5</v>
      </c>
      <c r="J61" s="2">
        <v>2771.7</v>
      </c>
      <c r="K61" s="2">
        <v>8.6999999999999993</v>
      </c>
      <c r="L61" s="2">
        <v>-14.599999999999966</v>
      </c>
      <c r="M61" s="2">
        <v>-204</v>
      </c>
      <c r="N61" s="2">
        <v>13.120473372781063</v>
      </c>
    </row>
    <row r="62" spans="1:14">
      <c r="A62" t="s">
        <v>19</v>
      </c>
      <c r="B62" s="2">
        <v>52.17</v>
      </c>
      <c r="C62" s="2">
        <v>14.6</v>
      </c>
      <c r="D62" s="2">
        <v>2</v>
      </c>
      <c r="E62" s="2">
        <v>4.1666666666666661</v>
      </c>
      <c r="F62" s="2">
        <v>3.2000000000000001E-2</v>
      </c>
      <c r="G62" s="2">
        <v>1.5999999999999959E-2</v>
      </c>
      <c r="H62" s="2">
        <v>1.6000000000000014E-2</v>
      </c>
      <c r="I62" s="2">
        <v>432.8</v>
      </c>
      <c r="J62" s="2">
        <v>2797.8</v>
      </c>
      <c r="K62" s="2">
        <v>15.5</v>
      </c>
      <c r="L62" s="2">
        <v>-14.599999999999966</v>
      </c>
      <c r="M62" s="2">
        <v>-364.30000000000018</v>
      </c>
      <c r="N62" s="2">
        <v>12.928835489833642</v>
      </c>
    </row>
    <row r="63" spans="1:14">
      <c r="A63" t="s">
        <v>19</v>
      </c>
      <c r="B63" s="2">
        <v>52.17</v>
      </c>
      <c r="C63" s="2">
        <v>14.6</v>
      </c>
      <c r="D63" s="2">
        <v>3</v>
      </c>
      <c r="E63" s="2">
        <v>2.9239766081871346</v>
      </c>
      <c r="F63" s="2">
        <v>3.6999999999999998E-2</v>
      </c>
      <c r="G63" s="2">
        <v>1.9000000000000017E-2</v>
      </c>
      <c r="H63" s="2">
        <v>1.8000000000000016E-2</v>
      </c>
      <c r="I63" s="2">
        <v>453.4</v>
      </c>
      <c r="J63" s="2">
        <v>3008.7</v>
      </c>
      <c r="K63" s="2">
        <v>13.4</v>
      </c>
      <c r="L63" s="2">
        <v>0</v>
      </c>
      <c r="M63" s="2">
        <v>-174.80000000000018</v>
      </c>
      <c r="N63" s="2">
        <v>13.27172474636083</v>
      </c>
    </row>
    <row r="64" spans="1:14">
      <c r="A64" t="s">
        <v>19</v>
      </c>
      <c r="B64" s="2">
        <v>52.17</v>
      </c>
      <c r="C64" s="2">
        <v>14.6</v>
      </c>
      <c r="D64" s="2">
        <v>4</v>
      </c>
      <c r="E64" s="2">
        <v>3.4965034965034962</v>
      </c>
      <c r="F64" s="2">
        <v>3.4000000000000002E-2</v>
      </c>
      <c r="G64" s="2">
        <v>1.7000000000000015E-2</v>
      </c>
      <c r="H64" s="2">
        <v>1.8000000000000016E-2</v>
      </c>
      <c r="I64" s="2">
        <v>432.8</v>
      </c>
      <c r="J64" s="2">
        <v>2823.2</v>
      </c>
      <c r="K64" s="2">
        <v>17.7</v>
      </c>
      <c r="L64" s="2">
        <v>0</v>
      </c>
      <c r="M64" s="2">
        <v>-174.90000000000009</v>
      </c>
      <c r="N64" s="2">
        <v>13.046210720887245</v>
      </c>
    </row>
    <row r="65" spans="1:14">
      <c r="A65" t="s">
        <v>19</v>
      </c>
      <c r="B65" s="2">
        <v>52.17</v>
      </c>
      <c r="C65" s="2">
        <v>14.6</v>
      </c>
      <c r="D65" s="2">
        <v>5</v>
      </c>
      <c r="E65" s="2">
        <v>3.8314176245210727</v>
      </c>
      <c r="F65" s="2">
        <v>3.5999999999999997E-2</v>
      </c>
      <c r="G65" s="2">
        <v>1.8000000000000016E-2</v>
      </c>
      <c r="H65" s="2">
        <v>1.8000000000000016E-2</v>
      </c>
      <c r="I65" s="2">
        <v>432.8</v>
      </c>
      <c r="J65" s="2">
        <v>2761.4</v>
      </c>
      <c r="K65" s="2">
        <v>17</v>
      </c>
      <c r="L65" s="2">
        <v>-14.600000000000023</v>
      </c>
      <c r="M65" s="2">
        <v>-393.5</v>
      </c>
      <c r="N65" s="2">
        <v>12.760628465804066</v>
      </c>
    </row>
    <row r="66" spans="1:14">
      <c r="A66" t="s">
        <v>19</v>
      </c>
      <c r="B66" s="2">
        <v>52.17</v>
      </c>
      <c r="C66" s="2">
        <v>14.6</v>
      </c>
      <c r="D66" s="2">
        <v>6</v>
      </c>
      <c r="E66" s="2">
        <v>4.6082949308755792</v>
      </c>
      <c r="F66" s="2">
        <v>3.2000000000000001E-2</v>
      </c>
      <c r="G66" s="2">
        <v>1.6000000000000014E-2</v>
      </c>
      <c r="H66" s="2">
        <v>1.5000000000000124E-2</v>
      </c>
      <c r="I66" s="2">
        <v>432.8</v>
      </c>
      <c r="J66" s="2">
        <v>2782</v>
      </c>
      <c r="K66" s="2">
        <v>15.9</v>
      </c>
      <c r="L66" s="2">
        <v>0</v>
      </c>
      <c r="M66" s="2">
        <v>-276.80000000000018</v>
      </c>
      <c r="N66" s="2">
        <v>12.855822550831792</v>
      </c>
    </row>
    <row r="67" spans="1:14">
      <c r="A67" t="s">
        <v>19</v>
      </c>
      <c r="B67" s="2">
        <v>52.17</v>
      </c>
      <c r="C67" s="2">
        <v>14.6</v>
      </c>
      <c r="D67" s="2">
        <v>7</v>
      </c>
      <c r="E67" s="2">
        <v>3.7037037037037033</v>
      </c>
      <c r="F67" s="2">
        <v>3.4000000000000002E-2</v>
      </c>
      <c r="G67" s="2">
        <v>1.7000000000000126E-2</v>
      </c>
      <c r="H67" s="2">
        <v>1.8000000000000016E-2</v>
      </c>
      <c r="I67" s="2">
        <v>432.8</v>
      </c>
      <c r="J67" s="2">
        <v>2802.6</v>
      </c>
      <c r="K67" s="2">
        <v>17.600000000000001</v>
      </c>
      <c r="L67" s="2">
        <v>-14.600000000000023</v>
      </c>
      <c r="M67" s="2">
        <v>-160.30000000000018</v>
      </c>
      <c r="N67" s="2">
        <v>12.951016635859519</v>
      </c>
    </row>
    <row r="68" spans="1:14">
      <c r="A68" t="s">
        <v>19</v>
      </c>
      <c r="B68" s="2">
        <v>52.17</v>
      </c>
      <c r="C68" s="2">
        <v>14.6</v>
      </c>
      <c r="D68" s="2">
        <v>8</v>
      </c>
      <c r="E68" s="2">
        <v>4.7169811320754675</v>
      </c>
      <c r="F68" s="2">
        <v>3.5000000000000003E-2</v>
      </c>
      <c r="G68" s="2">
        <v>1.6999999999999904E-2</v>
      </c>
      <c r="H68" s="2">
        <v>1.8000000000000016E-2</v>
      </c>
      <c r="I68" s="2">
        <v>437.2</v>
      </c>
      <c r="J68" s="2">
        <v>2783.2</v>
      </c>
      <c r="K68" s="2">
        <v>15.8</v>
      </c>
      <c r="L68" s="2">
        <v>0</v>
      </c>
      <c r="M68" s="2">
        <v>-131.19999999999982</v>
      </c>
      <c r="N68" s="2">
        <v>12.731930466605672</v>
      </c>
    </row>
    <row r="69" spans="1:14">
      <c r="A69" t="s">
        <v>19</v>
      </c>
      <c r="B69" s="2">
        <v>52.17</v>
      </c>
      <c r="C69" s="2">
        <v>14.6</v>
      </c>
      <c r="D69" s="2">
        <v>9</v>
      </c>
      <c r="E69" s="2">
        <v>3.9370078740157481</v>
      </c>
      <c r="F69" s="2">
        <v>3.5000000000000003E-2</v>
      </c>
      <c r="G69" s="2">
        <v>1.6999999999999904E-2</v>
      </c>
      <c r="H69" s="2">
        <v>1.7999999999999794E-2</v>
      </c>
      <c r="I69" s="2">
        <v>437.2</v>
      </c>
      <c r="J69" s="2">
        <v>2797.8</v>
      </c>
      <c r="K69" s="2">
        <v>15.3</v>
      </c>
      <c r="L69" s="2">
        <v>-14.599999999999966</v>
      </c>
      <c r="M69" s="2">
        <v>-349.70000000000027</v>
      </c>
      <c r="N69" s="2">
        <v>12.79871912168344</v>
      </c>
    </row>
    <row r="70" spans="1:14">
      <c r="A70" t="s">
        <v>19</v>
      </c>
      <c r="B70" s="2">
        <v>52.17</v>
      </c>
      <c r="C70" s="2">
        <v>14.6</v>
      </c>
      <c r="D70" s="2">
        <v>10</v>
      </c>
      <c r="E70" s="2">
        <v>3.8759689922480618</v>
      </c>
      <c r="F70" s="2">
        <v>3.2000000000000001E-2</v>
      </c>
      <c r="G70" s="2">
        <v>1.6000000000000014E-2</v>
      </c>
      <c r="H70" s="2">
        <v>1.6000000000000014E-2</v>
      </c>
      <c r="I70" s="2">
        <v>437.2</v>
      </c>
      <c r="J70" s="2">
        <v>2797.8</v>
      </c>
      <c r="K70" s="2">
        <v>16.399999999999999</v>
      </c>
      <c r="L70" s="2">
        <v>-14.600000000000023</v>
      </c>
      <c r="M70" s="2">
        <v>-233.10000000000036</v>
      </c>
      <c r="N70" s="2">
        <v>12.79871912168344</v>
      </c>
    </row>
    <row r="71" spans="1:14">
      <c r="A71" t="s">
        <v>19</v>
      </c>
      <c r="B71" s="2">
        <v>52.17</v>
      </c>
      <c r="C71" s="2">
        <v>14.6</v>
      </c>
      <c r="D71" s="2">
        <v>11</v>
      </c>
      <c r="E71" s="2">
        <v>1.8083182640144668</v>
      </c>
      <c r="F71" s="2">
        <v>3.5000000000000003E-2</v>
      </c>
      <c r="G71" s="2">
        <v>1.6999999999999904E-2</v>
      </c>
      <c r="H71" s="2">
        <v>1.8000000000000238E-2</v>
      </c>
      <c r="I71" s="2">
        <v>422.6</v>
      </c>
      <c r="J71" s="2">
        <v>2783.2</v>
      </c>
      <c r="K71" s="2">
        <v>8.3000000000000007</v>
      </c>
      <c r="L71" s="2">
        <v>-14.600000000000023</v>
      </c>
      <c r="M71" s="2">
        <v>43.699999999999818</v>
      </c>
      <c r="N71" s="2">
        <v>13.171793658305726</v>
      </c>
    </row>
    <row r="72" spans="1:14">
      <c r="A72" t="s">
        <v>19</v>
      </c>
      <c r="B72" s="2">
        <v>52.17</v>
      </c>
      <c r="C72" s="2">
        <v>14.6</v>
      </c>
      <c r="D72" s="2">
        <v>12</v>
      </c>
      <c r="E72" s="2">
        <v>3.8022813688212942</v>
      </c>
      <c r="F72" s="2">
        <v>3.5000000000000003E-2</v>
      </c>
      <c r="G72" s="2">
        <v>1.8000000000000238E-2</v>
      </c>
      <c r="H72" s="2">
        <v>1.6999999999999904E-2</v>
      </c>
      <c r="I72" s="2">
        <v>422.6</v>
      </c>
      <c r="J72" s="2">
        <v>2783.2</v>
      </c>
      <c r="K72" s="2">
        <v>8.4</v>
      </c>
      <c r="L72" s="2">
        <v>-14.600000000000023</v>
      </c>
      <c r="M72" s="2">
        <v>-422.59999999999991</v>
      </c>
      <c r="N72" s="2">
        <v>13.171793658305726</v>
      </c>
    </row>
    <row r="73" spans="1:14">
      <c r="A73" t="s">
        <v>19</v>
      </c>
      <c r="B73" s="2">
        <v>52.17</v>
      </c>
      <c r="C73" s="2">
        <v>14.6</v>
      </c>
      <c r="D73" s="2">
        <v>13</v>
      </c>
      <c r="E73" s="2">
        <v>3.6363636363636376</v>
      </c>
      <c r="F73" s="2">
        <v>3.4000000000000002E-2</v>
      </c>
      <c r="G73" s="2">
        <v>1.7000000000000348E-2</v>
      </c>
      <c r="H73" s="2">
        <v>1.6999999999999904E-2</v>
      </c>
      <c r="I73" s="2">
        <v>451.7</v>
      </c>
      <c r="J73" s="2">
        <v>2783.2</v>
      </c>
      <c r="K73" s="2">
        <v>15</v>
      </c>
      <c r="L73" s="2">
        <v>-29.199999999999989</v>
      </c>
      <c r="M73" s="2">
        <v>-160.30000000000018</v>
      </c>
      <c r="N73" s="2">
        <v>12.323223378348461</v>
      </c>
    </row>
    <row r="74" spans="1:14">
      <c r="A74" t="s">
        <v>19</v>
      </c>
      <c r="B74" s="2">
        <v>52.17</v>
      </c>
      <c r="C74" s="2">
        <v>14.6</v>
      </c>
      <c r="D74" s="2">
        <v>14</v>
      </c>
      <c r="E74" s="2">
        <v>3.717472118959106</v>
      </c>
      <c r="F74" s="2">
        <v>3.4000000000000002E-2</v>
      </c>
      <c r="G74" s="2">
        <v>1.6999999999999904E-2</v>
      </c>
      <c r="H74" s="2">
        <v>1.6999999999999904E-2</v>
      </c>
      <c r="I74" s="2">
        <v>451.7</v>
      </c>
      <c r="J74" s="2">
        <v>2797.8</v>
      </c>
      <c r="K74" s="2">
        <v>14.7</v>
      </c>
      <c r="L74" s="2">
        <v>-29.199999999999989</v>
      </c>
      <c r="M74" s="2">
        <v>-189.40000000000009</v>
      </c>
      <c r="N74" s="2">
        <v>12.387868054018154</v>
      </c>
    </row>
    <row r="75" spans="1:14">
      <c r="A75" t="s">
        <v>19</v>
      </c>
      <c r="B75" s="2">
        <v>52.17</v>
      </c>
      <c r="C75" s="2">
        <v>14.6</v>
      </c>
      <c r="D75" s="2">
        <v>15</v>
      </c>
      <c r="E75" s="2">
        <v>3.8910505836575857</v>
      </c>
      <c r="F75" s="2">
        <v>3.6999999999999998E-2</v>
      </c>
      <c r="G75" s="2">
        <v>1.7999999999999794E-2</v>
      </c>
      <c r="H75" s="2">
        <v>1.9000000000000128E-2</v>
      </c>
      <c r="I75" s="2">
        <v>422.6</v>
      </c>
      <c r="J75" s="2">
        <v>2754</v>
      </c>
      <c r="K75" s="2">
        <v>5.4</v>
      </c>
      <c r="L75" s="2">
        <v>0</v>
      </c>
      <c r="M75" s="2">
        <v>-393.40000000000009</v>
      </c>
      <c r="N75" s="2">
        <v>13.033601514434453</v>
      </c>
    </row>
    <row r="76" spans="1:14">
      <c r="A76" t="s">
        <v>19</v>
      </c>
      <c r="B76" s="2">
        <v>52.17</v>
      </c>
      <c r="C76" s="2">
        <v>14.6</v>
      </c>
      <c r="D76" s="2">
        <v>16</v>
      </c>
      <c r="E76" s="2">
        <v>4.016064257028118</v>
      </c>
      <c r="F76" s="2">
        <v>3.5000000000000003E-2</v>
      </c>
      <c r="G76" s="2">
        <v>1.7000000000000348E-2</v>
      </c>
      <c r="H76" s="2">
        <v>1.7999999999999794E-2</v>
      </c>
      <c r="I76" s="2">
        <v>437.2</v>
      </c>
      <c r="J76" s="2">
        <v>3001.8</v>
      </c>
      <c r="K76" s="2">
        <v>18.100000000000001</v>
      </c>
      <c r="L76" s="2">
        <v>-29.199999999999989</v>
      </c>
      <c r="M76" s="2">
        <v>-408</v>
      </c>
      <c r="N76" s="2">
        <v>13.731930466605673</v>
      </c>
    </row>
    <row r="77" spans="1:14">
      <c r="A77" t="s">
        <v>19</v>
      </c>
      <c r="B77" s="2">
        <v>52.17</v>
      </c>
      <c r="C77" s="2">
        <v>14.6</v>
      </c>
      <c r="D77" s="2">
        <v>17</v>
      </c>
      <c r="E77" s="2">
        <v>4.0160642570281038</v>
      </c>
      <c r="F77" s="2">
        <v>3.5000000000000003E-2</v>
      </c>
      <c r="G77" s="2">
        <v>1.7999999999999794E-2</v>
      </c>
      <c r="H77" s="2">
        <v>1.7999999999999794E-2</v>
      </c>
      <c r="I77" s="2">
        <v>422.6</v>
      </c>
      <c r="J77" s="2">
        <v>2783.2</v>
      </c>
      <c r="K77" s="2">
        <v>13.6</v>
      </c>
      <c r="L77" s="2">
        <v>0</v>
      </c>
      <c r="M77" s="2">
        <v>-335.10000000000036</v>
      </c>
      <c r="N77" s="2">
        <v>13.171793658305726</v>
      </c>
    </row>
    <row r="78" spans="1:14">
      <c r="A78" t="s">
        <v>19</v>
      </c>
      <c r="B78" s="2">
        <v>52.17</v>
      </c>
      <c r="C78" s="2">
        <v>14.6</v>
      </c>
      <c r="D78" s="2">
        <v>18</v>
      </c>
      <c r="E78" s="2">
        <v>2.0366598778004086</v>
      </c>
      <c r="F78" s="2">
        <v>3.4000000000000002E-2</v>
      </c>
      <c r="G78" s="2">
        <v>1.7000000000000348E-2</v>
      </c>
      <c r="H78" s="2">
        <v>1.699999999999946E-2</v>
      </c>
      <c r="I78" s="2">
        <v>422.6</v>
      </c>
      <c r="J78" s="2">
        <v>2783.2</v>
      </c>
      <c r="K78" s="2">
        <v>8.1</v>
      </c>
      <c r="L78" s="2">
        <v>-14.600000000000023</v>
      </c>
      <c r="M78" s="2">
        <v>-393.40000000000009</v>
      </c>
      <c r="N78" s="2">
        <v>13.171793658305726</v>
      </c>
    </row>
    <row r="79" spans="1:14">
      <c r="A79" t="s">
        <v>19</v>
      </c>
      <c r="B79" s="2">
        <v>52.17</v>
      </c>
      <c r="C79" s="2">
        <v>14.6</v>
      </c>
      <c r="D79" s="2">
        <v>19</v>
      </c>
      <c r="E79" s="2">
        <v>3.086419753086421</v>
      </c>
      <c r="F79" s="2">
        <v>3.5000000000000003E-2</v>
      </c>
      <c r="G79" s="2">
        <v>1.7000000000000348E-2</v>
      </c>
      <c r="H79" s="2">
        <v>1.7999999999999794E-2</v>
      </c>
      <c r="I79" s="2">
        <v>437.2</v>
      </c>
      <c r="J79" s="2">
        <v>2783.2</v>
      </c>
      <c r="K79" s="2">
        <v>13.3</v>
      </c>
      <c r="L79" s="2">
        <v>0</v>
      </c>
      <c r="M79" s="2">
        <v>-320.59999999999991</v>
      </c>
      <c r="N79" s="2">
        <v>12.731930466605672</v>
      </c>
    </row>
    <row r="80" spans="1:14">
      <c r="A80" t="s">
        <v>19</v>
      </c>
      <c r="B80" s="2">
        <v>52.17</v>
      </c>
      <c r="C80" s="2">
        <v>14.6</v>
      </c>
      <c r="D80" s="2">
        <v>20</v>
      </c>
      <c r="E80" s="2">
        <v>4.0322580645161255</v>
      </c>
      <c r="F80" s="2">
        <v>3.2000000000000001E-2</v>
      </c>
      <c r="G80" s="2">
        <v>1.499999999999968E-2</v>
      </c>
      <c r="H80" s="2">
        <v>1.6000000000000014E-2</v>
      </c>
      <c r="I80" s="2">
        <v>422.6</v>
      </c>
      <c r="J80" s="2">
        <v>2783.2</v>
      </c>
      <c r="K80" s="2">
        <v>9.6999999999999993</v>
      </c>
      <c r="L80" s="2">
        <v>-14.600000000000023</v>
      </c>
      <c r="M80" s="2">
        <v>-408</v>
      </c>
      <c r="N80" s="2">
        <v>13.171793658305726</v>
      </c>
    </row>
    <row r="81" spans="1:14">
      <c r="A81" t="s">
        <v>19</v>
      </c>
      <c r="B81" s="2">
        <v>52.17</v>
      </c>
      <c r="C81" s="2">
        <v>14.6</v>
      </c>
      <c r="D81" s="2">
        <v>21</v>
      </c>
      <c r="E81" s="2">
        <v>3.717472118959106</v>
      </c>
      <c r="F81" s="2">
        <v>3.2000000000000001E-2</v>
      </c>
      <c r="G81" s="2">
        <v>1.6000000000000014E-2</v>
      </c>
      <c r="H81" s="2">
        <v>1.6000000000000014E-2</v>
      </c>
      <c r="I81" s="2">
        <v>422.6</v>
      </c>
      <c r="J81" s="2">
        <v>3001.8</v>
      </c>
      <c r="K81" s="2">
        <v>10.1</v>
      </c>
      <c r="L81" s="2">
        <v>0</v>
      </c>
      <c r="M81" s="2">
        <v>-335.10000000000036</v>
      </c>
      <c r="N81" s="2">
        <v>14.206341694273545</v>
      </c>
    </row>
    <row r="82" spans="1:14">
      <c r="A82" t="s">
        <v>20</v>
      </c>
      <c r="B82" s="2">
        <v>54.82</v>
      </c>
      <c r="C82" s="2">
        <v>12.4</v>
      </c>
      <c r="D82" s="2">
        <v>1</v>
      </c>
      <c r="E82" s="2"/>
      <c r="F82" s="2">
        <v>4.2000000000000003E-2</v>
      </c>
      <c r="G82" s="2">
        <v>2.1000000000000019E-2</v>
      </c>
      <c r="H82" s="2">
        <v>2.1000000000000019E-2</v>
      </c>
      <c r="I82" s="2">
        <v>422.5</v>
      </c>
      <c r="J82" s="2">
        <v>2720.2</v>
      </c>
      <c r="K82" s="2">
        <v>5.3</v>
      </c>
      <c r="L82" s="2">
        <v>-59.800000000000011</v>
      </c>
      <c r="M82" s="2">
        <v>7.8999999999996362</v>
      </c>
      <c r="N82" s="2">
        <v>12.876686390532544</v>
      </c>
    </row>
    <row r="83" spans="1:14">
      <c r="A83" t="s">
        <v>20</v>
      </c>
      <c r="B83" s="2">
        <v>54.82</v>
      </c>
      <c r="C83" s="2">
        <v>12.4</v>
      </c>
      <c r="D83" s="2">
        <v>2</v>
      </c>
      <c r="E83" s="2">
        <v>3.3003300330032999</v>
      </c>
      <c r="F83" s="2">
        <v>4.2000000000000003E-2</v>
      </c>
      <c r="G83" s="2">
        <v>2.1000000000000019E-2</v>
      </c>
      <c r="H83" s="2">
        <v>2.1000000000000019E-2</v>
      </c>
      <c r="I83" s="2">
        <v>422.5</v>
      </c>
      <c r="J83" s="2">
        <v>2565.6</v>
      </c>
      <c r="K83" s="2">
        <v>7.3</v>
      </c>
      <c r="L83" s="2">
        <v>-13.200000000000045</v>
      </c>
      <c r="M83" s="2">
        <v>-409</v>
      </c>
      <c r="N83" s="2">
        <v>12.144852071005916</v>
      </c>
    </row>
    <row r="84" spans="1:14">
      <c r="A84" t="s">
        <v>20</v>
      </c>
      <c r="B84" s="2">
        <v>54.82</v>
      </c>
      <c r="C84" s="2">
        <v>12.4</v>
      </c>
      <c r="D84" s="2">
        <v>3</v>
      </c>
      <c r="E84" s="2">
        <v>2.4752475247524752</v>
      </c>
      <c r="F84" s="2">
        <v>4.7E-2</v>
      </c>
      <c r="G84" s="2">
        <v>2.2999999999999909E-2</v>
      </c>
      <c r="H84" s="2">
        <v>2.4000000000000021E-2</v>
      </c>
      <c r="I84" s="2">
        <v>422.5</v>
      </c>
      <c r="J84" s="2">
        <v>2761.4</v>
      </c>
      <c r="K84" s="2">
        <v>9.1</v>
      </c>
      <c r="L84" s="2">
        <v>-39.600000000000023</v>
      </c>
      <c r="M84" s="2">
        <v>-184.69999999999982</v>
      </c>
      <c r="N84" s="2">
        <v>13.071715976331362</v>
      </c>
    </row>
    <row r="85" spans="1:14">
      <c r="A85" t="s">
        <v>20</v>
      </c>
      <c r="B85" s="2">
        <v>54.82</v>
      </c>
      <c r="C85" s="2">
        <v>12.4</v>
      </c>
      <c r="D85" s="2">
        <v>4</v>
      </c>
      <c r="E85" s="2">
        <v>2.9239766081871359</v>
      </c>
      <c r="F85" s="2">
        <v>4.1000000000000002E-2</v>
      </c>
      <c r="G85" s="2">
        <v>2.100000000000013E-2</v>
      </c>
      <c r="H85" s="2">
        <v>2.0000000000000018E-2</v>
      </c>
      <c r="I85" s="2">
        <v>432.8</v>
      </c>
      <c r="J85" s="2">
        <v>2771.7</v>
      </c>
      <c r="K85" s="2">
        <v>11.9</v>
      </c>
      <c r="L85" s="2">
        <v>-26.400000000000034</v>
      </c>
      <c r="M85" s="2">
        <v>-237.39999999999964</v>
      </c>
      <c r="N85" s="2">
        <v>12.808225508317928</v>
      </c>
    </row>
    <row r="86" spans="1:14">
      <c r="A86" t="s">
        <v>20</v>
      </c>
      <c r="B86" s="2">
        <v>54.82</v>
      </c>
      <c r="C86" s="2">
        <v>12.4</v>
      </c>
      <c r="D86" s="2">
        <v>5</v>
      </c>
      <c r="E86" s="2">
        <v>2.1231422505307851</v>
      </c>
      <c r="F86" s="2">
        <v>0.04</v>
      </c>
      <c r="G86" s="2">
        <v>2.0000000000000018E-2</v>
      </c>
      <c r="H86" s="2">
        <v>1.9000000000000128E-2</v>
      </c>
      <c r="I86" s="2">
        <v>432.8</v>
      </c>
      <c r="J86" s="2">
        <v>2998.4</v>
      </c>
      <c r="K86" s="2">
        <v>13.1</v>
      </c>
      <c r="L86" s="2">
        <v>-26.400000000000034</v>
      </c>
      <c r="M86" s="2">
        <v>-26.400000000000091</v>
      </c>
      <c r="N86" s="2">
        <v>13.855822550831792</v>
      </c>
    </row>
    <row r="87" spans="1:14">
      <c r="A87" t="s">
        <v>20</v>
      </c>
      <c r="B87" s="2">
        <v>54.82</v>
      </c>
      <c r="C87" s="2">
        <v>12.4</v>
      </c>
      <c r="D87" s="2">
        <v>6</v>
      </c>
      <c r="E87" s="2">
        <v>0.86430423509075194</v>
      </c>
      <c r="F87" s="2">
        <v>3.7999999999999999E-2</v>
      </c>
      <c r="G87" s="2">
        <v>2.0000000000000018E-2</v>
      </c>
      <c r="H87" s="2">
        <v>1.9000000000000128E-2</v>
      </c>
      <c r="I87" s="2">
        <v>422.5</v>
      </c>
      <c r="J87" s="2">
        <v>2596.5</v>
      </c>
      <c r="K87" s="2">
        <v>8</v>
      </c>
      <c r="L87" s="2">
        <v>-39.600000000000023</v>
      </c>
      <c r="M87" s="2">
        <v>-461.69999999999982</v>
      </c>
      <c r="N87" s="2">
        <v>12.29112426035503</v>
      </c>
    </row>
    <row r="88" spans="1:14">
      <c r="A88" t="s">
        <v>20</v>
      </c>
      <c r="B88" s="2">
        <v>54.82</v>
      </c>
      <c r="C88" s="2">
        <v>12.4</v>
      </c>
      <c r="D88" s="2">
        <v>7</v>
      </c>
      <c r="E88" s="2">
        <v>2.3866348448687349</v>
      </c>
      <c r="F88" s="2">
        <v>4.4999999999999998E-2</v>
      </c>
      <c r="G88" s="2">
        <v>2.3000000000000131E-2</v>
      </c>
      <c r="H88" s="2">
        <v>2.1999999999999797E-2</v>
      </c>
      <c r="I88" s="2">
        <v>443.1</v>
      </c>
      <c r="J88" s="2">
        <v>2575.9</v>
      </c>
      <c r="K88" s="2">
        <v>12.9</v>
      </c>
      <c r="L88" s="2">
        <v>-66</v>
      </c>
      <c r="M88" s="2">
        <v>-237.40000000000009</v>
      </c>
      <c r="N88" s="2">
        <v>11.6267208305123</v>
      </c>
    </row>
    <row r="89" spans="1:14">
      <c r="A89" t="s">
        <v>20</v>
      </c>
      <c r="B89" s="2">
        <v>54.82</v>
      </c>
      <c r="C89" s="2">
        <v>12.4</v>
      </c>
      <c r="D89" s="2">
        <v>8</v>
      </c>
      <c r="E89" s="2">
        <v>2.7322404371584725</v>
      </c>
      <c r="F89" s="2">
        <v>4.2000000000000003E-2</v>
      </c>
      <c r="G89" s="2">
        <v>2.0999999999999908E-2</v>
      </c>
      <c r="H89" s="2">
        <v>2.1000000000000796E-2</v>
      </c>
      <c r="I89" s="2">
        <v>432.8</v>
      </c>
      <c r="J89" s="2">
        <v>2792.3</v>
      </c>
      <c r="K89" s="2">
        <v>15</v>
      </c>
      <c r="L89" s="2">
        <v>-26.400000000000034</v>
      </c>
      <c r="M89" s="2">
        <v>-448.5</v>
      </c>
      <c r="N89" s="2">
        <v>12.903419593345657</v>
      </c>
    </row>
    <row r="90" spans="1:14">
      <c r="A90" t="s">
        <v>20</v>
      </c>
      <c r="B90" s="2">
        <v>54.82</v>
      </c>
      <c r="C90" s="2">
        <v>12.4</v>
      </c>
      <c r="D90" s="2">
        <v>9</v>
      </c>
      <c r="E90" s="2">
        <v>1.5290519877675843</v>
      </c>
      <c r="F90" s="2">
        <v>3.5999999999999997E-2</v>
      </c>
      <c r="G90" s="2">
        <v>1.8000000000000682E-2</v>
      </c>
      <c r="H90" s="2">
        <v>1.7999999999999794E-2</v>
      </c>
      <c r="I90" s="2">
        <v>443.1</v>
      </c>
      <c r="J90" s="2">
        <v>2586.1999999999998</v>
      </c>
      <c r="K90" s="2">
        <v>19.7</v>
      </c>
      <c r="L90" s="2">
        <v>13.199999999999989</v>
      </c>
      <c r="M90" s="2">
        <v>-26.400000000000091</v>
      </c>
      <c r="N90" s="2">
        <v>11.673211464680657</v>
      </c>
    </row>
    <row r="91" spans="1:14">
      <c r="A91" t="s">
        <v>20</v>
      </c>
      <c r="B91" s="2">
        <v>54.82</v>
      </c>
      <c r="C91" s="2">
        <v>12.4</v>
      </c>
      <c r="D91" s="2">
        <v>10</v>
      </c>
      <c r="E91" s="2">
        <v>2.3148148148148127</v>
      </c>
      <c r="F91" s="2">
        <v>4.2000000000000003E-2</v>
      </c>
      <c r="G91" s="2">
        <v>2.0999999999999908E-2</v>
      </c>
      <c r="H91" s="2">
        <v>2.0999999999999908E-2</v>
      </c>
      <c r="I91" s="2">
        <v>422.5</v>
      </c>
      <c r="J91" s="2">
        <v>2792.3</v>
      </c>
      <c r="K91" s="2">
        <v>6.7</v>
      </c>
      <c r="L91" s="2">
        <v>13.200000000000045</v>
      </c>
      <c r="M91" s="2">
        <v>-224.29999999999973</v>
      </c>
      <c r="N91" s="2">
        <v>13.217988165680474</v>
      </c>
    </row>
    <row r="92" spans="1:14">
      <c r="A92" t="s">
        <v>20</v>
      </c>
      <c r="B92" s="2">
        <v>54.82</v>
      </c>
      <c r="C92" s="2">
        <v>12.4</v>
      </c>
      <c r="D92" s="2">
        <v>11</v>
      </c>
      <c r="E92" s="2">
        <v>1.5723270440251569</v>
      </c>
      <c r="F92" s="2">
        <v>4.1000000000000002E-2</v>
      </c>
      <c r="G92" s="2">
        <v>1.9999999999999574E-2</v>
      </c>
      <c r="H92" s="2">
        <v>2.0999999999999908E-2</v>
      </c>
      <c r="I92" s="2">
        <v>422.5</v>
      </c>
      <c r="J92" s="2">
        <v>2802.6</v>
      </c>
      <c r="K92" s="2">
        <v>19.3</v>
      </c>
      <c r="L92" s="2">
        <v>0</v>
      </c>
      <c r="M92" s="2">
        <v>65.900000000000091</v>
      </c>
      <c r="N92" s="2">
        <v>13.266745562130177</v>
      </c>
    </row>
    <row r="93" spans="1:14">
      <c r="A93" t="s">
        <v>20</v>
      </c>
      <c r="B93" s="2">
        <v>54.82</v>
      </c>
      <c r="C93" s="2">
        <v>12.4</v>
      </c>
      <c r="D93" s="2">
        <v>12</v>
      </c>
      <c r="E93" s="2">
        <v>3.4129692832764489</v>
      </c>
      <c r="F93" s="2">
        <v>4.1000000000000002E-2</v>
      </c>
      <c r="G93" s="2">
        <v>1.9999999999999574E-2</v>
      </c>
      <c r="H93" s="2">
        <v>2.0999999999999908E-2</v>
      </c>
      <c r="I93" s="2">
        <v>432.8</v>
      </c>
      <c r="J93" s="2">
        <v>2586.1999999999998</v>
      </c>
      <c r="K93" s="2">
        <v>16.3</v>
      </c>
      <c r="L93" s="2">
        <v>-26.400000000000034</v>
      </c>
      <c r="M93" s="2">
        <v>-105.5</v>
      </c>
      <c r="N93" s="2">
        <v>11.951016635859519</v>
      </c>
    </row>
    <row r="94" spans="1:14">
      <c r="A94" t="s">
        <v>20</v>
      </c>
      <c r="B94" s="2">
        <v>54.82</v>
      </c>
      <c r="C94" s="2">
        <v>12.4</v>
      </c>
      <c r="D94" s="2">
        <v>13</v>
      </c>
      <c r="E94" s="2">
        <v>1.043841336116911</v>
      </c>
      <c r="F94" s="2">
        <v>4.2000000000000003E-2</v>
      </c>
      <c r="G94" s="2">
        <v>2.1000000000000796E-2</v>
      </c>
      <c r="H94" s="2">
        <v>2.0999999999999908E-2</v>
      </c>
      <c r="I94" s="2">
        <v>432.8</v>
      </c>
      <c r="J94" s="2">
        <v>2534.6999999999998</v>
      </c>
      <c r="K94" s="2">
        <v>11.7</v>
      </c>
      <c r="L94" s="2">
        <v>-26.400000000000034</v>
      </c>
      <c r="M94" s="2">
        <v>-171.5</v>
      </c>
      <c r="N94" s="2">
        <v>11.713031423290202</v>
      </c>
    </row>
    <row r="95" spans="1:14">
      <c r="A95" t="s">
        <v>20</v>
      </c>
      <c r="B95" s="2">
        <v>54.82</v>
      </c>
      <c r="C95" s="2">
        <v>12.4</v>
      </c>
      <c r="D95" s="2">
        <v>14</v>
      </c>
      <c r="E95" s="2">
        <v>1.2787723785166241</v>
      </c>
      <c r="F95" s="2">
        <v>4.1000000000000002E-2</v>
      </c>
      <c r="G95" s="2">
        <v>2.1000000000000796E-2</v>
      </c>
      <c r="H95" s="2">
        <v>2.0999999999999908E-2</v>
      </c>
      <c r="I95" s="2">
        <v>412.1</v>
      </c>
      <c r="J95" s="2">
        <v>2730.5</v>
      </c>
      <c r="K95" s="2">
        <v>8.6999999999999993</v>
      </c>
      <c r="L95" s="2">
        <v>-26.400000000000034</v>
      </c>
      <c r="M95" s="2">
        <v>0</v>
      </c>
      <c r="N95" s="2">
        <v>13.251637951953409</v>
      </c>
    </row>
    <row r="96" spans="1:14">
      <c r="A96" t="s">
        <v>20</v>
      </c>
      <c r="B96" s="2">
        <v>54.82</v>
      </c>
      <c r="C96" s="2">
        <v>12.4</v>
      </c>
      <c r="D96" s="2">
        <v>15</v>
      </c>
      <c r="E96" s="2">
        <v>1.805054151624548</v>
      </c>
      <c r="F96" s="2">
        <v>4.3999999999999997E-2</v>
      </c>
      <c r="G96" s="2">
        <v>2.2000000000000242E-2</v>
      </c>
      <c r="H96" s="2">
        <v>2.2000000000000242E-2</v>
      </c>
      <c r="I96" s="2">
        <v>432.8</v>
      </c>
      <c r="J96" s="2">
        <v>2720.2</v>
      </c>
      <c r="K96" s="2">
        <v>14.4</v>
      </c>
      <c r="L96" s="2">
        <v>-39.600000000000023</v>
      </c>
      <c r="M96" s="2">
        <v>-92.400000000000091</v>
      </c>
      <c r="N96" s="2">
        <v>12.570240295748613</v>
      </c>
    </row>
    <row r="97" spans="1:14">
      <c r="A97" t="s">
        <v>20</v>
      </c>
      <c r="B97" s="2">
        <v>54.82</v>
      </c>
      <c r="C97" s="2">
        <v>12.4</v>
      </c>
      <c r="D97" s="2">
        <v>16</v>
      </c>
      <c r="E97" s="2">
        <v>3.2467532467532485</v>
      </c>
      <c r="F97" s="2">
        <v>4.3999999999999997E-2</v>
      </c>
      <c r="G97" s="2">
        <v>2.2000000000000242E-2</v>
      </c>
      <c r="H97" s="2">
        <v>2.2999999999999687E-2</v>
      </c>
      <c r="I97" s="2">
        <v>422.5</v>
      </c>
      <c r="J97" s="2">
        <v>2514.1</v>
      </c>
      <c r="K97" s="2">
        <v>11.3</v>
      </c>
      <c r="L97" s="2">
        <v>-13.200000000000045</v>
      </c>
      <c r="M97" s="2">
        <v>-105.5</v>
      </c>
      <c r="N97" s="2">
        <v>11.901065088757395</v>
      </c>
    </row>
    <row r="98" spans="1:14">
      <c r="A98" t="s">
        <v>20</v>
      </c>
      <c r="B98" s="2">
        <v>54.82</v>
      </c>
      <c r="C98" s="2">
        <v>12.4</v>
      </c>
      <c r="D98" s="2">
        <v>17</v>
      </c>
      <c r="E98" s="2">
        <v>0.86730268863833437</v>
      </c>
      <c r="F98" s="2">
        <v>0.04</v>
      </c>
      <c r="G98" s="2">
        <v>1.9999999999999574E-2</v>
      </c>
      <c r="H98" s="2">
        <v>1.9999999999999574E-2</v>
      </c>
      <c r="I98" s="2">
        <v>422.5</v>
      </c>
      <c r="J98" s="2">
        <v>2565.6</v>
      </c>
      <c r="K98" s="2">
        <v>10</v>
      </c>
      <c r="L98" s="2">
        <v>-39.600000000000023</v>
      </c>
      <c r="M98" s="2">
        <v>-224.29999999999973</v>
      </c>
      <c r="N98" s="2">
        <v>12.144852071005916</v>
      </c>
    </row>
    <row r="99" spans="1:14">
      <c r="A99" t="s">
        <v>20</v>
      </c>
      <c r="B99" s="2">
        <v>54.82</v>
      </c>
      <c r="C99" s="2">
        <v>12.4</v>
      </c>
      <c r="D99" s="2">
        <v>18</v>
      </c>
      <c r="E99" s="2">
        <v>0.54824561403508776</v>
      </c>
      <c r="F99" s="2">
        <v>0.05</v>
      </c>
      <c r="G99" s="2">
        <v>2.5000000000000355E-2</v>
      </c>
      <c r="H99" s="2">
        <v>2.5000000000000355E-2</v>
      </c>
      <c r="I99" s="2">
        <v>453.4</v>
      </c>
      <c r="J99" s="2">
        <v>2771.7</v>
      </c>
      <c r="K99" s="2">
        <v>15.2</v>
      </c>
      <c r="L99" s="2">
        <v>0</v>
      </c>
      <c r="M99" s="2">
        <v>-66</v>
      </c>
      <c r="N99" s="2">
        <v>12.226290251433612</v>
      </c>
    </row>
    <row r="100" spans="1:14">
      <c r="A100" t="s">
        <v>20</v>
      </c>
      <c r="B100" s="2">
        <v>54.82</v>
      </c>
      <c r="C100" s="2">
        <v>12.4</v>
      </c>
      <c r="D100" s="2">
        <v>19</v>
      </c>
      <c r="E100" s="2">
        <v>3.8167938931297645</v>
      </c>
      <c r="F100" s="2">
        <v>4.4999999999999998E-2</v>
      </c>
      <c r="G100" s="2">
        <v>2.2000000000000242E-2</v>
      </c>
      <c r="H100" s="2">
        <v>2.2999999999999687E-2</v>
      </c>
      <c r="I100" s="2">
        <v>422.5</v>
      </c>
      <c r="J100" s="2">
        <v>2771.7</v>
      </c>
      <c r="K100" s="2">
        <v>7.4</v>
      </c>
      <c r="L100" s="2">
        <v>-26.399999999999977</v>
      </c>
      <c r="M100" s="2">
        <v>-356.19999999999982</v>
      </c>
      <c r="N100" s="2">
        <v>13.120473372781063</v>
      </c>
    </row>
    <row r="101" spans="1:14">
      <c r="A101" t="s">
        <v>20</v>
      </c>
      <c r="B101" s="2">
        <v>54.82</v>
      </c>
      <c r="C101" s="2">
        <v>12.4</v>
      </c>
      <c r="D101" s="2">
        <v>20</v>
      </c>
      <c r="E101" s="2">
        <v>0.33795201081446441</v>
      </c>
      <c r="F101" s="2">
        <v>4.4999999999999998E-2</v>
      </c>
      <c r="G101" s="2">
        <v>2.2000000000000242E-2</v>
      </c>
      <c r="H101" s="2">
        <v>2.2999999999999687E-2</v>
      </c>
      <c r="I101" s="2">
        <v>422.5</v>
      </c>
      <c r="J101" s="2">
        <v>2751.1</v>
      </c>
      <c r="K101" s="2">
        <v>3.1</v>
      </c>
      <c r="L101" s="2">
        <v>-26.400000000000034</v>
      </c>
      <c r="M101" s="2">
        <v>-79.099999999999909</v>
      </c>
      <c r="N101" s="2">
        <v>13.022958579881657</v>
      </c>
    </row>
    <row r="102" spans="1:14">
      <c r="A102" t="s">
        <v>20</v>
      </c>
      <c r="B102" s="2">
        <v>54.82</v>
      </c>
      <c r="C102" s="2">
        <v>12.4</v>
      </c>
      <c r="D102" s="2">
        <v>21</v>
      </c>
      <c r="E102" s="2">
        <v>5.9880239520958147</v>
      </c>
      <c r="F102" s="2">
        <v>4.2000000000000003E-2</v>
      </c>
      <c r="G102" s="2">
        <v>2.1000000000000796E-2</v>
      </c>
      <c r="H102" s="2">
        <v>2.0999999999999019E-2</v>
      </c>
      <c r="I102" s="2">
        <v>443.1</v>
      </c>
      <c r="J102" s="2">
        <v>2720.2</v>
      </c>
      <c r="K102" s="2">
        <v>16.899999999999999</v>
      </c>
      <c r="L102" s="2">
        <v>-13.199999999999989</v>
      </c>
      <c r="M102" s="2">
        <v>26.299999999999727</v>
      </c>
      <c r="N102" s="2">
        <v>12.278041074249604</v>
      </c>
    </row>
    <row r="103" spans="1:14">
      <c r="A103" t="s">
        <v>21</v>
      </c>
      <c r="B103" s="2">
        <v>55.34</v>
      </c>
      <c r="C103" s="2">
        <v>21.4</v>
      </c>
      <c r="D103" s="2">
        <v>1</v>
      </c>
      <c r="E103" s="2"/>
      <c r="F103" s="2">
        <v>0.04</v>
      </c>
      <c r="G103" s="2">
        <v>2.0000000000000018E-2</v>
      </c>
      <c r="H103" s="2">
        <v>1.9999999999999907E-2</v>
      </c>
      <c r="I103" s="2">
        <v>463.7</v>
      </c>
      <c r="J103" s="2">
        <v>2699.6</v>
      </c>
      <c r="K103" s="2">
        <v>8.4</v>
      </c>
      <c r="L103" s="2">
        <v>-13.199999999999989</v>
      </c>
      <c r="M103" s="2">
        <v>-131.90000000000009</v>
      </c>
      <c r="N103" s="2">
        <v>11.643735173603623</v>
      </c>
    </row>
    <row r="104" spans="1:14">
      <c r="A104" t="s">
        <v>21</v>
      </c>
      <c r="B104" s="2">
        <v>55.34</v>
      </c>
      <c r="C104" s="2">
        <v>21.4</v>
      </c>
      <c r="D104" s="2">
        <v>2</v>
      </c>
      <c r="E104" s="2">
        <v>3.6764705882352939</v>
      </c>
      <c r="F104" s="2">
        <v>3.5999999999999997E-2</v>
      </c>
      <c r="G104" s="2">
        <v>1.7999999999999905E-2</v>
      </c>
      <c r="H104" s="2">
        <v>1.8000000000000016E-2</v>
      </c>
      <c r="I104" s="2">
        <v>463.7</v>
      </c>
      <c r="J104" s="2">
        <v>2709.9</v>
      </c>
      <c r="K104" s="2">
        <v>8.5</v>
      </c>
      <c r="L104" s="2">
        <v>-26.399999999999977</v>
      </c>
      <c r="M104" s="2">
        <v>-105.5</v>
      </c>
      <c r="N104" s="2">
        <v>11.688160448565883</v>
      </c>
    </row>
    <row r="105" spans="1:14">
      <c r="A105" t="s">
        <v>21</v>
      </c>
      <c r="B105" s="2">
        <v>55.34</v>
      </c>
      <c r="C105" s="2">
        <v>21.4</v>
      </c>
      <c r="D105" s="2">
        <v>3</v>
      </c>
      <c r="E105" s="2">
        <v>3.9682539682539684</v>
      </c>
      <c r="F105" s="2">
        <v>0.04</v>
      </c>
      <c r="G105" s="2">
        <v>2.0999999999999908E-2</v>
      </c>
      <c r="H105" s="2">
        <v>2.0000000000000018E-2</v>
      </c>
      <c r="I105" s="2">
        <v>453.4</v>
      </c>
      <c r="J105" s="2">
        <v>2709.9</v>
      </c>
      <c r="K105" s="2">
        <v>8</v>
      </c>
      <c r="L105" s="2">
        <v>-13.199999999999989</v>
      </c>
      <c r="M105" s="2">
        <v>-118.69999999999982</v>
      </c>
      <c r="N105" s="2">
        <v>11.953683281870314</v>
      </c>
    </row>
    <row r="106" spans="1:14">
      <c r="A106" t="s">
        <v>21</v>
      </c>
      <c r="B106" s="2">
        <v>55.34</v>
      </c>
      <c r="C106" s="2">
        <v>21.4</v>
      </c>
      <c r="D106" s="2">
        <v>4</v>
      </c>
      <c r="E106" s="2">
        <v>4.1152263374485614</v>
      </c>
      <c r="F106" s="2">
        <v>0.04</v>
      </c>
      <c r="G106" s="2">
        <v>2.0000000000000018E-2</v>
      </c>
      <c r="H106" s="2">
        <v>2.0000000000000018E-2</v>
      </c>
      <c r="I106" s="2">
        <v>453.4</v>
      </c>
      <c r="J106" s="2">
        <v>2689.3</v>
      </c>
      <c r="K106" s="2">
        <v>8.1999999999999993</v>
      </c>
      <c r="L106" s="2">
        <v>0</v>
      </c>
      <c r="M106" s="2">
        <v>-92.300000000000182</v>
      </c>
      <c r="N106" s="2">
        <v>11.862814292015882</v>
      </c>
    </row>
    <row r="107" spans="1:14">
      <c r="A107" t="s">
        <v>21</v>
      </c>
      <c r="B107" s="2">
        <v>55.34</v>
      </c>
      <c r="C107" s="2">
        <v>21.4</v>
      </c>
      <c r="D107" s="2">
        <v>5</v>
      </c>
      <c r="E107" s="2">
        <v>3.1746031746031731</v>
      </c>
      <c r="F107" s="2">
        <v>0.04</v>
      </c>
      <c r="G107" s="2">
        <v>1.9999999999999796E-2</v>
      </c>
      <c r="H107" s="2">
        <v>2.0000000000000018E-2</v>
      </c>
      <c r="I107" s="2">
        <v>453.4</v>
      </c>
      <c r="J107" s="2">
        <v>2699.6</v>
      </c>
      <c r="K107" s="2">
        <v>9</v>
      </c>
      <c r="L107" s="2">
        <v>-26.399999999999977</v>
      </c>
      <c r="M107" s="2">
        <v>-171.5</v>
      </c>
      <c r="N107" s="2">
        <v>11.908248786943096</v>
      </c>
    </row>
    <row r="108" spans="1:14">
      <c r="A108" t="s">
        <v>21</v>
      </c>
      <c r="B108" s="2">
        <v>55.34</v>
      </c>
      <c r="C108" s="2">
        <v>21.4</v>
      </c>
      <c r="D108" s="2">
        <v>6</v>
      </c>
      <c r="E108" s="2">
        <v>3.7878787878787907</v>
      </c>
      <c r="F108" s="2">
        <v>3.5000000000000003E-2</v>
      </c>
      <c r="G108" s="2">
        <v>1.8000000000000016E-2</v>
      </c>
      <c r="H108" s="2">
        <v>1.7000000000000126E-2</v>
      </c>
      <c r="I108" s="2">
        <v>443.1</v>
      </c>
      <c r="J108" s="2">
        <v>2709.9</v>
      </c>
      <c r="K108" s="2">
        <v>7.9</v>
      </c>
      <c r="L108" s="2">
        <v>0</v>
      </c>
      <c r="M108" s="2">
        <v>0</v>
      </c>
      <c r="N108" s="2">
        <v>12.231550440081245</v>
      </c>
    </row>
    <row r="109" spans="1:14">
      <c r="A109" t="s">
        <v>21</v>
      </c>
      <c r="B109" s="2">
        <v>55.34</v>
      </c>
      <c r="C109" s="2">
        <v>21.4</v>
      </c>
      <c r="D109" s="2">
        <v>7</v>
      </c>
      <c r="E109" s="2">
        <v>3.1645569620253138</v>
      </c>
      <c r="F109" s="2">
        <v>3.5000000000000003E-2</v>
      </c>
      <c r="G109" s="2">
        <v>1.7999999999999794E-2</v>
      </c>
      <c r="H109" s="2">
        <v>1.6999999999999904E-2</v>
      </c>
      <c r="I109" s="2">
        <v>453.4</v>
      </c>
      <c r="J109" s="2">
        <v>2699.6</v>
      </c>
      <c r="K109" s="2">
        <v>9.1</v>
      </c>
      <c r="L109" s="2">
        <v>-13.199999999999989</v>
      </c>
      <c r="M109" s="2">
        <v>-197.90000000000009</v>
      </c>
      <c r="N109" s="2">
        <v>11.908248786943096</v>
      </c>
    </row>
    <row r="110" spans="1:14">
      <c r="A110" t="s">
        <v>21</v>
      </c>
      <c r="B110" s="2">
        <v>55.34</v>
      </c>
      <c r="C110" s="2">
        <v>21.4</v>
      </c>
      <c r="D110" s="2">
        <v>8</v>
      </c>
      <c r="E110" s="2">
        <v>3.2573289902280136</v>
      </c>
      <c r="F110" s="2">
        <v>0.04</v>
      </c>
      <c r="G110" s="2">
        <v>1.8999999999999684E-2</v>
      </c>
      <c r="H110" s="2">
        <v>2.0000000000000018E-2</v>
      </c>
      <c r="I110" s="2">
        <v>463.7</v>
      </c>
      <c r="J110" s="2">
        <v>2709.9</v>
      </c>
      <c r="K110" s="2">
        <v>8.9</v>
      </c>
      <c r="L110" s="2">
        <v>-26.399999999999977</v>
      </c>
      <c r="M110" s="2">
        <v>-197.79999999999973</v>
      </c>
      <c r="N110" s="2">
        <v>11.688160448565883</v>
      </c>
    </row>
    <row r="111" spans="1:14">
      <c r="A111" t="s">
        <v>21</v>
      </c>
      <c r="B111" s="2">
        <v>55.34</v>
      </c>
      <c r="C111" s="2">
        <v>21.4</v>
      </c>
      <c r="D111" s="2">
        <v>9</v>
      </c>
      <c r="E111" s="2">
        <v>3.9525691699604795</v>
      </c>
      <c r="F111" s="2">
        <v>3.5000000000000003E-2</v>
      </c>
      <c r="G111" s="2">
        <v>1.8000000000000238E-2</v>
      </c>
      <c r="H111" s="2">
        <v>1.6999999999999904E-2</v>
      </c>
      <c r="I111" s="2">
        <v>443.1</v>
      </c>
      <c r="J111" s="2">
        <v>2709.9</v>
      </c>
      <c r="K111" s="2">
        <v>8.5</v>
      </c>
      <c r="L111" s="2">
        <v>-26.399999999999977</v>
      </c>
      <c r="M111" s="2">
        <v>-52.699999999999818</v>
      </c>
      <c r="N111" s="2">
        <v>12.231550440081245</v>
      </c>
    </row>
    <row r="112" spans="1:14">
      <c r="A112" t="s">
        <v>21</v>
      </c>
      <c r="B112" s="2">
        <v>55.34</v>
      </c>
      <c r="C112" s="2">
        <v>21.4</v>
      </c>
      <c r="D112" s="2">
        <v>10</v>
      </c>
      <c r="E112" s="2">
        <v>3.717472118959106</v>
      </c>
      <c r="F112" s="2">
        <v>0.04</v>
      </c>
      <c r="G112" s="2">
        <v>2.0000000000000018E-2</v>
      </c>
      <c r="H112" s="2">
        <v>2.0999999999999908E-2</v>
      </c>
      <c r="I112" s="2">
        <v>443.1</v>
      </c>
      <c r="J112" s="2">
        <v>2699.6</v>
      </c>
      <c r="K112" s="2">
        <v>8.5</v>
      </c>
      <c r="L112" s="2">
        <v>-26.399999999999977</v>
      </c>
      <c r="M112" s="2">
        <v>-171.5</v>
      </c>
      <c r="N112" s="2">
        <v>12.185059805912886</v>
      </c>
    </row>
    <row r="113" spans="1:14">
      <c r="A113" t="s">
        <v>21</v>
      </c>
      <c r="B113" s="2">
        <v>55.34</v>
      </c>
      <c r="C113" s="2">
        <v>21.4</v>
      </c>
      <c r="D113" s="2">
        <v>11</v>
      </c>
      <c r="E113" s="2">
        <v>3.6231884057970984</v>
      </c>
      <c r="F113" s="2">
        <v>3.5000000000000003E-2</v>
      </c>
      <c r="G113" s="2">
        <v>1.6999999999999904E-2</v>
      </c>
      <c r="H113" s="2">
        <v>1.7999999999999794E-2</v>
      </c>
      <c r="I113" s="2">
        <v>453.4</v>
      </c>
      <c r="J113" s="2">
        <v>2709.9</v>
      </c>
      <c r="K113" s="2">
        <v>8.6999999999999993</v>
      </c>
      <c r="L113" s="2">
        <v>-13.199999999999989</v>
      </c>
      <c r="M113" s="2">
        <v>-65.899999999999636</v>
      </c>
      <c r="N113" s="2">
        <v>11.953683281870314</v>
      </c>
    </row>
    <row r="114" spans="1:14">
      <c r="A114" t="s">
        <v>21</v>
      </c>
      <c r="B114" s="2">
        <v>55.34</v>
      </c>
      <c r="C114" s="2">
        <v>21.4</v>
      </c>
      <c r="D114" s="2">
        <v>12</v>
      </c>
      <c r="E114" s="2">
        <v>3.8314176245210776</v>
      </c>
      <c r="F114" s="2">
        <v>0.04</v>
      </c>
      <c r="G114" s="2">
        <v>2.0000000000000018E-2</v>
      </c>
      <c r="H114" s="2">
        <v>2.0000000000000018E-2</v>
      </c>
      <c r="I114" s="2">
        <v>463.7</v>
      </c>
      <c r="J114" s="2">
        <v>2720.2</v>
      </c>
      <c r="K114" s="2">
        <v>11</v>
      </c>
      <c r="L114" s="2">
        <v>-13.199999999999989</v>
      </c>
      <c r="M114" s="2">
        <v>-39.5</v>
      </c>
      <c r="N114" s="2">
        <v>11.732585723528143</v>
      </c>
    </row>
    <row r="115" spans="1:14">
      <c r="A115" t="s">
        <v>21</v>
      </c>
      <c r="B115" s="2">
        <v>55.34</v>
      </c>
      <c r="C115" s="2">
        <v>21.4</v>
      </c>
      <c r="D115" s="2">
        <v>13</v>
      </c>
      <c r="E115" s="2">
        <v>2.192982456140351</v>
      </c>
      <c r="F115" s="2">
        <v>3.4000000000000002E-2</v>
      </c>
      <c r="G115" s="2">
        <v>1.7000000000000348E-2</v>
      </c>
      <c r="H115" s="2">
        <v>1.699999999999946E-2</v>
      </c>
      <c r="I115" s="2">
        <v>443.1</v>
      </c>
      <c r="J115" s="2">
        <v>2720.2</v>
      </c>
      <c r="K115" s="2">
        <v>12.5</v>
      </c>
      <c r="L115" s="2">
        <v>0</v>
      </c>
      <c r="M115" s="2">
        <v>-158.30000000000018</v>
      </c>
      <c r="N115" s="2">
        <v>12.278041074249604</v>
      </c>
    </row>
    <row r="116" spans="1:14">
      <c r="A116" t="s">
        <v>21</v>
      </c>
      <c r="B116" s="2">
        <v>55.34</v>
      </c>
      <c r="C116" s="2">
        <v>21.4</v>
      </c>
      <c r="D116" s="2">
        <v>14</v>
      </c>
      <c r="E116" s="2">
        <v>3.9682539682539719</v>
      </c>
      <c r="F116" s="2">
        <v>3.5000000000000003E-2</v>
      </c>
      <c r="G116" s="2">
        <v>1.8000000000000682E-2</v>
      </c>
      <c r="H116" s="2">
        <v>1.699999999999946E-2</v>
      </c>
      <c r="I116" s="2">
        <v>453.4</v>
      </c>
      <c r="J116" s="2">
        <v>2709.9</v>
      </c>
      <c r="K116" s="2">
        <v>9.1999999999999993</v>
      </c>
      <c r="L116" s="2">
        <v>-26.399999999999977</v>
      </c>
      <c r="M116" s="2">
        <v>-171.5</v>
      </c>
      <c r="N116" s="2">
        <v>11.953683281870314</v>
      </c>
    </row>
    <row r="117" spans="1:14">
      <c r="A117" t="s">
        <v>21</v>
      </c>
      <c r="B117" s="2">
        <v>55.34</v>
      </c>
      <c r="C117" s="2">
        <v>21.4</v>
      </c>
      <c r="D117" s="2">
        <v>15</v>
      </c>
      <c r="E117" s="2">
        <v>3.7313432835820799</v>
      </c>
      <c r="F117" s="2">
        <v>0.04</v>
      </c>
      <c r="G117" s="2">
        <v>1.9999999999999574E-2</v>
      </c>
      <c r="H117" s="2">
        <v>2.0000000000000462E-2</v>
      </c>
      <c r="I117" s="2">
        <v>463.7</v>
      </c>
      <c r="J117" s="2">
        <v>2720.2</v>
      </c>
      <c r="K117" s="2">
        <v>10.7</v>
      </c>
      <c r="L117" s="2">
        <v>-13.199999999999989</v>
      </c>
      <c r="M117" s="2">
        <v>-197.79999999999973</v>
      </c>
      <c r="N117" s="2">
        <v>11.732585723528143</v>
      </c>
    </row>
    <row r="118" spans="1:14">
      <c r="A118" t="s">
        <v>21</v>
      </c>
      <c r="B118" s="2">
        <v>55.34</v>
      </c>
      <c r="C118" s="2">
        <v>21.4</v>
      </c>
      <c r="D118" s="2">
        <v>16</v>
      </c>
      <c r="E118" s="2">
        <v>1.7241379310344827</v>
      </c>
      <c r="F118" s="2">
        <v>3.5999999999999997E-2</v>
      </c>
      <c r="G118" s="2">
        <v>1.7999999999999794E-2</v>
      </c>
      <c r="H118" s="2">
        <v>1.7999999999999794E-2</v>
      </c>
      <c r="I118" s="2">
        <v>453.4</v>
      </c>
      <c r="J118" s="2">
        <v>2699.6</v>
      </c>
      <c r="K118" s="2">
        <v>8.8000000000000007</v>
      </c>
      <c r="L118" s="2">
        <v>-26.399999999999977</v>
      </c>
      <c r="M118" s="2">
        <v>-171.5</v>
      </c>
      <c r="N118" s="2">
        <v>11.908248786943096</v>
      </c>
    </row>
    <row r="119" spans="1:14">
      <c r="A119" t="s">
        <v>21</v>
      </c>
      <c r="B119" s="2">
        <v>55.34</v>
      </c>
      <c r="C119" s="2">
        <v>21.4</v>
      </c>
      <c r="D119" s="2">
        <v>17</v>
      </c>
      <c r="E119" s="2">
        <v>4</v>
      </c>
      <c r="F119" s="2">
        <v>3.5000000000000003E-2</v>
      </c>
      <c r="G119" s="2">
        <v>1.7999999999999794E-2</v>
      </c>
      <c r="H119" s="2">
        <v>1.699999999999946E-2</v>
      </c>
      <c r="I119" s="2">
        <v>453.4</v>
      </c>
      <c r="J119" s="2">
        <v>2895.4</v>
      </c>
      <c r="K119" s="2">
        <v>4.8</v>
      </c>
      <c r="L119" s="2">
        <v>-26.400000000000034</v>
      </c>
      <c r="M119" s="2">
        <v>-145.10000000000036</v>
      </c>
      <c r="N119" s="2">
        <v>12.771945302161448</v>
      </c>
    </row>
    <row r="120" spans="1:14">
      <c r="A120" t="s">
        <v>21</v>
      </c>
      <c r="B120" s="2">
        <v>55.34</v>
      </c>
      <c r="C120" s="2">
        <v>21.4</v>
      </c>
      <c r="D120" s="2">
        <v>18</v>
      </c>
      <c r="E120" s="2">
        <v>3.5714285714285796</v>
      </c>
      <c r="F120" s="2">
        <v>0.04</v>
      </c>
      <c r="G120" s="2">
        <v>2.0000000000000462E-2</v>
      </c>
      <c r="H120" s="2">
        <v>1.9999999999999574E-2</v>
      </c>
      <c r="I120" s="2">
        <v>443.1</v>
      </c>
      <c r="J120" s="2">
        <v>2699.6</v>
      </c>
      <c r="K120" s="2">
        <v>9</v>
      </c>
      <c r="L120" s="2">
        <v>-13.200000000000045</v>
      </c>
      <c r="M120" s="2">
        <v>-39.599999999999909</v>
      </c>
      <c r="N120" s="2">
        <v>12.185059805912886</v>
      </c>
    </row>
    <row r="121" spans="1:14">
      <c r="A121" t="s">
        <v>21</v>
      </c>
      <c r="B121" s="2">
        <v>55.34</v>
      </c>
      <c r="C121" s="2">
        <v>21.4</v>
      </c>
      <c r="D121" s="2">
        <v>19</v>
      </c>
      <c r="E121" s="2">
        <v>2.0080321285140554</v>
      </c>
      <c r="F121" s="2">
        <v>0.04</v>
      </c>
      <c r="G121" s="2">
        <v>2.0000000000000462E-2</v>
      </c>
      <c r="H121" s="2">
        <v>1.9999999999999574E-2</v>
      </c>
      <c r="I121" s="2">
        <v>453.4</v>
      </c>
      <c r="J121" s="2">
        <v>2699.6</v>
      </c>
      <c r="K121" s="2">
        <v>8.6</v>
      </c>
      <c r="L121" s="2">
        <v>-26.399999999999977</v>
      </c>
      <c r="M121" s="2">
        <v>-118.69999999999982</v>
      </c>
      <c r="N121" s="2">
        <v>11.908248786943096</v>
      </c>
    </row>
    <row r="122" spans="1:14">
      <c r="A122" t="s">
        <v>21</v>
      </c>
      <c r="B122" s="2">
        <v>55.34</v>
      </c>
      <c r="C122" s="2">
        <v>21.4</v>
      </c>
      <c r="D122" s="2">
        <v>20</v>
      </c>
      <c r="E122" s="2">
        <v>4.5248868778280524</v>
      </c>
      <c r="F122" s="2">
        <v>0.04</v>
      </c>
      <c r="G122" s="2">
        <v>1.9999999999999574E-2</v>
      </c>
      <c r="H122" s="2">
        <v>2.0000000000000462E-2</v>
      </c>
      <c r="I122" s="2">
        <v>463.7</v>
      </c>
      <c r="J122" s="2">
        <v>2709.9</v>
      </c>
      <c r="K122" s="2">
        <v>8.5</v>
      </c>
      <c r="L122" s="2">
        <v>-26.399999999999977</v>
      </c>
      <c r="M122" s="2">
        <v>-171.5</v>
      </c>
      <c r="N122" s="2">
        <v>11.688160448565883</v>
      </c>
    </row>
    <row r="123" spans="1:14">
      <c r="A123" t="s">
        <v>21</v>
      </c>
      <c r="B123" s="2">
        <v>55.34</v>
      </c>
      <c r="C123" s="2">
        <v>21.4</v>
      </c>
      <c r="D123" s="2">
        <v>21</v>
      </c>
      <c r="E123" s="2">
        <v>3.8759689922480618</v>
      </c>
      <c r="F123" s="2">
        <v>3.4000000000000002E-2</v>
      </c>
      <c r="G123" s="2">
        <v>1.7000000000000348E-2</v>
      </c>
      <c r="H123" s="2">
        <v>1.7999999999999794E-2</v>
      </c>
      <c r="I123" s="2">
        <v>453.4</v>
      </c>
      <c r="J123" s="2">
        <v>2730.5</v>
      </c>
      <c r="K123" s="2">
        <v>11.8</v>
      </c>
      <c r="L123" s="2">
        <v>-26.399999999999977</v>
      </c>
      <c r="M123" s="2">
        <v>-171.5</v>
      </c>
      <c r="N123" s="2">
        <v>12.044552271724747</v>
      </c>
    </row>
    <row r="124" spans="1:14">
      <c r="A124" t="s">
        <v>22</v>
      </c>
      <c r="B124" s="2">
        <v>49.62</v>
      </c>
      <c r="C124" s="2">
        <v>10.1</v>
      </c>
      <c r="D124" s="2">
        <v>1</v>
      </c>
      <c r="E124" s="2"/>
      <c r="F124" s="2">
        <v>4.2999999999999997E-2</v>
      </c>
      <c r="G124" s="2">
        <v>2.1000000000000001E-2</v>
      </c>
      <c r="H124" s="2">
        <v>2.1999999999999999E-2</v>
      </c>
      <c r="I124" s="2">
        <v>432.8</v>
      </c>
      <c r="J124" s="2">
        <v>2751.1</v>
      </c>
      <c r="K124" s="2">
        <v>13.2</v>
      </c>
      <c r="L124" s="2">
        <v>-18.700000000000045</v>
      </c>
      <c r="M124" s="2">
        <v>-130.59999999999991</v>
      </c>
      <c r="N124" s="2">
        <v>12.713031423290202</v>
      </c>
    </row>
    <row r="125" spans="1:14">
      <c r="A125" t="s">
        <v>22</v>
      </c>
      <c r="B125" s="2">
        <v>49.62</v>
      </c>
      <c r="C125" s="2">
        <v>10.1</v>
      </c>
      <c r="D125" s="2">
        <v>2</v>
      </c>
      <c r="E125" s="2">
        <v>1.0638297872340425</v>
      </c>
      <c r="F125" s="2">
        <v>4.1000000000000002E-2</v>
      </c>
      <c r="G125" s="2">
        <v>2.0000000000000018E-2</v>
      </c>
      <c r="H125" s="2">
        <v>2.0999999999999908E-2</v>
      </c>
      <c r="I125" s="2">
        <v>422.5</v>
      </c>
      <c r="J125" s="2">
        <v>2514.1</v>
      </c>
      <c r="K125" s="2">
        <v>4.8</v>
      </c>
      <c r="L125" s="2">
        <v>-37.300000000000011</v>
      </c>
      <c r="M125" s="2">
        <v>-354.40000000000009</v>
      </c>
      <c r="N125" s="2">
        <v>11.901065088757395</v>
      </c>
    </row>
    <row r="126" spans="1:14">
      <c r="A126" t="s">
        <v>22</v>
      </c>
      <c r="B126" s="2">
        <v>49.62</v>
      </c>
      <c r="C126" s="2">
        <v>10.1</v>
      </c>
      <c r="D126" s="2">
        <v>3</v>
      </c>
      <c r="E126" s="2">
        <v>2.4813895781637716</v>
      </c>
      <c r="F126" s="2">
        <v>3.7999999999999999E-2</v>
      </c>
      <c r="G126" s="2">
        <v>1.8999999999999906E-2</v>
      </c>
      <c r="H126" s="2">
        <v>1.9000000000000128E-2</v>
      </c>
      <c r="I126" s="2">
        <v>422.5</v>
      </c>
      <c r="J126" s="2">
        <v>2524.4</v>
      </c>
      <c r="K126" s="2">
        <v>4</v>
      </c>
      <c r="L126" s="2">
        <v>-37.300000000000011</v>
      </c>
      <c r="M126" s="2">
        <v>-391.79999999999973</v>
      </c>
      <c r="N126" s="2">
        <v>11.9498224852071</v>
      </c>
    </row>
    <row r="127" spans="1:14">
      <c r="A127" t="s">
        <v>22</v>
      </c>
      <c r="B127" s="2">
        <v>49.62</v>
      </c>
      <c r="C127" s="2">
        <v>10.1</v>
      </c>
      <c r="D127" s="2">
        <v>4</v>
      </c>
      <c r="E127" s="2">
        <v>2.9411764705882346</v>
      </c>
      <c r="F127" s="2">
        <v>3.7999999999999999E-2</v>
      </c>
      <c r="G127" s="2">
        <v>1.8999999999999906E-2</v>
      </c>
      <c r="H127" s="2">
        <v>1.9000000000000128E-2</v>
      </c>
      <c r="I127" s="2">
        <v>422.5</v>
      </c>
      <c r="J127" s="2">
        <v>2503.8000000000002</v>
      </c>
      <c r="K127" s="2">
        <v>6.5</v>
      </c>
      <c r="L127" s="2">
        <v>-37.300000000000011</v>
      </c>
      <c r="M127" s="2">
        <v>-354.5</v>
      </c>
      <c r="N127" s="2">
        <v>11.852307692307694</v>
      </c>
    </row>
    <row r="128" spans="1:14">
      <c r="A128" t="s">
        <v>22</v>
      </c>
      <c r="B128" s="2">
        <v>49.62</v>
      </c>
      <c r="C128" s="2">
        <v>10.1</v>
      </c>
      <c r="D128" s="2">
        <v>5</v>
      </c>
      <c r="E128" s="2">
        <v>2.7855153203342637</v>
      </c>
      <c r="F128" s="2">
        <v>0.04</v>
      </c>
      <c r="G128" s="2">
        <v>2.0000000000000018E-2</v>
      </c>
      <c r="H128" s="2">
        <v>2.1000000000000352E-2</v>
      </c>
      <c r="I128" s="2">
        <v>432.8</v>
      </c>
      <c r="J128" s="2">
        <v>2524.4</v>
      </c>
      <c r="K128" s="2">
        <v>14.3</v>
      </c>
      <c r="L128" s="2">
        <v>-18.599999999999966</v>
      </c>
      <c r="M128" s="2">
        <v>-223.80000000000018</v>
      </c>
      <c r="N128" s="2">
        <v>11.66543438077634</v>
      </c>
    </row>
    <row r="129" spans="1:14">
      <c r="A129" t="s">
        <v>22</v>
      </c>
      <c r="B129" s="2">
        <v>49.62</v>
      </c>
      <c r="C129" s="2">
        <v>10.1</v>
      </c>
      <c r="D129" s="2">
        <v>6</v>
      </c>
      <c r="E129" s="2">
        <v>1.4265335235378029</v>
      </c>
      <c r="F129" s="2">
        <v>4.2999999999999997E-2</v>
      </c>
      <c r="G129" s="2">
        <v>2.0999999999999908E-2</v>
      </c>
      <c r="H129" s="2">
        <v>2.2000000000000242E-2</v>
      </c>
      <c r="I129" s="2">
        <v>412.1</v>
      </c>
      <c r="J129" s="2">
        <v>2534.6999999999998</v>
      </c>
      <c r="K129" s="2">
        <v>5.0999999999999996</v>
      </c>
      <c r="L129" s="2">
        <v>-37.300000000000011</v>
      </c>
      <c r="M129" s="2">
        <v>-112</v>
      </c>
      <c r="N129" s="2">
        <v>12.301383159427322</v>
      </c>
    </row>
    <row r="130" spans="1:14">
      <c r="A130" t="s">
        <v>22</v>
      </c>
      <c r="B130" s="2">
        <v>49.62</v>
      </c>
      <c r="C130" s="2">
        <v>10.1</v>
      </c>
      <c r="D130" s="2">
        <v>7</v>
      </c>
      <c r="E130" s="2">
        <v>3.1746031746031753</v>
      </c>
      <c r="F130" s="2">
        <v>0.04</v>
      </c>
      <c r="G130" s="2">
        <v>2.0000000000000018E-2</v>
      </c>
      <c r="H130" s="2">
        <v>2.0000000000000018E-2</v>
      </c>
      <c r="I130" s="2">
        <v>422.5</v>
      </c>
      <c r="J130" s="2">
        <v>2524.4</v>
      </c>
      <c r="K130" s="2">
        <v>4.9000000000000004</v>
      </c>
      <c r="L130" s="2">
        <v>-18.700000000000045</v>
      </c>
      <c r="M130" s="2">
        <v>-317.09999999999991</v>
      </c>
      <c r="N130" s="2">
        <v>11.9498224852071</v>
      </c>
    </row>
    <row r="131" spans="1:14">
      <c r="A131" t="s">
        <v>22</v>
      </c>
      <c r="B131" s="2">
        <v>49.62</v>
      </c>
      <c r="C131" s="2">
        <v>10.1</v>
      </c>
      <c r="D131" s="2">
        <v>8</v>
      </c>
      <c r="E131" s="2">
        <v>1.371742112482853</v>
      </c>
      <c r="F131" s="2">
        <v>4.2000000000000003E-2</v>
      </c>
      <c r="G131" s="2">
        <v>2.0999999999999908E-2</v>
      </c>
      <c r="H131" s="2">
        <v>2.1000000000000352E-2</v>
      </c>
      <c r="I131" s="2">
        <v>432.8</v>
      </c>
      <c r="J131" s="2">
        <v>2524.4</v>
      </c>
      <c r="K131" s="2">
        <v>14.6</v>
      </c>
      <c r="L131" s="2">
        <v>-18.700000000000045</v>
      </c>
      <c r="M131" s="2">
        <v>-317.09999999999991</v>
      </c>
      <c r="N131" s="2">
        <v>11.66543438077634</v>
      </c>
    </row>
    <row r="132" spans="1:14">
      <c r="A132" t="s">
        <v>22</v>
      </c>
      <c r="B132" s="2">
        <v>49.62</v>
      </c>
      <c r="C132" s="2">
        <v>10.1</v>
      </c>
      <c r="D132" s="2">
        <v>9</v>
      </c>
      <c r="E132" s="2">
        <v>2.557544757033245</v>
      </c>
      <c r="F132" s="2">
        <v>0.04</v>
      </c>
      <c r="G132" s="2">
        <v>1.9999999999999574E-2</v>
      </c>
      <c r="H132" s="2">
        <v>2.0000000000000462E-2</v>
      </c>
      <c r="I132" s="2">
        <v>412.1</v>
      </c>
      <c r="J132" s="2">
        <v>2524.4</v>
      </c>
      <c r="K132" s="2">
        <v>5.3</v>
      </c>
      <c r="L132" s="2">
        <v>-37.300000000000011</v>
      </c>
      <c r="M132" s="2">
        <v>-429.09999999999991</v>
      </c>
      <c r="N132" s="2">
        <v>12.251395292404755</v>
      </c>
    </row>
    <row r="133" spans="1:14">
      <c r="A133" t="s">
        <v>22</v>
      </c>
      <c r="B133" s="2">
        <v>49.62</v>
      </c>
      <c r="C133" s="2">
        <v>10.1</v>
      </c>
      <c r="D133" s="2">
        <v>10</v>
      </c>
      <c r="E133" s="2">
        <v>1.459854014598541</v>
      </c>
      <c r="F133" s="2">
        <v>3.7999999999999999E-2</v>
      </c>
      <c r="G133" s="2">
        <v>1.9000000000000128E-2</v>
      </c>
      <c r="H133" s="2">
        <v>1.9000000000000128E-2</v>
      </c>
      <c r="I133" s="2">
        <v>422.5</v>
      </c>
      <c r="J133" s="2">
        <v>2503.8000000000002</v>
      </c>
      <c r="K133" s="2">
        <v>5.3</v>
      </c>
      <c r="L133" s="2">
        <v>-18.700000000000045</v>
      </c>
      <c r="M133" s="2">
        <v>-410.40000000000009</v>
      </c>
      <c r="N133" s="2">
        <v>11.852307692307694</v>
      </c>
    </row>
    <row r="134" spans="1:14">
      <c r="A134" t="s">
        <v>22</v>
      </c>
      <c r="B134" s="2">
        <v>49.62</v>
      </c>
      <c r="C134" s="2">
        <v>10.1</v>
      </c>
      <c r="D134" s="2">
        <v>11</v>
      </c>
      <c r="E134" s="2">
        <v>2.8985507246376834</v>
      </c>
      <c r="F134" s="2">
        <v>3.9E-2</v>
      </c>
      <c r="G134" s="2">
        <v>2.0000000000000462E-2</v>
      </c>
      <c r="H134" s="2">
        <v>1.9000000000000128E-2</v>
      </c>
      <c r="I134" s="2">
        <v>422.5</v>
      </c>
      <c r="J134" s="2">
        <v>2524.4</v>
      </c>
      <c r="K134" s="2">
        <v>5.9</v>
      </c>
      <c r="L134" s="2">
        <v>-37.300000000000011</v>
      </c>
      <c r="M134" s="2">
        <v>-37.300000000000182</v>
      </c>
      <c r="N134" s="2">
        <v>11.9498224852071</v>
      </c>
    </row>
    <row r="135" spans="1:14">
      <c r="A135" t="s">
        <v>22</v>
      </c>
      <c r="B135" s="2">
        <v>49.62</v>
      </c>
      <c r="C135" s="2">
        <v>10.1</v>
      </c>
      <c r="D135" s="2">
        <v>12</v>
      </c>
      <c r="E135" s="2">
        <v>2.4937655860349142</v>
      </c>
      <c r="F135" s="2">
        <v>3.9E-2</v>
      </c>
      <c r="G135" s="2">
        <v>1.9000000000000128E-2</v>
      </c>
      <c r="H135" s="2">
        <v>1.9000000000000128E-2</v>
      </c>
      <c r="I135" s="2">
        <v>422.5</v>
      </c>
      <c r="J135" s="2">
        <v>2524.4</v>
      </c>
      <c r="K135" s="2">
        <v>6.3</v>
      </c>
      <c r="L135" s="2">
        <v>-18.700000000000045</v>
      </c>
      <c r="M135" s="2">
        <v>-130.59999999999991</v>
      </c>
      <c r="N135" s="2">
        <v>11.9498224852071</v>
      </c>
    </row>
    <row r="136" spans="1:14">
      <c r="A136" t="s">
        <v>22</v>
      </c>
      <c r="B136" s="2">
        <v>49.62</v>
      </c>
      <c r="C136" s="2">
        <v>10.1</v>
      </c>
      <c r="D136" s="2">
        <v>13</v>
      </c>
      <c r="E136" s="2">
        <v>2.4999999999999978</v>
      </c>
      <c r="F136" s="2">
        <v>3.5000000000000003E-2</v>
      </c>
      <c r="G136" s="2">
        <v>1.7999999999999794E-2</v>
      </c>
      <c r="H136" s="2">
        <v>1.7000000000000348E-2</v>
      </c>
      <c r="I136" s="2">
        <v>412.1</v>
      </c>
      <c r="J136" s="2">
        <v>2503.8000000000002</v>
      </c>
      <c r="K136" s="2">
        <v>5.7</v>
      </c>
      <c r="L136" s="2">
        <v>-18.599999999999966</v>
      </c>
      <c r="M136" s="2">
        <v>-74.599999999999909</v>
      </c>
      <c r="N136" s="2">
        <v>12.151419558359622</v>
      </c>
    </row>
    <row r="137" spans="1:14">
      <c r="A137" t="s">
        <v>22</v>
      </c>
      <c r="B137" s="2">
        <v>49.62</v>
      </c>
      <c r="C137" s="2">
        <v>10.1</v>
      </c>
      <c r="D137" s="2">
        <v>14</v>
      </c>
      <c r="E137" s="2">
        <v>3.3333333333333353</v>
      </c>
      <c r="F137" s="2">
        <v>3.7999999999999999E-2</v>
      </c>
      <c r="G137" s="2">
        <v>1.9000000000000128E-2</v>
      </c>
      <c r="H137" s="2">
        <v>1.9000000000000128E-2</v>
      </c>
      <c r="I137" s="2">
        <v>422.5</v>
      </c>
      <c r="J137" s="2">
        <v>2503.8000000000002</v>
      </c>
      <c r="K137" s="2">
        <v>6.5</v>
      </c>
      <c r="L137" s="2">
        <v>-18.599999999999966</v>
      </c>
      <c r="M137" s="2">
        <v>-391.70000000000027</v>
      </c>
      <c r="N137" s="2">
        <v>11.852307692307694</v>
      </c>
    </row>
    <row r="138" spans="1:14">
      <c r="A138" t="s">
        <v>22</v>
      </c>
      <c r="B138" s="2">
        <v>49.62</v>
      </c>
      <c r="C138" s="2">
        <v>10.1</v>
      </c>
      <c r="D138" s="2">
        <v>15</v>
      </c>
      <c r="E138" s="2">
        <v>3.1152647975077823</v>
      </c>
      <c r="F138" s="2">
        <v>3.7999999999999999E-2</v>
      </c>
      <c r="G138" s="2">
        <v>1.899999999999924E-2</v>
      </c>
      <c r="H138" s="2">
        <v>1.9000000000000128E-2</v>
      </c>
      <c r="I138" s="2">
        <v>422.5</v>
      </c>
      <c r="J138" s="2">
        <v>2524.4</v>
      </c>
      <c r="K138" s="2">
        <v>4.3</v>
      </c>
      <c r="L138" s="2">
        <v>-37.300000000000011</v>
      </c>
      <c r="M138" s="2">
        <v>-391.70000000000027</v>
      </c>
      <c r="N138" s="2">
        <v>11.9498224852071</v>
      </c>
    </row>
    <row r="139" spans="1:14">
      <c r="A139" t="s">
        <v>22</v>
      </c>
      <c r="B139" s="2">
        <v>49.62</v>
      </c>
      <c r="C139" s="2">
        <v>10.1</v>
      </c>
      <c r="D139" s="2">
        <v>16</v>
      </c>
      <c r="E139" s="2">
        <v>2.8490028490028494</v>
      </c>
      <c r="F139" s="2">
        <v>3.7999999999999999E-2</v>
      </c>
      <c r="G139" s="2">
        <v>1.899999999999924E-2</v>
      </c>
      <c r="H139" s="2">
        <v>1.9000000000000128E-2</v>
      </c>
      <c r="I139" s="2">
        <v>412.1</v>
      </c>
      <c r="J139" s="2">
        <v>2524.4</v>
      </c>
      <c r="K139" s="2">
        <v>5.6</v>
      </c>
      <c r="L139" s="2">
        <v>-18.599999999999966</v>
      </c>
      <c r="M139" s="2">
        <v>-466.39999999999964</v>
      </c>
      <c r="N139" s="2">
        <v>12.251395292404755</v>
      </c>
    </row>
    <row r="140" spans="1:14">
      <c r="A140" t="s">
        <v>22</v>
      </c>
      <c r="B140" s="2">
        <v>49.62</v>
      </c>
      <c r="C140" s="2">
        <v>10.1</v>
      </c>
      <c r="D140" s="2">
        <v>17</v>
      </c>
      <c r="E140" s="2">
        <v>3.0769230769230838</v>
      </c>
      <c r="F140" s="2">
        <v>5.7000000000000002E-2</v>
      </c>
      <c r="G140" s="2">
        <v>2.8000000000000469E-2</v>
      </c>
      <c r="H140" s="2">
        <v>2.7999999999999581E-2</v>
      </c>
      <c r="I140" s="2">
        <v>412.1</v>
      </c>
      <c r="J140" s="2">
        <v>2524.4</v>
      </c>
      <c r="K140" s="2">
        <v>5.7</v>
      </c>
      <c r="L140" s="2">
        <v>-26.400000000000034</v>
      </c>
      <c r="M140" s="2">
        <v>13.199999999999818</v>
      </c>
      <c r="N140" s="2">
        <v>12.251395292404755</v>
      </c>
    </row>
    <row r="141" spans="1:14">
      <c r="A141" t="s">
        <v>22</v>
      </c>
      <c r="B141" s="2">
        <v>49.62</v>
      </c>
      <c r="C141" s="2">
        <v>10.1</v>
      </c>
      <c r="D141" s="2">
        <v>18</v>
      </c>
      <c r="E141" s="2">
        <v>3.1645569620253093</v>
      </c>
      <c r="F141" s="2">
        <v>3.7999999999999999E-2</v>
      </c>
      <c r="G141" s="2">
        <v>1.899999999999924E-2</v>
      </c>
      <c r="H141" s="2">
        <v>2.0000000000000462E-2</v>
      </c>
      <c r="I141" s="2">
        <v>432.8</v>
      </c>
      <c r="J141" s="2">
        <v>2514.1</v>
      </c>
      <c r="K141" s="2">
        <v>15.3</v>
      </c>
      <c r="L141" s="2">
        <v>-26.400000000000034</v>
      </c>
      <c r="M141" s="2">
        <v>-395.70000000000027</v>
      </c>
      <c r="N141" s="2">
        <v>11.617837338262476</v>
      </c>
    </row>
    <row r="142" spans="1:14">
      <c r="A142" t="s">
        <v>22</v>
      </c>
      <c r="B142" s="2">
        <v>49.62</v>
      </c>
      <c r="C142" s="2">
        <v>10.1</v>
      </c>
      <c r="D142" s="2">
        <v>19</v>
      </c>
      <c r="E142" s="2">
        <v>0.90415913200723408</v>
      </c>
      <c r="F142" s="2">
        <v>4.1000000000000002E-2</v>
      </c>
      <c r="G142" s="2">
        <v>2.000000000000135E-2</v>
      </c>
      <c r="H142" s="2">
        <v>2.0999999999999019E-2</v>
      </c>
      <c r="I142" s="2">
        <v>417.1</v>
      </c>
      <c r="J142" s="2">
        <v>2519.6999999999998</v>
      </c>
      <c r="K142" s="2">
        <v>5</v>
      </c>
      <c r="L142" s="2">
        <v>-26.400000000000034</v>
      </c>
      <c r="M142" s="2">
        <v>-131.90000000000009</v>
      </c>
      <c r="N142" s="2">
        <v>12.081994725485494</v>
      </c>
    </row>
    <row r="143" spans="1:14">
      <c r="A143" t="s">
        <v>22</v>
      </c>
      <c r="B143" s="2">
        <v>49.62</v>
      </c>
      <c r="C143" s="2">
        <v>10.1</v>
      </c>
      <c r="D143" s="2">
        <v>20</v>
      </c>
      <c r="E143" s="2">
        <v>2.7322404371584592</v>
      </c>
      <c r="F143" s="2">
        <v>4.3999999999999997E-2</v>
      </c>
      <c r="G143" s="2">
        <v>2.1999999999998465E-2</v>
      </c>
      <c r="H143" s="2">
        <v>2.2000000000000242E-2</v>
      </c>
      <c r="I143" s="2">
        <v>425.6</v>
      </c>
      <c r="J143" s="2">
        <v>2528.1999999999998</v>
      </c>
      <c r="K143" s="2">
        <v>5.7</v>
      </c>
      <c r="L143" s="2">
        <v>-66</v>
      </c>
      <c r="M143" s="2">
        <v>-211.09999999999991</v>
      </c>
      <c r="N143" s="2">
        <v>11.880639097744359</v>
      </c>
    </row>
    <row r="144" spans="1:14">
      <c r="A144" t="s">
        <v>22</v>
      </c>
      <c r="B144" s="2">
        <v>49.62</v>
      </c>
      <c r="C144" s="2">
        <v>10.1</v>
      </c>
      <c r="D144" s="2">
        <v>21</v>
      </c>
      <c r="E144" s="2">
        <v>1.3245033112582798</v>
      </c>
      <c r="F144" s="2">
        <v>4.2000000000000003E-2</v>
      </c>
      <c r="G144" s="2">
        <v>2.2000000000000242E-2</v>
      </c>
      <c r="H144" s="2">
        <v>2.1000000000000796E-2</v>
      </c>
      <c r="I144" s="2">
        <v>408.6</v>
      </c>
      <c r="J144" s="2">
        <v>2494.1999999999998</v>
      </c>
      <c r="K144" s="2">
        <v>4.2</v>
      </c>
      <c r="L144" s="2">
        <v>26.399999999999977</v>
      </c>
      <c r="M144" s="2">
        <v>-488</v>
      </c>
      <c r="N144" s="2">
        <v>12.208516886930981</v>
      </c>
    </row>
    <row r="145" spans="1:14">
      <c r="A145" t="s">
        <v>23</v>
      </c>
      <c r="B145" s="2">
        <v>50.27</v>
      </c>
      <c r="C145" s="2">
        <v>13.3</v>
      </c>
      <c r="D145" s="2">
        <v>1</v>
      </c>
      <c r="E145" s="2"/>
      <c r="F145" s="2">
        <v>4.4999999999999998E-2</v>
      </c>
      <c r="G145" s="2">
        <v>2.2999999999999965E-2</v>
      </c>
      <c r="H145" s="2">
        <v>2.200000000000002E-2</v>
      </c>
      <c r="I145" s="2">
        <v>453.4</v>
      </c>
      <c r="J145" s="2">
        <v>2926.3</v>
      </c>
      <c r="K145" s="2">
        <v>1.9</v>
      </c>
      <c r="L145" s="2">
        <v>0</v>
      </c>
      <c r="M145" s="2">
        <v>-559.60000000000036</v>
      </c>
      <c r="N145" s="2">
        <v>12.908248786943098</v>
      </c>
    </row>
    <row r="146" spans="1:14">
      <c r="A146" t="s">
        <v>23</v>
      </c>
      <c r="B146" s="2">
        <v>50.27</v>
      </c>
      <c r="C146" s="2">
        <v>13.3</v>
      </c>
      <c r="D146" s="2">
        <v>2</v>
      </c>
      <c r="E146" s="2">
        <v>3.1055900621118013</v>
      </c>
      <c r="F146" s="2">
        <v>4.4999999999999998E-2</v>
      </c>
      <c r="G146" s="2">
        <v>2.200000000000002E-2</v>
      </c>
      <c r="H146" s="2">
        <v>2.2999999999999909E-2</v>
      </c>
      <c r="I146" s="2">
        <v>453.4</v>
      </c>
      <c r="J146" s="2">
        <v>2709.9</v>
      </c>
      <c r="K146" s="2">
        <v>3.6</v>
      </c>
      <c r="L146" s="2">
        <v>-18.599999999999966</v>
      </c>
      <c r="M146" s="2">
        <v>-373.09999999999991</v>
      </c>
      <c r="N146" s="2">
        <v>11.953683281870314</v>
      </c>
    </row>
    <row r="147" spans="1:14">
      <c r="A147" t="s">
        <v>23</v>
      </c>
      <c r="B147" s="2">
        <v>50.27</v>
      </c>
      <c r="C147" s="2">
        <v>13.3</v>
      </c>
      <c r="D147" s="2">
        <v>3</v>
      </c>
      <c r="E147" s="2">
        <v>3.2679738562091498</v>
      </c>
      <c r="F147" s="2">
        <v>4.4999999999999998E-2</v>
      </c>
      <c r="G147" s="2">
        <v>2.2999999999999909E-2</v>
      </c>
      <c r="H147" s="2">
        <v>2.200000000000002E-2</v>
      </c>
      <c r="I147" s="2">
        <v>443.1</v>
      </c>
      <c r="J147" s="2">
        <v>2926.3</v>
      </c>
      <c r="K147" s="2">
        <v>1.8</v>
      </c>
      <c r="L147" s="2">
        <v>-18.599999999999966</v>
      </c>
      <c r="M147" s="2">
        <v>-298.5</v>
      </c>
      <c r="N147" s="2">
        <v>13.208305122997066</v>
      </c>
    </row>
    <row r="148" spans="1:14">
      <c r="A148" t="s">
        <v>23</v>
      </c>
      <c r="B148" s="2">
        <v>50.27</v>
      </c>
      <c r="C148" s="2">
        <v>13.3</v>
      </c>
      <c r="D148" s="2">
        <v>4</v>
      </c>
      <c r="E148" s="2">
        <v>3.4482758620689675</v>
      </c>
      <c r="F148" s="2">
        <v>4.7E-2</v>
      </c>
      <c r="G148" s="2">
        <v>2.4000000000000021E-2</v>
      </c>
      <c r="H148" s="2">
        <v>2.4000000000000021E-2</v>
      </c>
      <c r="I148" s="2">
        <v>443.1</v>
      </c>
      <c r="J148" s="2">
        <v>2926.3</v>
      </c>
      <c r="K148" s="2">
        <v>3.1</v>
      </c>
      <c r="L148" s="2">
        <v>0</v>
      </c>
      <c r="M148" s="2">
        <v>-541</v>
      </c>
      <c r="N148" s="2">
        <v>13.208305122997066</v>
      </c>
    </row>
    <row r="149" spans="1:14">
      <c r="A149" t="s">
        <v>23</v>
      </c>
      <c r="B149" s="2">
        <v>50.27</v>
      </c>
      <c r="C149" s="2">
        <v>13.3</v>
      </c>
      <c r="D149" s="2">
        <v>5</v>
      </c>
      <c r="E149" s="2">
        <v>3.1152647975077863</v>
      </c>
      <c r="F149" s="2">
        <v>4.4999999999999998E-2</v>
      </c>
      <c r="G149" s="2">
        <v>2.2999999999999909E-2</v>
      </c>
      <c r="H149" s="2">
        <v>2.200000000000002E-2</v>
      </c>
      <c r="I149" s="2">
        <v>453.4</v>
      </c>
      <c r="J149" s="2">
        <v>2916</v>
      </c>
      <c r="K149" s="2">
        <v>2.8</v>
      </c>
      <c r="L149" s="2">
        <v>-18.599999999999966</v>
      </c>
      <c r="M149" s="2">
        <v>-298.5</v>
      </c>
      <c r="N149" s="2">
        <v>12.86281429201588</v>
      </c>
    </row>
    <row r="150" spans="1:14">
      <c r="A150" t="s">
        <v>23</v>
      </c>
      <c r="B150" s="2">
        <v>50.27</v>
      </c>
      <c r="C150" s="2">
        <v>13.3</v>
      </c>
      <c r="D150" s="2">
        <v>6</v>
      </c>
      <c r="E150" s="2">
        <v>3.5087719298245625</v>
      </c>
      <c r="F150" s="2">
        <v>4.4999999999999998E-2</v>
      </c>
      <c r="G150" s="2">
        <v>2.200000000000002E-2</v>
      </c>
      <c r="H150" s="2">
        <v>2.3000000000000131E-2</v>
      </c>
      <c r="I150" s="2">
        <v>453.4</v>
      </c>
      <c r="J150" s="2">
        <v>2709.9</v>
      </c>
      <c r="K150" s="2">
        <v>3.1</v>
      </c>
      <c r="L150" s="2">
        <v>-18.599999999999966</v>
      </c>
      <c r="M150" s="2">
        <v>-317.19999999999982</v>
      </c>
      <c r="N150" s="2">
        <v>11.953683281870314</v>
      </c>
    </row>
    <row r="151" spans="1:14">
      <c r="A151" t="s">
        <v>23</v>
      </c>
      <c r="B151" s="2">
        <v>50.27</v>
      </c>
      <c r="C151" s="2">
        <v>13.3</v>
      </c>
      <c r="D151" s="2">
        <v>7</v>
      </c>
      <c r="E151" s="2">
        <v>3.1152647975077885</v>
      </c>
      <c r="F151" s="2">
        <v>3.6999999999999998E-2</v>
      </c>
      <c r="G151" s="2">
        <v>1.9000000000000128E-2</v>
      </c>
      <c r="H151" s="2">
        <v>1.9000000000000128E-2</v>
      </c>
      <c r="I151" s="2">
        <v>446.2</v>
      </c>
      <c r="J151" s="2">
        <v>2948.7</v>
      </c>
      <c r="K151" s="2">
        <v>4.5</v>
      </c>
      <c r="L151" s="2">
        <v>-37.299999999999955</v>
      </c>
      <c r="M151" s="2">
        <v>18.699999999999818</v>
      </c>
      <c r="N151" s="2">
        <v>13.216943074854324</v>
      </c>
    </row>
    <row r="152" spans="1:14">
      <c r="A152" t="s">
        <v>23</v>
      </c>
      <c r="B152" s="2">
        <v>50.27</v>
      </c>
      <c r="C152" s="2">
        <v>13.3</v>
      </c>
      <c r="D152" s="2">
        <v>8</v>
      </c>
      <c r="E152" s="2">
        <v>3.8167938931297707</v>
      </c>
      <c r="F152" s="2">
        <v>3.6999999999999998E-2</v>
      </c>
      <c r="G152" s="2">
        <v>1.9000000000000128E-2</v>
      </c>
      <c r="H152" s="2">
        <v>1.7999999999999794E-2</v>
      </c>
      <c r="I152" s="2">
        <v>437.5</v>
      </c>
      <c r="J152" s="2">
        <v>2721.2</v>
      </c>
      <c r="K152" s="2">
        <v>5.2</v>
      </c>
      <c r="L152" s="2">
        <v>-18.599999999999966</v>
      </c>
      <c r="M152" s="2">
        <v>-74.699999999999818</v>
      </c>
      <c r="N152" s="2">
        <v>12.439771428571428</v>
      </c>
    </row>
    <row r="153" spans="1:14">
      <c r="A153" t="s">
        <v>23</v>
      </c>
      <c r="B153" s="2">
        <v>50.27</v>
      </c>
      <c r="C153" s="2">
        <v>13.3</v>
      </c>
      <c r="D153" s="2">
        <v>9</v>
      </c>
      <c r="E153" s="2">
        <v>5.4945054945054963</v>
      </c>
      <c r="F153" s="2">
        <v>4.7E-2</v>
      </c>
      <c r="G153" s="2">
        <v>2.3000000000000131E-2</v>
      </c>
      <c r="H153" s="2">
        <v>2.4000000000000021E-2</v>
      </c>
      <c r="I153" s="2">
        <v>443.1</v>
      </c>
      <c r="J153" s="2">
        <v>2709.9</v>
      </c>
      <c r="K153" s="2">
        <v>2.9</v>
      </c>
      <c r="L153" s="2">
        <v>-18.700000000000045</v>
      </c>
      <c r="M153" s="2">
        <v>-242.5</v>
      </c>
      <c r="N153" s="2">
        <v>12.231550440081245</v>
      </c>
    </row>
    <row r="154" spans="1:14">
      <c r="A154" t="s">
        <v>23</v>
      </c>
      <c r="B154" s="2">
        <v>50.27</v>
      </c>
      <c r="C154" s="2">
        <v>13.3</v>
      </c>
      <c r="D154" s="2">
        <v>10</v>
      </c>
      <c r="E154" s="2">
        <v>4.2735042735042734</v>
      </c>
      <c r="F154" s="2">
        <v>4.4999999999999998E-2</v>
      </c>
      <c r="G154" s="2">
        <v>2.3000000000000131E-2</v>
      </c>
      <c r="H154" s="2">
        <v>2.1999999999999797E-2</v>
      </c>
      <c r="I154" s="2">
        <v>451.7</v>
      </c>
      <c r="J154" s="2">
        <v>3147.5</v>
      </c>
      <c r="K154" s="2">
        <v>3</v>
      </c>
      <c r="L154" s="2">
        <v>-37.300000000000011</v>
      </c>
      <c r="M154" s="2">
        <v>-18.700000000000273</v>
      </c>
      <c r="N154" s="2">
        <v>13.936240867832632</v>
      </c>
    </row>
    <row r="155" spans="1:14">
      <c r="A155" t="s">
        <v>23</v>
      </c>
      <c r="B155" s="2">
        <v>50.27</v>
      </c>
      <c r="C155" s="2">
        <v>13.3</v>
      </c>
      <c r="D155" s="2">
        <v>11</v>
      </c>
      <c r="E155" s="2">
        <v>3.9370078740157481</v>
      </c>
      <c r="F155" s="2">
        <v>4.4999999999999998E-2</v>
      </c>
      <c r="G155" s="2">
        <v>2.2000000000000242E-2</v>
      </c>
      <c r="H155" s="2">
        <v>2.2999999999999687E-2</v>
      </c>
      <c r="I155" s="2">
        <v>466.3</v>
      </c>
      <c r="J155" s="2">
        <v>2928.9</v>
      </c>
      <c r="K155" s="2">
        <v>5.5</v>
      </c>
      <c r="L155" s="2">
        <v>0</v>
      </c>
      <c r="M155" s="2">
        <v>-242.60000000000036</v>
      </c>
      <c r="N155" s="2">
        <v>12.562298949174352</v>
      </c>
    </row>
    <row r="156" spans="1:14">
      <c r="A156" t="s">
        <v>23</v>
      </c>
      <c r="B156" s="2">
        <v>50.27</v>
      </c>
      <c r="C156" s="2">
        <v>13.3</v>
      </c>
      <c r="D156" s="2">
        <v>12</v>
      </c>
      <c r="E156" s="2">
        <v>5.4644808743169317</v>
      </c>
      <c r="F156" s="2">
        <v>4.4999999999999998E-2</v>
      </c>
      <c r="G156" s="2">
        <v>2.2999999999999687E-2</v>
      </c>
      <c r="H156" s="2">
        <v>2.3000000000000131E-2</v>
      </c>
      <c r="I156" s="2">
        <v>451.7</v>
      </c>
      <c r="J156" s="2">
        <v>2724.9</v>
      </c>
      <c r="K156" s="2">
        <v>5.4</v>
      </c>
      <c r="L156" s="2">
        <v>-18.700000000000045</v>
      </c>
      <c r="M156" s="2">
        <v>-279.90000000000009</v>
      </c>
      <c r="N156" s="2">
        <v>12.065087447420856</v>
      </c>
    </row>
    <row r="157" spans="1:14">
      <c r="A157" t="s">
        <v>23</v>
      </c>
      <c r="B157" s="2">
        <v>50.27</v>
      </c>
      <c r="C157" s="2">
        <v>13.3</v>
      </c>
      <c r="D157" s="2">
        <v>13</v>
      </c>
      <c r="E157" s="2">
        <v>4.8780487804878137</v>
      </c>
      <c r="F157" s="2">
        <v>4.4999999999999998E-2</v>
      </c>
      <c r="G157" s="2">
        <v>2.3000000000000131E-2</v>
      </c>
      <c r="H157" s="2">
        <v>2.2000000000000242E-2</v>
      </c>
      <c r="I157" s="2">
        <v>451.7</v>
      </c>
      <c r="J157" s="2">
        <v>2710.3</v>
      </c>
      <c r="K157" s="2">
        <v>4.4000000000000004</v>
      </c>
      <c r="L157" s="2">
        <v>-18.700000000000045</v>
      </c>
      <c r="M157" s="2">
        <v>-279.80000000000018</v>
      </c>
      <c r="N157" s="2">
        <v>12.000442771751164</v>
      </c>
    </row>
    <row r="158" spans="1:14">
      <c r="A158" t="s">
        <v>23</v>
      </c>
      <c r="B158" s="2">
        <v>50.27</v>
      </c>
      <c r="C158" s="2">
        <v>13.3</v>
      </c>
      <c r="D158" s="2">
        <v>14</v>
      </c>
      <c r="E158" s="2">
        <v>3.8314176245210709</v>
      </c>
      <c r="F158" s="2">
        <v>4.4999999999999998E-2</v>
      </c>
      <c r="G158" s="2">
        <v>2.3000000000000131E-2</v>
      </c>
      <c r="H158" s="2">
        <v>2.1999999999999797E-2</v>
      </c>
      <c r="I158" s="2">
        <v>437.2</v>
      </c>
      <c r="J158" s="2">
        <v>2928.9</v>
      </c>
      <c r="K158" s="2">
        <v>5.4</v>
      </c>
      <c r="L158" s="2">
        <v>-18.599999999999966</v>
      </c>
      <c r="M158" s="2">
        <v>-93.299999999999727</v>
      </c>
      <c r="N158" s="2">
        <v>13.398444647758463</v>
      </c>
    </row>
    <row r="159" spans="1:14">
      <c r="A159" t="s">
        <v>23</v>
      </c>
      <c r="B159" s="2">
        <v>50.27</v>
      </c>
      <c r="C159" s="2">
        <v>13.3</v>
      </c>
      <c r="D159" s="2">
        <v>15</v>
      </c>
      <c r="E159" s="2">
        <v>5.524861878453037</v>
      </c>
      <c r="F159" s="2">
        <v>4.4999999999999998E-2</v>
      </c>
      <c r="G159" s="2">
        <v>2.2000000000000242E-2</v>
      </c>
      <c r="H159" s="2">
        <v>2.2000000000000242E-2</v>
      </c>
      <c r="I159" s="2">
        <v>451.7</v>
      </c>
      <c r="J159" s="2">
        <v>2724.9</v>
      </c>
      <c r="K159" s="2">
        <v>5.4</v>
      </c>
      <c r="L159" s="2">
        <v>-18.599999999999966</v>
      </c>
      <c r="M159" s="2">
        <v>-279.80000000000018</v>
      </c>
      <c r="N159" s="2">
        <v>12.065087447420856</v>
      </c>
    </row>
    <row r="160" spans="1:14">
      <c r="A160" t="s">
        <v>23</v>
      </c>
      <c r="B160" s="2">
        <v>50.27</v>
      </c>
      <c r="C160" s="2">
        <v>13.3</v>
      </c>
      <c r="D160" s="2">
        <v>16</v>
      </c>
      <c r="E160" s="2">
        <v>4.2194092827004201</v>
      </c>
      <c r="F160" s="2">
        <v>4.4999999999999998E-2</v>
      </c>
      <c r="G160" s="2">
        <v>2.2000000000000242E-2</v>
      </c>
      <c r="H160" s="2">
        <v>2.2999999999999687E-2</v>
      </c>
      <c r="I160" s="2">
        <v>451.7</v>
      </c>
      <c r="J160" s="2">
        <v>2520.9</v>
      </c>
      <c r="K160" s="2">
        <v>5.2</v>
      </c>
      <c r="L160" s="2">
        <v>-18.599999999999966</v>
      </c>
      <c r="M160" s="2">
        <v>-279.90000000000009</v>
      </c>
      <c r="N160" s="2">
        <v>11.161833075049813</v>
      </c>
    </row>
    <row r="161" spans="1:14">
      <c r="A161" t="s">
        <v>23</v>
      </c>
      <c r="B161" s="2">
        <v>50.27</v>
      </c>
      <c r="C161" s="2">
        <v>13.3</v>
      </c>
      <c r="D161" s="2">
        <v>17</v>
      </c>
      <c r="E161" s="2">
        <v>4.1666666666666625</v>
      </c>
      <c r="F161" s="2">
        <v>4.4999999999999998E-2</v>
      </c>
      <c r="G161" s="2">
        <v>2.2999999999999687E-2</v>
      </c>
      <c r="H161" s="2">
        <v>2.2000000000000242E-2</v>
      </c>
      <c r="I161" s="2">
        <v>451.7</v>
      </c>
      <c r="J161" s="2">
        <v>2695.8</v>
      </c>
      <c r="K161" s="2">
        <v>4.0999999999999996</v>
      </c>
      <c r="L161" s="2">
        <v>-18.700000000000045</v>
      </c>
      <c r="M161" s="2">
        <v>-298.5</v>
      </c>
      <c r="N161" s="2">
        <v>11.936240867832634</v>
      </c>
    </row>
    <row r="162" spans="1:14">
      <c r="A162" t="s">
        <v>23</v>
      </c>
      <c r="B162" s="2">
        <v>50.27</v>
      </c>
      <c r="C162" s="2">
        <v>13.3</v>
      </c>
      <c r="D162" s="2">
        <v>18</v>
      </c>
      <c r="E162" s="2">
        <v>4.0485829959514188</v>
      </c>
      <c r="F162" s="2">
        <v>4.4999999999999998E-2</v>
      </c>
      <c r="G162" s="2">
        <v>2.2000000000000242E-2</v>
      </c>
      <c r="H162" s="2">
        <v>2.2999999999999687E-2</v>
      </c>
      <c r="I162" s="2">
        <v>437.2</v>
      </c>
      <c r="J162" s="2">
        <v>2710.3</v>
      </c>
      <c r="K162" s="2">
        <v>3.1</v>
      </c>
      <c r="L162" s="2">
        <v>0</v>
      </c>
      <c r="M162" s="2">
        <v>-298.5</v>
      </c>
      <c r="N162" s="2">
        <v>12.398444647758463</v>
      </c>
    </row>
    <row r="163" spans="1:14">
      <c r="A163" t="s">
        <v>23</v>
      </c>
      <c r="B163" s="2">
        <v>50.27</v>
      </c>
      <c r="C163" s="2">
        <v>13.3</v>
      </c>
      <c r="D163" s="2">
        <v>19</v>
      </c>
      <c r="E163" s="2">
        <v>3.6630036630036673</v>
      </c>
      <c r="F163" s="2">
        <v>4.4999999999999998E-2</v>
      </c>
      <c r="G163" s="2">
        <v>2.3000000000000576E-2</v>
      </c>
      <c r="H163" s="2">
        <v>2.1999999999999353E-2</v>
      </c>
      <c r="I163" s="2">
        <v>466.3</v>
      </c>
      <c r="J163" s="2">
        <v>2958.1</v>
      </c>
      <c r="K163" s="2">
        <v>5.0999999999999996</v>
      </c>
      <c r="L163" s="2">
        <v>0</v>
      </c>
      <c r="M163" s="2">
        <v>-223.80000000000018</v>
      </c>
      <c r="N163" s="2">
        <v>12.687540210165128</v>
      </c>
    </row>
    <row r="164" spans="1:14">
      <c r="A164" t="s">
        <v>23</v>
      </c>
      <c r="B164" s="2">
        <v>50.27</v>
      </c>
      <c r="C164" s="2">
        <v>13.3</v>
      </c>
      <c r="D164" s="2">
        <v>20</v>
      </c>
      <c r="E164" s="2">
        <v>3.8314176245210709</v>
      </c>
      <c r="F164" s="2">
        <v>4.4999999999999998E-2</v>
      </c>
      <c r="G164" s="2">
        <v>2.2000000000000242E-2</v>
      </c>
      <c r="H164" s="2">
        <v>2.2999999999999687E-2</v>
      </c>
      <c r="I164" s="2">
        <v>451.7</v>
      </c>
      <c r="J164" s="2">
        <v>2943.5</v>
      </c>
      <c r="K164" s="2">
        <v>6</v>
      </c>
      <c r="L164" s="2">
        <v>0</v>
      </c>
      <c r="M164" s="2">
        <v>-261.20000000000027</v>
      </c>
      <c r="N164" s="2">
        <v>13.032986495461589</v>
      </c>
    </row>
    <row r="165" spans="1:14">
      <c r="A165" t="s">
        <v>23</v>
      </c>
      <c r="B165" s="2">
        <v>50.27</v>
      </c>
      <c r="C165" s="2">
        <v>13.3</v>
      </c>
      <c r="D165" s="2">
        <v>21</v>
      </c>
      <c r="E165" s="2">
        <v>3.7593984962406015</v>
      </c>
      <c r="F165" s="2">
        <v>4.4999999999999998E-2</v>
      </c>
      <c r="G165" s="2">
        <v>2.2999999999999687E-2</v>
      </c>
      <c r="H165" s="2">
        <v>2.2000000000000242E-2</v>
      </c>
      <c r="I165" s="2">
        <v>451.7</v>
      </c>
      <c r="J165" s="2">
        <v>2710.3</v>
      </c>
      <c r="K165" s="2">
        <v>2.9</v>
      </c>
      <c r="L165" s="2">
        <v>-37.300000000000011</v>
      </c>
      <c r="M165" s="2">
        <v>-261.20000000000027</v>
      </c>
      <c r="N165" s="2">
        <v>12.000442771751164</v>
      </c>
    </row>
    <row r="166" spans="1:14">
      <c r="A166" t="s">
        <v>24</v>
      </c>
      <c r="B166" s="2">
        <v>53.82</v>
      </c>
      <c r="C166" s="2">
        <v>21</v>
      </c>
      <c r="D166" s="2">
        <v>1</v>
      </c>
      <c r="E166" s="2"/>
      <c r="F166" s="2">
        <v>3.6999999999999998E-2</v>
      </c>
      <c r="G166" s="2">
        <v>1.9000000000000017E-2</v>
      </c>
      <c r="H166" s="2">
        <v>1.8000000000000016E-2</v>
      </c>
      <c r="I166" s="2">
        <v>453.4</v>
      </c>
      <c r="J166" s="2">
        <v>2658.4</v>
      </c>
      <c r="K166" s="2">
        <v>8.8000000000000007</v>
      </c>
      <c r="L166" s="2">
        <v>-13.199999999999989</v>
      </c>
      <c r="M166" s="2">
        <v>-408.90000000000009</v>
      </c>
      <c r="N166" s="2">
        <v>11.726510807234231</v>
      </c>
    </row>
    <row r="167" spans="1:14">
      <c r="A167" t="s">
        <v>24</v>
      </c>
      <c r="B167" s="2">
        <v>53.82</v>
      </c>
      <c r="C167" s="2">
        <v>21</v>
      </c>
      <c r="D167" s="2">
        <v>2</v>
      </c>
      <c r="E167" s="2">
        <v>3.2467532467532467</v>
      </c>
      <c r="F167" s="2">
        <v>4.3999999999999997E-2</v>
      </c>
      <c r="G167" s="2">
        <v>2.200000000000002E-2</v>
      </c>
      <c r="H167" s="2">
        <v>2.200000000000002E-2</v>
      </c>
      <c r="I167" s="2">
        <v>432.8</v>
      </c>
      <c r="J167" s="2">
        <v>2668.7</v>
      </c>
      <c r="K167" s="2">
        <v>9.1</v>
      </c>
      <c r="L167" s="2">
        <v>-26.399999999999977</v>
      </c>
      <c r="M167" s="2">
        <v>-448.5</v>
      </c>
      <c r="N167" s="2">
        <v>12.332255083179296</v>
      </c>
    </row>
    <row r="168" spans="1:14">
      <c r="A168" t="s">
        <v>24</v>
      </c>
      <c r="B168" s="2">
        <v>53.82</v>
      </c>
      <c r="C168" s="2">
        <v>21</v>
      </c>
      <c r="D168" s="2">
        <v>3</v>
      </c>
      <c r="E168" s="2">
        <v>3.0769230769230762</v>
      </c>
      <c r="F168" s="2">
        <v>3.7999999999999999E-2</v>
      </c>
      <c r="G168" s="2">
        <v>1.8999999999999906E-2</v>
      </c>
      <c r="H168" s="2">
        <v>1.9000000000000128E-2</v>
      </c>
      <c r="I168" s="2">
        <v>443.1</v>
      </c>
      <c r="J168" s="2">
        <v>2648.1</v>
      </c>
      <c r="K168" s="2">
        <v>9.9</v>
      </c>
      <c r="L168" s="2">
        <v>-13.199999999999989</v>
      </c>
      <c r="M168" s="2">
        <v>-316.59999999999991</v>
      </c>
      <c r="N168" s="2">
        <v>11.952606635071088</v>
      </c>
    </row>
    <row r="169" spans="1:14">
      <c r="A169" t="s">
        <v>24</v>
      </c>
      <c r="B169" s="2">
        <v>53.82</v>
      </c>
      <c r="C169" s="2">
        <v>21</v>
      </c>
      <c r="D169" s="2">
        <v>4</v>
      </c>
      <c r="E169" s="2">
        <v>2.7932960893854757</v>
      </c>
      <c r="F169" s="2">
        <v>3.6999999999999998E-2</v>
      </c>
      <c r="G169" s="2">
        <v>1.9000000000000128E-2</v>
      </c>
      <c r="H169" s="2">
        <v>1.8000000000000016E-2</v>
      </c>
      <c r="I169" s="2">
        <v>432.8</v>
      </c>
      <c r="J169" s="2">
        <v>2648.1</v>
      </c>
      <c r="K169" s="2">
        <v>9.6999999999999993</v>
      </c>
      <c r="L169" s="2">
        <v>-13.199999999999989</v>
      </c>
      <c r="M169" s="2">
        <v>-171.5</v>
      </c>
      <c r="N169" s="2">
        <v>12.23706099815157</v>
      </c>
    </row>
    <row r="170" spans="1:14">
      <c r="A170" t="s">
        <v>24</v>
      </c>
      <c r="B170" s="2">
        <v>53.82</v>
      </c>
      <c r="C170" s="2">
        <v>21</v>
      </c>
      <c r="D170" s="2">
        <v>5</v>
      </c>
      <c r="E170" s="2">
        <v>3.5087719298245594</v>
      </c>
      <c r="F170" s="2">
        <v>0.04</v>
      </c>
      <c r="G170" s="2">
        <v>2.0000000000000018E-2</v>
      </c>
      <c r="H170" s="2">
        <v>2.0000000000000018E-2</v>
      </c>
      <c r="I170" s="2">
        <v>443.1</v>
      </c>
      <c r="J170" s="2">
        <v>2617.1</v>
      </c>
      <c r="K170" s="2">
        <v>7.9</v>
      </c>
      <c r="L170" s="2">
        <v>-13.199999999999989</v>
      </c>
      <c r="M170" s="2">
        <v>-145.10000000000036</v>
      </c>
      <c r="N170" s="2">
        <v>11.812683367185736</v>
      </c>
    </row>
    <row r="171" spans="1:14">
      <c r="A171" t="s">
        <v>24</v>
      </c>
      <c r="B171" s="2">
        <v>53.82</v>
      </c>
      <c r="C171" s="2">
        <v>21</v>
      </c>
      <c r="D171" s="2">
        <v>6</v>
      </c>
      <c r="E171" s="2">
        <v>3.1249999999999996</v>
      </c>
      <c r="F171" s="2">
        <v>0.04</v>
      </c>
      <c r="G171" s="2">
        <v>2.0999999999999908E-2</v>
      </c>
      <c r="H171" s="2">
        <v>2.0000000000000018E-2</v>
      </c>
      <c r="I171" s="2">
        <v>432.8</v>
      </c>
      <c r="J171" s="2">
        <v>2637.8</v>
      </c>
      <c r="K171" s="2">
        <v>10.4</v>
      </c>
      <c r="L171" s="2">
        <v>-13.199999999999989</v>
      </c>
      <c r="M171" s="2">
        <v>-211.09999999999991</v>
      </c>
      <c r="N171" s="2">
        <v>12.189463955637709</v>
      </c>
    </row>
    <row r="172" spans="1:14">
      <c r="A172" t="s">
        <v>24</v>
      </c>
      <c r="B172" s="2">
        <v>53.82</v>
      </c>
      <c r="C172" s="2">
        <v>21</v>
      </c>
      <c r="D172" s="2">
        <v>7</v>
      </c>
      <c r="E172" s="2">
        <v>4.2372881355932241</v>
      </c>
      <c r="F172" s="2">
        <v>4.2000000000000003E-2</v>
      </c>
      <c r="G172" s="2">
        <v>2.0999999999999908E-2</v>
      </c>
      <c r="H172" s="2">
        <v>2.1000000000000352E-2</v>
      </c>
      <c r="I172" s="2">
        <v>453.4</v>
      </c>
      <c r="J172" s="2">
        <v>2658.4</v>
      </c>
      <c r="K172" s="2">
        <v>8.6999999999999993</v>
      </c>
      <c r="L172" s="2">
        <v>13.199999999999989</v>
      </c>
      <c r="M172" s="2">
        <v>-422.09999999999991</v>
      </c>
      <c r="N172" s="2">
        <v>11.726510807234231</v>
      </c>
    </row>
    <row r="173" spans="1:14">
      <c r="A173" t="s">
        <v>24</v>
      </c>
      <c r="B173" s="2">
        <v>53.82</v>
      </c>
      <c r="C173" s="2">
        <v>21</v>
      </c>
      <c r="D173" s="2">
        <v>8</v>
      </c>
      <c r="E173" s="2">
        <v>3.5714285714285681</v>
      </c>
      <c r="F173" s="2">
        <v>0.04</v>
      </c>
      <c r="G173" s="2">
        <v>2.0000000000000018E-2</v>
      </c>
      <c r="H173" s="2">
        <v>2.0000000000000018E-2</v>
      </c>
      <c r="I173" s="2">
        <v>443.1</v>
      </c>
      <c r="J173" s="2">
        <v>2627.5</v>
      </c>
      <c r="K173" s="2">
        <v>10.199999999999999</v>
      </c>
      <c r="L173" s="2">
        <v>-39.600000000000023</v>
      </c>
      <c r="M173" s="2">
        <v>-105.60000000000036</v>
      </c>
      <c r="N173" s="2">
        <v>11.85962536673437</v>
      </c>
    </row>
    <row r="174" spans="1:14">
      <c r="A174" t="s">
        <v>24</v>
      </c>
      <c r="B174" s="2">
        <v>53.82</v>
      </c>
      <c r="C174" s="2">
        <v>21</v>
      </c>
      <c r="D174" s="2">
        <v>9</v>
      </c>
      <c r="E174" s="2">
        <v>3.7878787878787907</v>
      </c>
      <c r="F174" s="2">
        <v>4.2000000000000003E-2</v>
      </c>
      <c r="G174" s="2">
        <v>2.0999999999999908E-2</v>
      </c>
      <c r="H174" s="2">
        <v>2.1000000000000352E-2</v>
      </c>
      <c r="I174" s="2">
        <v>443.1</v>
      </c>
      <c r="J174" s="2">
        <v>2668.7</v>
      </c>
      <c r="K174" s="2">
        <v>8.6999999999999993</v>
      </c>
      <c r="L174" s="2">
        <v>0</v>
      </c>
      <c r="M174" s="2">
        <v>-184.69999999999982</v>
      </c>
      <c r="N174" s="2">
        <v>12.045587903407807</v>
      </c>
    </row>
    <row r="175" spans="1:14">
      <c r="A175" t="s">
        <v>24</v>
      </c>
      <c r="B175" s="2">
        <v>53.82</v>
      </c>
      <c r="C175" s="2">
        <v>21</v>
      </c>
      <c r="D175" s="2">
        <v>10</v>
      </c>
      <c r="E175" s="2">
        <v>3.389830508474577</v>
      </c>
      <c r="F175" s="2">
        <v>0.04</v>
      </c>
      <c r="G175" s="2">
        <v>2.0000000000000018E-2</v>
      </c>
      <c r="H175" s="2">
        <v>2.0000000000000018E-2</v>
      </c>
      <c r="I175" s="2">
        <v>443.1</v>
      </c>
      <c r="J175" s="2">
        <v>2627.5</v>
      </c>
      <c r="K175" s="2">
        <v>9.8000000000000007</v>
      </c>
      <c r="L175" s="2">
        <v>0</v>
      </c>
      <c r="M175" s="2">
        <v>-197.90000000000009</v>
      </c>
      <c r="N175" s="2">
        <v>11.85962536673437</v>
      </c>
    </row>
    <row r="176" spans="1:14">
      <c r="A176" t="s">
        <v>24</v>
      </c>
      <c r="B176" s="2">
        <v>53.82</v>
      </c>
      <c r="C176" s="2">
        <v>21</v>
      </c>
      <c r="D176" s="2">
        <v>11</v>
      </c>
      <c r="E176" s="2">
        <v>3.861003861003856</v>
      </c>
      <c r="F176" s="2">
        <v>4.2000000000000003E-2</v>
      </c>
      <c r="G176" s="2">
        <v>2.0999999999999908E-2</v>
      </c>
      <c r="H176" s="2">
        <v>2.0999999999999908E-2</v>
      </c>
      <c r="I176" s="2">
        <v>443.1</v>
      </c>
      <c r="J176" s="2">
        <v>2668.7</v>
      </c>
      <c r="K176" s="2">
        <v>8.9</v>
      </c>
      <c r="L176" s="2">
        <v>-13.199999999999989</v>
      </c>
      <c r="M176" s="2">
        <v>-197.90000000000009</v>
      </c>
      <c r="N176" s="2">
        <v>12.045587903407807</v>
      </c>
    </row>
    <row r="177" spans="1:14">
      <c r="A177" t="s">
        <v>24</v>
      </c>
      <c r="B177" s="2">
        <v>53.82</v>
      </c>
      <c r="C177" s="2">
        <v>21</v>
      </c>
      <c r="D177" s="2">
        <v>12</v>
      </c>
      <c r="E177" s="2">
        <v>3.3444816053511714</v>
      </c>
      <c r="F177" s="2">
        <v>0.04</v>
      </c>
      <c r="G177" s="2">
        <v>2.0999999999999908E-2</v>
      </c>
      <c r="H177" s="2">
        <v>2.0000000000000018E-2</v>
      </c>
      <c r="I177" s="2">
        <v>443.1</v>
      </c>
      <c r="J177" s="2">
        <v>2648.1</v>
      </c>
      <c r="K177" s="2">
        <v>10.1</v>
      </c>
      <c r="L177" s="2">
        <v>-13.200000000000045</v>
      </c>
      <c r="M177" s="2">
        <v>-435.30000000000018</v>
      </c>
      <c r="N177" s="2">
        <v>11.952606635071088</v>
      </c>
    </row>
    <row r="178" spans="1:14">
      <c r="A178" t="s">
        <v>24</v>
      </c>
      <c r="B178" s="2">
        <v>53.82</v>
      </c>
      <c r="C178" s="2">
        <v>21</v>
      </c>
      <c r="D178" s="2">
        <v>13</v>
      </c>
      <c r="E178" s="2">
        <v>3.6363636363636376</v>
      </c>
      <c r="F178" s="2">
        <v>4.2000000000000003E-2</v>
      </c>
      <c r="G178" s="2">
        <v>2.1999999999999797E-2</v>
      </c>
      <c r="H178" s="2">
        <v>2.1000000000000352E-2</v>
      </c>
      <c r="I178" s="2">
        <v>453.4</v>
      </c>
      <c r="J178" s="2">
        <v>2874.7</v>
      </c>
      <c r="K178" s="2">
        <v>7.9</v>
      </c>
      <c r="L178" s="2">
        <v>-26.399999999999977</v>
      </c>
      <c r="M178" s="2">
        <v>-197.90000000000009</v>
      </c>
      <c r="N178" s="2">
        <v>12.680635200705778</v>
      </c>
    </row>
    <row r="179" spans="1:14">
      <c r="A179" t="s">
        <v>24</v>
      </c>
      <c r="B179" s="2">
        <v>53.82</v>
      </c>
      <c r="C179" s="2">
        <v>21</v>
      </c>
      <c r="D179" s="2">
        <v>14</v>
      </c>
      <c r="E179" s="2">
        <v>2.8409090909090922</v>
      </c>
      <c r="F179" s="2">
        <v>3.7999999999999999E-2</v>
      </c>
      <c r="G179" s="2">
        <v>1.9000000000000128E-2</v>
      </c>
      <c r="H179" s="2">
        <v>1.9000000000000128E-2</v>
      </c>
      <c r="I179" s="2">
        <v>443.1</v>
      </c>
      <c r="J179" s="2">
        <v>2637.8</v>
      </c>
      <c r="K179" s="2">
        <v>10</v>
      </c>
      <c r="L179" s="2">
        <v>-13.199999999999989</v>
      </c>
      <c r="M179" s="2">
        <v>-395.70000000000027</v>
      </c>
      <c r="N179" s="2">
        <v>11.906116000902731</v>
      </c>
    </row>
    <row r="180" spans="1:14">
      <c r="A180" t="s">
        <v>24</v>
      </c>
      <c r="B180" s="2">
        <v>53.82</v>
      </c>
      <c r="C180" s="2">
        <v>21</v>
      </c>
      <c r="D180" s="2">
        <v>15</v>
      </c>
      <c r="E180" s="2">
        <v>3.0581039755351687</v>
      </c>
      <c r="F180" s="2">
        <v>4.1000000000000002E-2</v>
      </c>
      <c r="G180" s="2">
        <v>2.0999999999999908E-2</v>
      </c>
      <c r="H180" s="2">
        <v>2.0000000000000462E-2</v>
      </c>
      <c r="I180" s="2">
        <v>453.4</v>
      </c>
      <c r="J180" s="2">
        <v>2864.4</v>
      </c>
      <c r="K180" s="2">
        <v>8.8000000000000007</v>
      </c>
      <c r="L180" s="2">
        <v>-13.199999999999989</v>
      </c>
      <c r="M180" s="2">
        <v>-105.59999999999991</v>
      </c>
      <c r="N180" s="2">
        <v>12.635200705778564</v>
      </c>
    </row>
    <row r="181" spans="1:14">
      <c r="A181" t="s">
        <v>24</v>
      </c>
      <c r="B181" s="2">
        <v>53.82</v>
      </c>
      <c r="C181" s="2">
        <v>21</v>
      </c>
      <c r="D181" s="2">
        <v>16</v>
      </c>
      <c r="E181" s="2">
        <v>3.5335689045936349</v>
      </c>
      <c r="F181" s="2">
        <v>0.04</v>
      </c>
      <c r="G181" s="2">
        <v>1.9999999999999574E-2</v>
      </c>
      <c r="H181" s="2">
        <v>1.9000000000000128E-2</v>
      </c>
      <c r="I181" s="2">
        <v>443.1</v>
      </c>
      <c r="J181" s="2">
        <v>2668.7</v>
      </c>
      <c r="K181" s="2">
        <v>9</v>
      </c>
      <c r="L181" s="2">
        <v>-13.199999999999989</v>
      </c>
      <c r="M181" s="2">
        <v>-461.69999999999982</v>
      </c>
      <c r="N181" s="2">
        <v>12.045587903407807</v>
      </c>
    </row>
    <row r="182" spans="1:14">
      <c r="A182" t="s">
        <v>24</v>
      </c>
      <c r="B182" s="2">
        <v>53.82</v>
      </c>
      <c r="C182" s="2">
        <v>21</v>
      </c>
      <c r="D182" s="2">
        <v>17</v>
      </c>
      <c r="E182" s="2">
        <v>3.6231884057971042</v>
      </c>
      <c r="F182" s="2">
        <v>4.2999999999999997E-2</v>
      </c>
      <c r="G182" s="2">
        <v>2.0999999999999908E-2</v>
      </c>
      <c r="H182" s="2">
        <v>2.2000000000000242E-2</v>
      </c>
      <c r="I182" s="2">
        <v>443.1</v>
      </c>
      <c r="J182" s="2">
        <v>2895.4</v>
      </c>
      <c r="K182" s="2">
        <v>9.4</v>
      </c>
      <c r="L182" s="2">
        <v>-13.200000000000045</v>
      </c>
      <c r="M182" s="2">
        <v>-422.09999999999991</v>
      </c>
      <c r="N182" s="2">
        <v>13.068833220491989</v>
      </c>
    </row>
    <row r="183" spans="1:14">
      <c r="A183" t="s">
        <v>24</v>
      </c>
      <c r="B183" s="2">
        <v>53.82</v>
      </c>
      <c r="C183" s="2">
        <v>21</v>
      </c>
      <c r="D183" s="2">
        <v>18</v>
      </c>
      <c r="E183" s="2">
        <v>2.9940119760479074</v>
      </c>
      <c r="F183" s="2">
        <v>4.1000000000000002E-2</v>
      </c>
      <c r="G183" s="2">
        <v>2.0000000000000462E-2</v>
      </c>
      <c r="H183" s="2">
        <v>2.0999999999999908E-2</v>
      </c>
      <c r="I183" s="2">
        <v>432.8</v>
      </c>
      <c r="J183" s="2">
        <v>2627.5</v>
      </c>
      <c r="K183" s="2">
        <v>10.9</v>
      </c>
      <c r="L183" s="2">
        <v>-39.600000000000023</v>
      </c>
      <c r="M183" s="2">
        <v>-131.90000000000009</v>
      </c>
      <c r="N183" s="2">
        <v>12.141866913123845</v>
      </c>
    </row>
    <row r="184" spans="1:14">
      <c r="A184" t="s">
        <v>24</v>
      </c>
      <c r="B184" s="2">
        <v>53.82</v>
      </c>
      <c r="C184" s="2">
        <v>21</v>
      </c>
      <c r="D184" s="2">
        <v>19</v>
      </c>
      <c r="E184" s="2">
        <v>3.6630036630036553</v>
      </c>
      <c r="F184" s="2">
        <v>0.04</v>
      </c>
      <c r="G184" s="2">
        <v>1.9999999999999574E-2</v>
      </c>
      <c r="H184" s="2">
        <v>2.0999999999999908E-2</v>
      </c>
      <c r="I184" s="2">
        <v>443.1</v>
      </c>
      <c r="J184" s="2">
        <v>2648.1</v>
      </c>
      <c r="K184" s="2">
        <v>9.8000000000000007</v>
      </c>
      <c r="L184" s="2">
        <v>13.199999999999989</v>
      </c>
      <c r="M184" s="2">
        <v>-158.19999999999982</v>
      </c>
      <c r="N184" s="2">
        <v>11.952606635071088</v>
      </c>
    </row>
    <row r="185" spans="1:14">
      <c r="A185" t="s">
        <v>24</v>
      </c>
      <c r="B185" s="2">
        <v>53.82</v>
      </c>
      <c r="C185" s="2">
        <v>21</v>
      </c>
      <c r="D185" s="2">
        <v>20</v>
      </c>
      <c r="E185" s="2">
        <v>3.3003300330033012</v>
      </c>
      <c r="F185" s="2">
        <v>4.2999999999999997E-2</v>
      </c>
      <c r="G185" s="2">
        <v>2.2000000000000242E-2</v>
      </c>
      <c r="H185" s="2">
        <v>2.0999999999999908E-2</v>
      </c>
      <c r="I185" s="2">
        <v>443.1</v>
      </c>
      <c r="J185" s="2">
        <v>2885</v>
      </c>
      <c r="K185" s="2">
        <v>8.4</v>
      </c>
      <c r="L185" s="2">
        <v>-13.199999999999989</v>
      </c>
      <c r="M185" s="2">
        <v>-422.09999999999991</v>
      </c>
      <c r="N185" s="2">
        <v>13.021891220943353</v>
      </c>
    </row>
    <row r="186" spans="1:14">
      <c r="A186" t="s">
        <v>24</v>
      </c>
      <c r="B186" s="2">
        <v>53.82</v>
      </c>
      <c r="C186" s="2">
        <v>21</v>
      </c>
      <c r="D186" s="2">
        <v>21</v>
      </c>
      <c r="E186" s="2">
        <v>3.1645569620253182</v>
      </c>
      <c r="F186" s="2">
        <v>0.04</v>
      </c>
      <c r="G186" s="2">
        <v>1.9999999999999574E-2</v>
      </c>
      <c r="H186" s="2">
        <v>2.0000000000000462E-2</v>
      </c>
      <c r="I186" s="2">
        <v>432.8</v>
      </c>
      <c r="J186" s="2">
        <v>2864.4</v>
      </c>
      <c r="K186" s="2">
        <v>8.5</v>
      </c>
      <c r="L186" s="2">
        <v>-26.399999999999977</v>
      </c>
      <c r="M186" s="2">
        <v>-197.90000000000009</v>
      </c>
      <c r="N186" s="2">
        <v>13.236598890942698</v>
      </c>
    </row>
    <row r="187" spans="1:14">
      <c r="A187" t="s">
        <v>25</v>
      </c>
      <c r="B187" s="2">
        <v>50.9</v>
      </c>
      <c r="C187" s="2">
        <v>12.6</v>
      </c>
      <c r="D187" s="2">
        <v>1</v>
      </c>
      <c r="E187" s="2"/>
      <c r="F187" s="2">
        <v>4.8000000000000001E-2</v>
      </c>
      <c r="G187" s="2">
        <v>2.3999999999999994E-2</v>
      </c>
      <c r="H187" s="2">
        <v>2.3999999999999994E-2</v>
      </c>
      <c r="I187" s="2">
        <v>446.1</v>
      </c>
      <c r="J187" s="2">
        <v>2461.5</v>
      </c>
      <c r="K187" s="2">
        <v>6.7</v>
      </c>
      <c r="L187" s="2">
        <v>-18.600000000000023</v>
      </c>
      <c r="M187" s="2">
        <v>-352.40000000000009</v>
      </c>
      <c r="N187" s="2">
        <v>11.035642232683255</v>
      </c>
    </row>
    <row r="188" spans="1:14">
      <c r="A188" t="s">
        <v>25</v>
      </c>
      <c r="B188" s="2">
        <v>50.9</v>
      </c>
      <c r="C188" s="2">
        <v>12.6</v>
      </c>
      <c r="D188" s="2">
        <v>2</v>
      </c>
      <c r="E188" s="2">
        <v>3.8461538461538458</v>
      </c>
      <c r="F188" s="2">
        <v>3.5999999999999997E-2</v>
      </c>
      <c r="G188" s="2">
        <v>1.8000000000000016E-2</v>
      </c>
      <c r="H188" s="2">
        <v>1.8000000000000016E-2</v>
      </c>
      <c r="I188" s="2">
        <v>448.1</v>
      </c>
      <c r="J188" s="2">
        <v>2496.1999999999998</v>
      </c>
      <c r="K188" s="2">
        <v>5.8</v>
      </c>
      <c r="L188" s="2">
        <v>-37.100000000000023</v>
      </c>
      <c r="M188" s="2">
        <v>-426.5</v>
      </c>
      <c r="N188" s="2">
        <v>11.141263110912741</v>
      </c>
    </row>
    <row r="189" spans="1:14">
      <c r="A189" t="s">
        <v>25</v>
      </c>
      <c r="B189" s="2">
        <v>50.9</v>
      </c>
      <c r="C189" s="2">
        <v>12.6</v>
      </c>
      <c r="D189" s="2">
        <v>3</v>
      </c>
      <c r="E189" s="2">
        <v>3.90625</v>
      </c>
      <c r="F189" s="2">
        <v>0.04</v>
      </c>
      <c r="G189" s="2">
        <v>2.0000000000000018E-2</v>
      </c>
      <c r="H189" s="2">
        <v>2.0000000000000018E-2</v>
      </c>
      <c r="I189" s="2">
        <v>436.8</v>
      </c>
      <c r="J189" s="2">
        <v>2457.8000000000002</v>
      </c>
      <c r="K189" s="2">
        <v>5.9</v>
      </c>
      <c r="L189" s="2">
        <v>-37.100000000000023</v>
      </c>
      <c r="M189" s="2">
        <v>-241.09999999999991</v>
      </c>
      <c r="N189" s="2">
        <v>11.253663003663004</v>
      </c>
    </row>
    <row r="190" spans="1:14">
      <c r="A190" t="s">
        <v>25</v>
      </c>
      <c r="B190" s="2">
        <v>50.9</v>
      </c>
      <c r="C190" s="2">
        <v>12.6</v>
      </c>
      <c r="D190" s="2">
        <v>4</v>
      </c>
      <c r="E190" s="2">
        <v>4.8543689320388355</v>
      </c>
      <c r="F190" s="2">
        <v>4.7E-2</v>
      </c>
      <c r="G190" s="2">
        <v>2.300000000000002E-2</v>
      </c>
      <c r="H190" s="2">
        <v>2.4000000000000021E-2</v>
      </c>
      <c r="I190" s="2">
        <v>448.1</v>
      </c>
      <c r="J190" s="2">
        <v>2498.3000000000002</v>
      </c>
      <c r="K190" s="2">
        <v>5.3</v>
      </c>
      <c r="L190" s="2">
        <v>-18.600000000000023</v>
      </c>
      <c r="M190" s="2">
        <v>-111.29999999999973</v>
      </c>
      <c r="N190" s="2">
        <v>11.150636018745816</v>
      </c>
    </row>
    <row r="191" spans="1:14">
      <c r="A191" t="s">
        <v>25</v>
      </c>
      <c r="B191" s="2">
        <v>50.9</v>
      </c>
      <c r="C191" s="2">
        <v>12.6</v>
      </c>
      <c r="D191" s="2">
        <v>5</v>
      </c>
      <c r="E191" s="2">
        <v>4.5871559633027532</v>
      </c>
      <c r="F191" s="2">
        <v>4.7E-2</v>
      </c>
      <c r="G191" s="2">
        <v>2.3000000000000131E-2</v>
      </c>
      <c r="H191" s="2">
        <v>2.4000000000000021E-2</v>
      </c>
      <c r="I191" s="2">
        <v>434.5</v>
      </c>
      <c r="J191" s="2">
        <v>2701.9</v>
      </c>
      <c r="K191" s="2">
        <v>4.2</v>
      </c>
      <c r="L191" s="2">
        <v>0</v>
      </c>
      <c r="M191" s="2">
        <v>-389.5</v>
      </c>
      <c r="N191" s="2">
        <v>12.436823935558113</v>
      </c>
    </row>
    <row r="192" spans="1:14">
      <c r="A192" t="s">
        <v>25</v>
      </c>
      <c r="B192" s="2">
        <v>50.9</v>
      </c>
      <c r="C192" s="2">
        <v>12.6</v>
      </c>
      <c r="D192" s="2">
        <v>6</v>
      </c>
      <c r="E192" s="2">
        <v>3.3670033670033654</v>
      </c>
      <c r="F192" s="2">
        <v>4.7E-2</v>
      </c>
      <c r="G192" s="2">
        <v>2.2999999999999909E-2</v>
      </c>
      <c r="H192" s="2">
        <v>2.4000000000000021E-2</v>
      </c>
      <c r="I192" s="2">
        <v>448.1</v>
      </c>
      <c r="J192" s="2">
        <v>2477.9</v>
      </c>
      <c r="K192" s="2">
        <v>4.9000000000000004</v>
      </c>
      <c r="L192" s="2">
        <v>18.600000000000023</v>
      </c>
      <c r="M192" s="2">
        <v>-166.90000000000009</v>
      </c>
      <c r="N192" s="2">
        <v>11.059584914081679</v>
      </c>
    </row>
    <row r="193" spans="1:14">
      <c r="A193" t="s">
        <v>25</v>
      </c>
      <c r="B193" s="2">
        <v>50.9</v>
      </c>
      <c r="C193" s="2">
        <v>12.6</v>
      </c>
      <c r="D193" s="2">
        <v>7</v>
      </c>
      <c r="E193" s="2">
        <v>3.921568627450982</v>
      </c>
      <c r="F193" s="2">
        <v>4.2000000000000003E-2</v>
      </c>
      <c r="G193" s="2">
        <v>2.100000000000013E-2</v>
      </c>
      <c r="H193" s="2">
        <v>2.0999999999999908E-2</v>
      </c>
      <c r="I193" s="2">
        <v>448.1</v>
      </c>
      <c r="J193" s="2">
        <v>2444</v>
      </c>
      <c r="K193" s="2">
        <v>4.5999999999999996</v>
      </c>
      <c r="L193" s="2">
        <v>-37.100000000000023</v>
      </c>
      <c r="M193" s="2">
        <v>-166.90000000000009</v>
      </c>
      <c r="N193" s="2">
        <v>10.908279401919215</v>
      </c>
    </row>
    <row r="194" spans="1:14">
      <c r="A194" t="s">
        <v>25</v>
      </c>
      <c r="B194" s="2">
        <v>50.9</v>
      </c>
      <c r="C194" s="2">
        <v>12.6</v>
      </c>
      <c r="D194" s="2">
        <v>8</v>
      </c>
      <c r="E194" s="2">
        <v>3.533568904593638</v>
      </c>
      <c r="F194" s="2">
        <v>4.4999999999999998E-2</v>
      </c>
      <c r="G194" s="2">
        <v>2.2999999999999909E-2</v>
      </c>
      <c r="H194" s="2">
        <v>2.200000000000002E-2</v>
      </c>
      <c r="I194" s="2">
        <v>441.3</v>
      </c>
      <c r="J194" s="2">
        <v>2444</v>
      </c>
      <c r="K194" s="2">
        <v>4.4000000000000004</v>
      </c>
      <c r="L194" s="2">
        <v>0</v>
      </c>
      <c r="M194" s="2">
        <v>-166.90000000000009</v>
      </c>
      <c r="N194" s="2">
        <v>11.076365284387037</v>
      </c>
    </row>
    <row r="195" spans="1:14">
      <c r="A195" t="s">
        <v>25</v>
      </c>
      <c r="B195" s="2">
        <v>50.9</v>
      </c>
      <c r="C195" s="2">
        <v>12.6</v>
      </c>
      <c r="D195" s="2">
        <v>9</v>
      </c>
      <c r="E195" s="2">
        <v>3.6101083032491017</v>
      </c>
      <c r="F195" s="2">
        <v>5.2999999999999999E-2</v>
      </c>
      <c r="G195" s="2">
        <v>2.7000000000000135E-2</v>
      </c>
      <c r="H195" s="2">
        <v>2.6000000000000245E-2</v>
      </c>
      <c r="I195" s="2">
        <v>448.1</v>
      </c>
      <c r="J195" s="2">
        <v>2410</v>
      </c>
      <c r="K195" s="2">
        <v>3.4</v>
      </c>
      <c r="L195" s="2">
        <v>-18.5</v>
      </c>
      <c r="M195" s="2">
        <v>-185.5</v>
      </c>
      <c r="N195" s="2">
        <v>10.756527560812318</v>
      </c>
    </row>
    <row r="196" spans="1:14">
      <c r="A196" t="s">
        <v>25</v>
      </c>
      <c r="B196" s="2">
        <v>50.9</v>
      </c>
      <c r="C196" s="2">
        <v>12.6</v>
      </c>
      <c r="D196" s="2">
        <v>10</v>
      </c>
      <c r="E196" s="2">
        <v>3.690036900368999</v>
      </c>
      <c r="F196" s="2">
        <v>4.4999999999999998E-2</v>
      </c>
      <c r="G196" s="2">
        <v>2.2999999999999687E-2</v>
      </c>
      <c r="H196" s="2">
        <v>2.2000000000000242E-2</v>
      </c>
      <c r="I196" s="2">
        <v>448.1</v>
      </c>
      <c r="J196" s="2">
        <v>2464.3000000000002</v>
      </c>
      <c r="K196" s="2">
        <v>5.0999999999999996</v>
      </c>
      <c r="L196" s="2">
        <v>-37.100000000000023</v>
      </c>
      <c r="M196" s="2">
        <v>-426.59999999999991</v>
      </c>
      <c r="N196" s="2">
        <v>10.998884177638921</v>
      </c>
    </row>
    <row r="197" spans="1:14">
      <c r="A197" t="s">
        <v>25</v>
      </c>
      <c r="B197" s="2">
        <v>50.9</v>
      </c>
      <c r="C197" s="2">
        <v>12.6</v>
      </c>
      <c r="D197" s="2">
        <v>11</v>
      </c>
      <c r="E197" s="2">
        <v>3.5587188612099685</v>
      </c>
      <c r="F197" s="2">
        <v>3.7999999999999999E-2</v>
      </c>
      <c r="G197" s="2">
        <v>1.9000000000000128E-2</v>
      </c>
      <c r="H197" s="2">
        <v>1.9000000000000128E-2</v>
      </c>
      <c r="I197" s="2">
        <v>454.8</v>
      </c>
      <c r="J197" s="2">
        <v>2708.7</v>
      </c>
      <c r="K197" s="2">
        <v>4.8</v>
      </c>
      <c r="L197" s="2">
        <v>-37.100000000000023</v>
      </c>
      <c r="M197" s="2">
        <v>-408</v>
      </c>
      <c r="N197" s="2">
        <v>11.911609498680738</v>
      </c>
    </row>
    <row r="198" spans="1:14">
      <c r="A198" t="s">
        <v>25</v>
      </c>
      <c r="B198" s="2">
        <v>50.9</v>
      </c>
      <c r="C198" s="2">
        <v>12.6</v>
      </c>
      <c r="D198" s="2">
        <v>12</v>
      </c>
      <c r="E198" s="2">
        <v>3.4602076124567458</v>
      </c>
      <c r="F198" s="2">
        <v>0.05</v>
      </c>
      <c r="G198" s="2">
        <v>2.4999999999999911E-2</v>
      </c>
      <c r="H198" s="2">
        <v>2.4999999999999911E-2</v>
      </c>
      <c r="I198" s="2">
        <v>448.1</v>
      </c>
      <c r="J198" s="2">
        <v>2701.9</v>
      </c>
      <c r="K198" s="2">
        <v>4.8</v>
      </c>
      <c r="L198" s="2">
        <v>-18.600000000000023</v>
      </c>
      <c r="M198" s="2">
        <v>-352.29999999999973</v>
      </c>
      <c r="N198" s="2">
        <v>12.059361749609462</v>
      </c>
    </row>
    <row r="199" spans="1:14">
      <c r="A199" t="s">
        <v>25</v>
      </c>
      <c r="B199" s="2">
        <v>50.9</v>
      </c>
      <c r="C199" s="2">
        <v>12.6</v>
      </c>
      <c r="D199" s="2">
        <v>13</v>
      </c>
      <c r="E199" s="2">
        <v>3.5842293906810045</v>
      </c>
      <c r="F199" s="2">
        <v>4.3999999999999997E-2</v>
      </c>
      <c r="G199" s="2">
        <v>2.2000000000000242E-2</v>
      </c>
      <c r="H199" s="2">
        <v>2.1999999999999797E-2</v>
      </c>
      <c r="I199" s="2">
        <v>448.1</v>
      </c>
      <c r="J199" s="2">
        <v>2444</v>
      </c>
      <c r="K199" s="2">
        <v>3.3</v>
      </c>
      <c r="L199" s="2">
        <v>-18.5</v>
      </c>
      <c r="M199" s="2">
        <v>-185.40000000000009</v>
      </c>
      <c r="N199" s="2">
        <v>10.908279401919215</v>
      </c>
    </row>
    <row r="200" spans="1:14">
      <c r="A200" t="s">
        <v>25</v>
      </c>
      <c r="B200" s="2">
        <v>50.9</v>
      </c>
      <c r="C200" s="2">
        <v>12.6</v>
      </c>
      <c r="D200" s="2">
        <v>14</v>
      </c>
      <c r="E200" s="2">
        <v>3.1948881789137364</v>
      </c>
      <c r="F200" s="2">
        <v>4.3999999999999997E-2</v>
      </c>
      <c r="G200" s="2">
        <v>2.1999999999999797E-2</v>
      </c>
      <c r="H200" s="2">
        <v>2.2000000000000242E-2</v>
      </c>
      <c r="I200" s="2">
        <v>454.8</v>
      </c>
      <c r="J200" s="2">
        <v>2477.9</v>
      </c>
      <c r="K200" s="2">
        <v>5.4</v>
      </c>
      <c r="L200" s="2">
        <v>-18.600000000000023</v>
      </c>
      <c r="M200" s="2">
        <v>-426.59999999999991</v>
      </c>
      <c r="N200" s="2">
        <v>10.896657871591909</v>
      </c>
    </row>
    <row r="201" spans="1:14">
      <c r="A201" t="s">
        <v>25</v>
      </c>
      <c r="B201" s="2">
        <v>50.9</v>
      </c>
      <c r="C201" s="2">
        <v>12.6</v>
      </c>
      <c r="D201" s="2">
        <v>15</v>
      </c>
      <c r="E201" s="2">
        <v>3.7878787878787907</v>
      </c>
      <c r="F201" s="2">
        <v>4.5999999999999999E-2</v>
      </c>
      <c r="G201" s="2">
        <v>2.3000000000000131E-2</v>
      </c>
      <c r="H201" s="2">
        <v>2.3000000000000131E-2</v>
      </c>
      <c r="I201" s="2">
        <v>461.6</v>
      </c>
      <c r="J201" s="2">
        <v>2444</v>
      </c>
      <c r="K201" s="2">
        <v>3.6</v>
      </c>
      <c r="L201" s="2">
        <v>-18.5</v>
      </c>
      <c r="M201" s="2">
        <v>-296.69999999999982</v>
      </c>
      <c r="N201" s="2">
        <v>10.589254766031196</v>
      </c>
    </row>
    <row r="202" spans="1:14">
      <c r="A202" t="s">
        <v>25</v>
      </c>
      <c r="B202" s="2">
        <v>50.9</v>
      </c>
      <c r="C202" s="2">
        <v>12.6</v>
      </c>
      <c r="D202" s="2">
        <v>16</v>
      </c>
      <c r="E202" s="2">
        <v>3.4246575342465775</v>
      </c>
      <c r="F202" s="2">
        <v>4.7E-2</v>
      </c>
      <c r="G202" s="2">
        <v>2.3000000000000576E-2</v>
      </c>
      <c r="H202" s="2">
        <v>2.4000000000000021E-2</v>
      </c>
      <c r="I202" s="2">
        <v>441.3</v>
      </c>
      <c r="J202" s="2">
        <v>2674.8</v>
      </c>
      <c r="K202" s="2">
        <v>5.2</v>
      </c>
      <c r="L202" s="2">
        <v>0</v>
      </c>
      <c r="M202" s="2">
        <v>-111.19999999999982</v>
      </c>
      <c r="N202" s="2">
        <v>12.122365737593475</v>
      </c>
    </row>
    <row r="203" spans="1:14">
      <c r="A203" t="s">
        <v>25</v>
      </c>
      <c r="B203" s="2">
        <v>50.9</v>
      </c>
      <c r="C203" s="2">
        <v>12.6</v>
      </c>
      <c r="D203" s="2">
        <v>17</v>
      </c>
      <c r="E203" s="2">
        <v>3.6101083032490959</v>
      </c>
      <c r="F203" s="2">
        <v>4.7E-2</v>
      </c>
      <c r="G203" s="2">
        <v>2.3000000000000576E-2</v>
      </c>
      <c r="H203" s="2">
        <v>2.4000000000000021E-2</v>
      </c>
      <c r="I203" s="2">
        <v>448.1</v>
      </c>
      <c r="J203" s="2">
        <v>2681.6</v>
      </c>
      <c r="K203" s="2">
        <v>5.0999999999999996</v>
      </c>
      <c r="L203" s="2">
        <v>0</v>
      </c>
      <c r="M203" s="2">
        <v>-204</v>
      </c>
      <c r="N203" s="2">
        <v>11.968756973889755</v>
      </c>
    </row>
    <row r="204" spans="1:14">
      <c r="A204" t="s">
        <v>25</v>
      </c>
      <c r="B204" s="2">
        <v>50.9</v>
      </c>
      <c r="C204" s="2">
        <v>12.6</v>
      </c>
      <c r="D204" s="2">
        <v>18</v>
      </c>
      <c r="E204" s="2">
        <v>4.0816326530612228</v>
      </c>
      <c r="F204" s="2">
        <v>4.4999999999999998E-2</v>
      </c>
      <c r="G204" s="2">
        <v>2.2000000000000242E-2</v>
      </c>
      <c r="H204" s="2">
        <v>2.2999999999999687E-2</v>
      </c>
      <c r="I204" s="2">
        <v>441.3</v>
      </c>
      <c r="J204" s="2">
        <v>2701.9</v>
      </c>
      <c r="K204" s="2">
        <v>4.4000000000000004</v>
      </c>
      <c r="L204" s="2">
        <v>6.1999999999999886</v>
      </c>
      <c r="M204" s="2">
        <v>-185.5</v>
      </c>
      <c r="N204" s="2">
        <v>12.245184681622479</v>
      </c>
    </row>
    <row r="205" spans="1:14">
      <c r="A205" t="s">
        <v>25</v>
      </c>
      <c r="B205" s="2">
        <v>50.9</v>
      </c>
      <c r="C205" s="2">
        <v>12.6</v>
      </c>
      <c r="D205" s="2">
        <v>19</v>
      </c>
      <c r="E205" s="2">
        <v>3.4843205574912903</v>
      </c>
      <c r="F205" s="2">
        <v>4.7E-2</v>
      </c>
      <c r="G205" s="2">
        <v>2.3000000000000576E-2</v>
      </c>
      <c r="H205" s="2">
        <v>2.4000000000000021E-2</v>
      </c>
      <c r="I205" s="2">
        <v>448.1</v>
      </c>
      <c r="J205" s="2">
        <v>2688.4</v>
      </c>
      <c r="K205" s="2">
        <v>4.3</v>
      </c>
      <c r="L205" s="2">
        <v>-13.099999999999966</v>
      </c>
      <c r="M205" s="2">
        <v>-419.60000000000036</v>
      </c>
      <c r="N205" s="2">
        <v>11.999107342111136</v>
      </c>
    </row>
    <row r="206" spans="1:14">
      <c r="A206" t="s">
        <v>25</v>
      </c>
      <c r="B206" s="2">
        <v>50.9</v>
      </c>
      <c r="C206" s="2">
        <v>12.6</v>
      </c>
      <c r="D206" s="2">
        <v>20</v>
      </c>
      <c r="E206" s="2">
        <v>3.6496350364963499</v>
      </c>
      <c r="F206" s="2">
        <v>0.04</v>
      </c>
      <c r="G206" s="2">
        <v>2.0000000000000462E-2</v>
      </c>
      <c r="H206" s="2">
        <v>1.9999999999999574E-2</v>
      </c>
      <c r="I206" s="2">
        <v>448.1</v>
      </c>
      <c r="J206" s="2">
        <v>2701.9</v>
      </c>
      <c r="K206" s="2">
        <v>4.9000000000000004</v>
      </c>
      <c r="L206" s="2">
        <v>-13.199999999999989</v>
      </c>
      <c r="M206" s="2">
        <v>-196.70000000000027</v>
      </c>
      <c r="N206" s="2">
        <v>12.059361749609462</v>
      </c>
    </row>
    <row r="207" spans="1:14">
      <c r="A207" t="s">
        <v>25</v>
      </c>
      <c r="B207" s="2">
        <v>50.9</v>
      </c>
      <c r="C207" s="2">
        <v>12.6</v>
      </c>
      <c r="D207" s="2">
        <v>21</v>
      </c>
      <c r="E207" s="2">
        <v>3.9525691699604724</v>
      </c>
      <c r="F207" s="2">
        <v>4.4999999999999998E-2</v>
      </c>
      <c r="G207" s="2">
        <v>2.2999999999999687E-2</v>
      </c>
      <c r="H207" s="2">
        <v>2.2000000000000242E-2</v>
      </c>
      <c r="I207" s="2">
        <v>461.6</v>
      </c>
      <c r="J207" s="2">
        <v>2661.2</v>
      </c>
      <c r="K207" s="2">
        <v>2.8</v>
      </c>
      <c r="L207" s="2">
        <v>0</v>
      </c>
      <c r="M207" s="2">
        <v>-65.5</v>
      </c>
      <c r="N207" s="2">
        <v>11.530329289428074</v>
      </c>
    </row>
    <row r="208" spans="1:14">
      <c r="A208" t="s">
        <v>26</v>
      </c>
      <c r="B208" s="2">
        <v>53.39</v>
      </c>
      <c r="C208" s="2">
        <v>20.8</v>
      </c>
      <c r="D208" s="2">
        <v>1</v>
      </c>
      <c r="E208" s="2"/>
      <c r="F208" s="2">
        <v>0.04</v>
      </c>
      <c r="G208" s="2">
        <v>1.999999999999999E-2</v>
      </c>
      <c r="H208" s="2">
        <v>2.0000000000000018E-2</v>
      </c>
      <c r="I208" s="2">
        <v>453.4</v>
      </c>
      <c r="J208" s="2">
        <v>2617.1</v>
      </c>
      <c r="K208" s="2">
        <v>9.1</v>
      </c>
      <c r="L208" s="2">
        <v>-18.600000000000023</v>
      </c>
      <c r="M208" s="2">
        <v>-111.19999999999982</v>
      </c>
      <c r="N208" s="2">
        <v>11.544331715924129</v>
      </c>
    </row>
    <row r="209" spans="1:14">
      <c r="A209" t="s">
        <v>26</v>
      </c>
      <c r="B209" s="2">
        <v>53.39</v>
      </c>
      <c r="C209" s="2">
        <v>20.8</v>
      </c>
      <c r="D209" s="2">
        <v>2</v>
      </c>
      <c r="E209" s="2">
        <v>2.932551319648093</v>
      </c>
      <c r="F209" s="2">
        <v>4.1000000000000002E-2</v>
      </c>
      <c r="G209" s="2">
        <v>1.9999999999999907E-2</v>
      </c>
      <c r="H209" s="2">
        <v>2.1000000000000019E-2</v>
      </c>
      <c r="I209" s="2">
        <v>453.4</v>
      </c>
      <c r="J209" s="2">
        <v>2617.1</v>
      </c>
      <c r="K209" s="2">
        <v>9</v>
      </c>
      <c r="L209" s="2">
        <v>-18.5</v>
      </c>
      <c r="M209" s="2">
        <v>-129.80000000000018</v>
      </c>
      <c r="N209" s="2">
        <v>11.544331715924129</v>
      </c>
    </row>
    <row r="210" spans="1:14">
      <c r="A210" t="s">
        <v>26</v>
      </c>
      <c r="B210" s="2">
        <v>53.39</v>
      </c>
      <c r="C210" s="2">
        <v>20.8</v>
      </c>
      <c r="D210" s="2">
        <v>3</v>
      </c>
      <c r="E210" s="2">
        <v>3.2467532467532472</v>
      </c>
      <c r="F210" s="2">
        <v>4.1000000000000002E-2</v>
      </c>
      <c r="G210" s="2">
        <v>2.1000000000000019E-2</v>
      </c>
      <c r="H210" s="2">
        <v>2.0000000000000018E-2</v>
      </c>
      <c r="I210" s="2">
        <v>427.6</v>
      </c>
      <c r="J210" s="2">
        <v>2617.1</v>
      </c>
      <c r="K210" s="2">
        <v>9.6</v>
      </c>
      <c r="L210" s="2">
        <v>-18.600000000000023</v>
      </c>
      <c r="M210" s="2">
        <v>-55.599999999999909</v>
      </c>
      <c r="N210" s="2">
        <v>12.240879326473339</v>
      </c>
    </row>
    <row r="211" spans="1:14">
      <c r="A211" t="s">
        <v>26</v>
      </c>
      <c r="B211" s="2">
        <v>53.39</v>
      </c>
      <c r="C211" s="2">
        <v>20.8</v>
      </c>
      <c r="D211" s="2">
        <v>4</v>
      </c>
      <c r="E211" s="2">
        <v>2.8409090909090913</v>
      </c>
      <c r="F211" s="2">
        <v>0.04</v>
      </c>
      <c r="G211" s="2">
        <v>2.0000000000000018E-2</v>
      </c>
      <c r="H211" s="2">
        <v>2.0000000000000018E-2</v>
      </c>
      <c r="I211" s="2">
        <v>432.8</v>
      </c>
      <c r="J211" s="2">
        <v>2627.5</v>
      </c>
      <c r="K211" s="2">
        <v>11.4</v>
      </c>
      <c r="L211" s="2">
        <v>-18.5</v>
      </c>
      <c r="M211" s="2">
        <v>-37.099999999999909</v>
      </c>
      <c r="N211" s="2">
        <v>12.141866913123845</v>
      </c>
    </row>
    <row r="212" spans="1:14">
      <c r="A212" t="s">
        <v>26</v>
      </c>
      <c r="B212" s="2">
        <v>53.39</v>
      </c>
      <c r="C212" s="2">
        <v>20.8</v>
      </c>
      <c r="D212" s="2">
        <v>5</v>
      </c>
      <c r="E212" s="2">
        <v>3.2362459546925573</v>
      </c>
      <c r="F212" s="2">
        <v>4.1000000000000002E-2</v>
      </c>
      <c r="G212" s="2">
        <v>2.100000000000013E-2</v>
      </c>
      <c r="H212" s="2">
        <v>2.0999999999999908E-2</v>
      </c>
      <c r="I212" s="2">
        <v>443.1</v>
      </c>
      <c r="J212" s="2">
        <v>2617.1</v>
      </c>
      <c r="K212" s="2">
        <v>9.8000000000000007</v>
      </c>
      <c r="L212" s="2">
        <v>-37.100000000000023</v>
      </c>
      <c r="M212" s="2">
        <v>-74.199999999999818</v>
      </c>
      <c r="N212" s="2">
        <v>11.812683367185736</v>
      </c>
    </row>
    <row r="213" spans="1:14">
      <c r="A213" t="s">
        <v>26</v>
      </c>
      <c r="B213" s="2">
        <v>53.39</v>
      </c>
      <c r="C213" s="2">
        <v>20.8</v>
      </c>
      <c r="D213" s="2">
        <v>6</v>
      </c>
      <c r="E213" s="2">
        <v>3.2154340836012847</v>
      </c>
      <c r="F213" s="2">
        <v>3.5999999999999997E-2</v>
      </c>
      <c r="G213" s="2">
        <v>1.8000000000000016E-2</v>
      </c>
      <c r="H213" s="2">
        <v>1.7999999999999794E-2</v>
      </c>
      <c r="I213" s="2">
        <v>443.1</v>
      </c>
      <c r="J213" s="2">
        <v>2617.1</v>
      </c>
      <c r="K213" s="2">
        <v>10.4</v>
      </c>
      <c r="L213" s="2">
        <v>-18.5</v>
      </c>
      <c r="M213" s="2">
        <v>-55.599999999999909</v>
      </c>
      <c r="N213" s="2">
        <v>11.812683367185736</v>
      </c>
    </row>
    <row r="214" spans="1:14">
      <c r="A214" t="s">
        <v>26</v>
      </c>
      <c r="B214" s="2">
        <v>53.39</v>
      </c>
      <c r="C214" s="2">
        <v>20.8</v>
      </c>
      <c r="D214" s="2">
        <v>7</v>
      </c>
      <c r="E214" s="2">
        <v>3.0211480362537766</v>
      </c>
      <c r="F214" s="2">
        <v>4.1000000000000002E-2</v>
      </c>
      <c r="G214" s="2">
        <v>2.0999999999999908E-2</v>
      </c>
      <c r="H214" s="2">
        <v>2.0000000000000018E-2</v>
      </c>
      <c r="I214" s="2">
        <v>443.1</v>
      </c>
      <c r="J214" s="2">
        <v>2606.8000000000002</v>
      </c>
      <c r="K214" s="2">
        <v>10.3</v>
      </c>
      <c r="L214" s="2">
        <v>-18.600000000000023</v>
      </c>
      <c r="M214" s="2">
        <v>-74.199999999999818</v>
      </c>
      <c r="N214" s="2">
        <v>11.766192733017379</v>
      </c>
    </row>
    <row r="215" spans="1:14">
      <c r="A215" t="s">
        <v>26</v>
      </c>
      <c r="B215" s="2">
        <v>53.39</v>
      </c>
      <c r="C215" s="2">
        <v>20.8</v>
      </c>
      <c r="D215" s="2">
        <v>8</v>
      </c>
      <c r="E215" s="2">
        <v>3.0120481927710858</v>
      </c>
      <c r="F215" s="2">
        <v>4.1000000000000002E-2</v>
      </c>
      <c r="G215" s="2">
        <v>2.0999999999999908E-2</v>
      </c>
      <c r="H215" s="2">
        <v>2.1000000000000352E-2</v>
      </c>
      <c r="I215" s="2">
        <v>432.8</v>
      </c>
      <c r="J215" s="2">
        <v>2617.1</v>
      </c>
      <c r="K215" s="2">
        <v>9.1</v>
      </c>
      <c r="L215" s="2">
        <v>-37.100000000000023</v>
      </c>
      <c r="M215" s="2">
        <v>-129.80000000000018</v>
      </c>
      <c r="N215" s="2">
        <v>12.093807763401108</v>
      </c>
    </row>
    <row r="216" spans="1:14">
      <c r="A216" t="s">
        <v>26</v>
      </c>
      <c r="B216" s="2">
        <v>53.39</v>
      </c>
      <c r="C216" s="2">
        <v>20.8</v>
      </c>
      <c r="D216" s="2">
        <v>9</v>
      </c>
      <c r="E216" s="2">
        <v>2.8901734104046235</v>
      </c>
      <c r="F216" s="2">
        <v>3.5999999999999997E-2</v>
      </c>
      <c r="G216" s="2">
        <v>1.8000000000000238E-2</v>
      </c>
      <c r="H216" s="2">
        <v>1.7999999999999794E-2</v>
      </c>
      <c r="I216" s="2">
        <v>443.1</v>
      </c>
      <c r="J216" s="2">
        <v>2627.5</v>
      </c>
      <c r="K216" s="2">
        <v>11.1</v>
      </c>
      <c r="L216" s="2">
        <v>-18.5</v>
      </c>
      <c r="M216" s="2">
        <v>-55.699999999999818</v>
      </c>
      <c r="N216" s="2">
        <v>11.85962536673437</v>
      </c>
    </row>
    <row r="217" spans="1:14">
      <c r="A217" t="s">
        <v>26</v>
      </c>
      <c r="B217" s="2">
        <v>53.39</v>
      </c>
      <c r="C217" s="2">
        <v>20.8</v>
      </c>
      <c r="D217" s="2">
        <v>10</v>
      </c>
      <c r="E217" s="2">
        <v>3.1545741324921117</v>
      </c>
      <c r="F217" s="2">
        <v>4.1000000000000002E-2</v>
      </c>
      <c r="G217" s="2">
        <v>2.0000000000000018E-2</v>
      </c>
      <c r="H217" s="2">
        <v>2.0999999999999908E-2</v>
      </c>
      <c r="I217" s="2">
        <v>443.1</v>
      </c>
      <c r="J217" s="2">
        <v>2843.8</v>
      </c>
      <c r="K217" s="2">
        <v>11.1</v>
      </c>
      <c r="L217" s="2">
        <v>0</v>
      </c>
      <c r="M217" s="2">
        <v>-111.30000000000018</v>
      </c>
      <c r="N217" s="2">
        <v>12.835928684269916</v>
      </c>
    </row>
    <row r="218" spans="1:14">
      <c r="A218" t="s">
        <v>26</v>
      </c>
      <c r="B218" s="2">
        <v>53.39</v>
      </c>
      <c r="C218" s="2">
        <v>20.8</v>
      </c>
      <c r="D218" s="2">
        <v>11</v>
      </c>
      <c r="E218" s="2">
        <v>2.9239766081871377</v>
      </c>
      <c r="F218" s="2">
        <v>4.1000000000000002E-2</v>
      </c>
      <c r="G218" s="2">
        <v>2.1000000000000352E-2</v>
      </c>
      <c r="H218" s="2">
        <v>2.0000000000000018E-2</v>
      </c>
      <c r="I218" s="2">
        <v>444.4</v>
      </c>
      <c r="J218" s="2">
        <v>2615.6</v>
      </c>
      <c r="K218" s="2">
        <v>8.9</v>
      </c>
      <c r="L218" s="2">
        <v>0</v>
      </c>
      <c r="M218" s="2">
        <v>-37.099999999999909</v>
      </c>
      <c r="N218" s="2">
        <v>11.771377137713772</v>
      </c>
    </row>
    <row r="219" spans="1:14">
      <c r="A219" t="s">
        <v>26</v>
      </c>
      <c r="B219" s="2">
        <v>53.39</v>
      </c>
      <c r="C219" s="2">
        <v>20.8</v>
      </c>
      <c r="D219" s="2">
        <v>12</v>
      </c>
      <c r="E219" s="2">
        <v>3.1249999999999973</v>
      </c>
      <c r="F219" s="2">
        <v>3.5999999999999997E-2</v>
      </c>
      <c r="G219" s="2">
        <v>1.7999999999999794E-2</v>
      </c>
      <c r="H219" s="2">
        <v>1.8000000000000238E-2</v>
      </c>
      <c r="I219" s="2">
        <v>437.2</v>
      </c>
      <c r="J219" s="2">
        <v>2593.8000000000002</v>
      </c>
      <c r="K219" s="2">
        <v>9.1999999999999993</v>
      </c>
      <c r="L219" s="2">
        <v>18.600000000000023</v>
      </c>
      <c r="M219" s="2">
        <v>-37.099999999999909</v>
      </c>
      <c r="N219" s="2">
        <v>11.865507776761209</v>
      </c>
    </row>
    <row r="220" spans="1:14">
      <c r="A220" t="s">
        <v>26</v>
      </c>
      <c r="B220" s="2">
        <v>53.39</v>
      </c>
      <c r="C220" s="2">
        <v>20.8</v>
      </c>
      <c r="D220" s="2">
        <v>13</v>
      </c>
      <c r="E220" s="2">
        <v>3.3444816053511763</v>
      </c>
      <c r="F220" s="2">
        <v>4.1000000000000002E-2</v>
      </c>
      <c r="G220" s="2">
        <v>2.1000000000000796E-2</v>
      </c>
      <c r="H220" s="2">
        <v>1.9999999999999574E-2</v>
      </c>
      <c r="I220" s="2">
        <v>437.2</v>
      </c>
      <c r="J220" s="2">
        <v>2608.3000000000002</v>
      </c>
      <c r="K220" s="2">
        <v>9.5</v>
      </c>
      <c r="L220" s="2">
        <v>-18.5</v>
      </c>
      <c r="M220" s="2">
        <v>-92.699999999999818</v>
      </c>
      <c r="N220" s="2">
        <v>11.931838975297348</v>
      </c>
    </row>
    <row r="221" spans="1:14">
      <c r="A221" t="s">
        <v>26</v>
      </c>
      <c r="B221" s="2">
        <v>53.39</v>
      </c>
      <c r="C221" s="2">
        <v>20.8</v>
      </c>
      <c r="D221" s="2">
        <v>14</v>
      </c>
      <c r="E221" s="2">
        <v>2.9498525073746276</v>
      </c>
      <c r="F221" s="2">
        <v>4.1000000000000002E-2</v>
      </c>
      <c r="G221" s="2">
        <v>2.0000000000000462E-2</v>
      </c>
      <c r="H221" s="2">
        <v>2.0999999999999908E-2</v>
      </c>
      <c r="I221" s="2">
        <v>437.2</v>
      </c>
      <c r="J221" s="2">
        <v>2608.3000000000002</v>
      </c>
      <c r="K221" s="2">
        <v>8.9</v>
      </c>
      <c r="L221" s="2">
        <v>-18.5</v>
      </c>
      <c r="M221" s="2">
        <v>-74.199999999999818</v>
      </c>
      <c r="N221" s="2">
        <v>11.931838975297348</v>
      </c>
    </row>
    <row r="222" spans="1:14">
      <c r="A222" t="s">
        <v>26</v>
      </c>
      <c r="B222" s="2">
        <v>53.39</v>
      </c>
      <c r="C222" s="2">
        <v>20.8</v>
      </c>
      <c r="D222" s="2">
        <v>15</v>
      </c>
      <c r="E222" s="2">
        <v>2.8409090909090882</v>
      </c>
      <c r="F222" s="2">
        <v>4.1000000000000002E-2</v>
      </c>
      <c r="G222" s="2">
        <v>1.9999999999999574E-2</v>
      </c>
      <c r="H222" s="2">
        <v>2.0999999999999908E-2</v>
      </c>
      <c r="I222" s="2">
        <v>451.7</v>
      </c>
      <c r="J222" s="2">
        <v>2608.3000000000002</v>
      </c>
      <c r="K222" s="2">
        <v>9.1999999999999993</v>
      </c>
      <c r="L222" s="2">
        <v>-18.600000000000023</v>
      </c>
      <c r="M222" s="2">
        <v>-92.699999999999818</v>
      </c>
      <c r="N222" s="2">
        <v>11.548815585565642</v>
      </c>
    </row>
    <row r="223" spans="1:14">
      <c r="A223" t="s">
        <v>26</v>
      </c>
      <c r="B223" s="2">
        <v>53.39</v>
      </c>
      <c r="C223" s="2">
        <v>20.8</v>
      </c>
      <c r="D223" s="2">
        <v>16</v>
      </c>
      <c r="E223" s="2">
        <v>2.0242914979757094</v>
      </c>
      <c r="F223" s="2">
        <v>4.1000000000000002E-2</v>
      </c>
      <c r="G223" s="2">
        <v>1.9999999999999574E-2</v>
      </c>
      <c r="H223" s="2">
        <v>2.0000000000000462E-2</v>
      </c>
      <c r="I223" s="2">
        <v>437.2</v>
      </c>
      <c r="J223" s="2">
        <v>2593.8000000000002</v>
      </c>
      <c r="K223" s="2">
        <v>8.9</v>
      </c>
      <c r="L223" s="2">
        <v>-18.600000000000023</v>
      </c>
      <c r="M223" s="2">
        <v>-37.099999999999909</v>
      </c>
      <c r="N223" s="2">
        <v>11.865507776761209</v>
      </c>
    </row>
    <row r="224" spans="1:14">
      <c r="A224" t="s">
        <v>26</v>
      </c>
      <c r="B224" s="2">
        <v>53.39</v>
      </c>
      <c r="C224" s="2">
        <v>20.8</v>
      </c>
      <c r="D224" s="2">
        <v>17</v>
      </c>
      <c r="E224" s="2">
        <v>2.2831050228310517</v>
      </c>
      <c r="F224" s="2">
        <v>0.04</v>
      </c>
      <c r="G224" s="2">
        <v>2.0000000000000462E-2</v>
      </c>
      <c r="H224" s="2">
        <v>1.9999999999999574E-2</v>
      </c>
      <c r="I224" s="2">
        <v>437.2</v>
      </c>
      <c r="J224" s="2">
        <v>2841.5</v>
      </c>
      <c r="K224" s="2">
        <v>9.6</v>
      </c>
      <c r="L224" s="2">
        <v>-18.600000000000023</v>
      </c>
      <c r="M224" s="2">
        <v>-74.199999999999818</v>
      </c>
      <c r="N224" s="2">
        <v>12.998627630375115</v>
      </c>
    </row>
    <row r="225" spans="1:14">
      <c r="A225" t="s">
        <v>26</v>
      </c>
      <c r="B225" s="2">
        <v>53.39</v>
      </c>
      <c r="C225" s="2">
        <v>20.8</v>
      </c>
      <c r="D225" s="2">
        <v>18</v>
      </c>
      <c r="E225" s="2">
        <v>3.0395136778115446</v>
      </c>
      <c r="F225" s="2">
        <v>3.5999999999999997E-2</v>
      </c>
      <c r="G225" s="2">
        <v>1.7999999999999794E-2</v>
      </c>
      <c r="H225" s="2">
        <v>1.7999999999999794E-2</v>
      </c>
      <c r="I225" s="2">
        <v>437.2</v>
      </c>
      <c r="J225" s="2">
        <v>2608.3000000000002</v>
      </c>
      <c r="K225" s="2">
        <v>10.1</v>
      </c>
      <c r="L225" s="2">
        <v>-18.5</v>
      </c>
      <c r="M225" s="2">
        <v>-74.199999999999818</v>
      </c>
      <c r="N225" s="2">
        <v>11.931838975297348</v>
      </c>
    </row>
    <row r="226" spans="1:14">
      <c r="A226" t="s">
        <v>26</v>
      </c>
      <c r="B226" s="2">
        <v>53.39</v>
      </c>
      <c r="C226" s="2">
        <v>20.8</v>
      </c>
      <c r="D226" s="2">
        <v>19</v>
      </c>
      <c r="E226" s="2">
        <v>2.9069767441860512</v>
      </c>
      <c r="F226" s="2">
        <v>4.1000000000000002E-2</v>
      </c>
      <c r="G226" s="2">
        <v>2.0999999999999908E-2</v>
      </c>
      <c r="H226" s="2">
        <v>2.0000000000000462E-2</v>
      </c>
      <c r="I226" s="2">
        <v>437.2</v>
      </c>
      <c r="J226" s="2">
        <v>2622.9</v>
      </c>
      <c r="K226" s="2">
        <v>9.8000000000000007</v>
      </c>
      <c r="L226" s="2">
        <v>-18.5</v>
      </c>
      <c r="M226" s="2">
        <v>-18.5</v>
      </c>
      <c r="N226" s="2">
        <v>11.998627630375115</v>
      </c>
    </row>
    <row r="227" spans="1:14">
      <c r="A227" t="s">
        <v>26</v>
      </c>
      <c r="B227" s="2">
        <v>53.39</v>
      </c>
      <c r="C227" s="2">
        <v>20.8</v>
      </c>
      <c r="D227" s="2">
        <v>20</v>
      </c>
      <c r="E227" s="2">
        <v>3.2573289902280091</v>
      </c>
      <c r="F227" s="2">
        <v>3.7999999999999999E-2</v>
      </c>
      <c r="G227" s="2">
        <v>1.9000000000000128E-2</v>
      </c>
      <c r="H227" s="2">
        <v>1.9999999999999574E-2</v>
      </c>
      <c r="I227" s="2">
        <v>437.2</v>
      </c>
      <c r="J227" s="2">
        <v>2622.9</v>
      </c>
      <c r="K227" s="2">
        <v>9.9</v>
      </c>
      <c r="L227" s="2">
        <v>-18.5</v>
      </c>
      <c r="M227" s="2">
        <v>-92.699999999999818</v>
      </c>
      <c r="N227" s="2">
        <v>11.998627630375115</v>
      </c>
    </row>
    <row r="228" spans="1:14">
      <c r="A228" t="s">
        <v>26</v>
      </c>
      <c r="B228" s="2">
        <v>53.39</v>
      </c>
      <c r="C228" s="2">
        <v>20.8</v>
      </c>
      <c r="D228" s="2">
        <v>21</v>
      </c>
      <c r="E228" s="2">
        <v>2.518891687657435</v>
      </c>
      <c r="F228" s="2">
        <v>3.9E-2</v>
      </c>
      <c r="G228" s="2">
        <v>2.0000000000000462E-2</v>
      </c>
      <c r="H228" s="2">
        <v>1.9000000000000128E-2</v>
      </c>
      <c r="I228" s="2">
        <v>437.2</v>
      </c>
      <c r="J228" s="2">
        <v>2812.3</v>
      </c>
      <c r="K228" s="2">
        <v>9.8000000000000007</v>
      </c>
      <c r="L228" s="2">
        <v>-18.5</v>
      </c>
      <c r="M228" s="2">
        <v>-74.199999999999818</v>
      </c>
      <c r="N228" s="2">
        <v>12.865050320219581</v>
      </c>
    </row>
    <row r="229" spans="1:14">
      <c r="A229" t="s">
        <v>27</v>
      </c>
      <c r="B229" s="2">
        <v>55.8</v>
      </c>
      <c r="C229" s="2">
        <v>21.6</v>
      </c>
      <c r="D229" s="2">
        <v>1</v>
      </c>
      <c r="E229" s="2"/>
      <c r="F229" s="2">
        <v>3.4000000000000002E-2</v>
      </c>
      <c r="G229" s="2">
        <v>1.7999999999999988E-2</v>
      </c>
      <c r="H229" s="2">
        <v>1.7000000000000015E-2</v>
      </c>
      <c r="I229" s="2">
        <v>422.5</v>
      </c>
      <c r="J229" s="2">
        <v>2771.7</v>
      </c>
      <c r="K229" s="2">
        <v>5.6</v>
      </c>
      <c r="L229" s="2">
        <v>18.5</v>
      </c>
      <c r="M229" s="2">
        <v>-74.200000000000273</v>
      </c>
      <c r="N229" s="2">
        <v>13.120473372781063</v>
      </c>
    </row>
    <row r="230" spans="1:14">
      <c r="A230" t="s">
        <v>27</v>
      </c>
      <c r="B230" s="2">
        <v>55.8</v>
      </c>
      <c r="C230" s="2">
        <v>21.6</v>
      </c>
      <c r="D230" s="2">
        <v>2</v>
      </c>
      <c r="E230" s="2">
        <v>3.2362459546925568</v>
      </c>
      <c r="F230" s="2">
        <v>3.7999999999999999E-2</v>
      </c>
      <c r="G230" s="2">
        <v>1.9000000000000017E-2</v>
      </c>
      <c r="H230" s="2">
        <v>1.8999999999999961E-2</v>
      </c>
      <c r="I230" s="2">
        <v>432.8</v>
      </c>
      <c r="J230" s="2">
        <v>2782</v>
      </c>
      <c r="K230" s="2">
        <v>12.7</v>
      </c>
      <c r="L230" s="2">
        <v>0</v>
      </c>
      <c r="M230" s="2">
        <v>-55.600000000000364</v>
      </c>
      <c r="N230" s="2">
        <v>12.855822550831792</v>
      </c>
    </row>
    <row r="231" spans="1:14">
      <c r="A231" t="s">
        <v>27</v>
      </c>
      <c r="B231" s="2">
        <v>55.8</v>
      </c>
      <c r="C231" s="2">
        <v>21.6</v>
      </c>
      <c r="D231" s="2">
        <v>3</v>
      </c>
      <c r="E231" s="2">
        <v>3.0030030030030028</v>
      </c>
      <c r="F231" s="2">
        <v>3.6999999999999998E-2</v>
      </c>
      <c r="G231" s="2">
        <v>1.9000000000000017E-2</v>
      </c>
      <c r="H231" s="2">
        <v>1.9000000000000017E-2</v>
      </c>
      <c r="I231" s="2">
        <v>422.5</v>
      </c>
      <c r="J231" s="2">
        <v>2782</v>
      </c>
      <c r="K231" s="2">
        <v>4.8</v>
      </c>
      <c r="L231" s="2">
        <v>-18.5</v>
      </c>
      <c r="M231" s="2">
        <v>-111.30000000000018</v>
      </c>
      <c r="N231" s="2">
        <v>13.169230769230769</v>
      </c>
    </row>
    <row r="232" spans="1:14">
      <c r="A232" t="s">
        <v>27</v>
      </c>
      <c r="B232" s="2">
        <v>55.8</v>
      </c>
      <c r="C232" s="2">
        <v>21.6</v>
      </c>
      <c r="D232" s="2">
        <v>4</v>
      </c>
      <c r="E232" s="2">
        <v>2.8248587570621471</v>
      </c>
      <c r="F232" s="2">
        <v>3.6999999999999998E-2</v>
      </c>
      <c r="G232" s="2">
        <v>1.8000000000000016E-2</v>
      </c>
      <c r="H232" s="2">
        <v>1.8999999999999906E-2</v>
      </c>
      <c r="I232" s="2">
        <v>422.5</v>
      </c>
      <c r="J232" s="2">
        <v>2761.4</v>
      </c>
      <c r="K232" s="2">
        <v>4.8</v>
      </c>
      <c r="L232" s="2">
        <v>-55.700000000000045</v>
      </c>
      <c r="M232" s="2">
        <v>-241.10000000000036</v>
      </c>
      <c r="N232" s="2">
        <v>13.071715976331362</v>
      </c>
    </row>
    <row r="233" spans="1:14">
      <c r="A233" t="s">
        <v>27</v>
      </c>
      <c r="B233" s="2">
        <v>55.8</v>
      </c>
      <c r="C233" s="2">
        <v>21.6</v>
      </c>
      <c r="D233" s="2">
        <v>5</v>
      </c>
      <c r="E233" s="2">
        <v>2.8571428571428563</v>
      </c>
      <c r="F233" s="2">
        <v>3.6999999999999998E-2</v>
      </c>
      <c r="G233" s="2">
        <v>1.8000000000000016E-2</v>
      </c>
      <c r="H233" s="2">
        <v>1.8999999999999906E-2</v>
      </c>
      <c r="I233" s="2">
        <v>422.5</v>
      </c>
      <c r="J233" s="2">
        <v>2761.4</v>
      </c>
      <c r="K233" s="2">
        <v>4.7</v>
      </c>
      <c r="L233" s="2">
        <v>18.5</v>
      </c>
      <c r="M233" s="2">
        <v>-241.10000000000036</v>
      </c>
      <c r="N233" s="2">
        <v>13.071715976331362</v>
      </c>
    </row>
    <row r="234" spans="1:14">
      <c r="A234" t="s">
        <v>27</v>
      </c>
      <c r="B234" s="2">
        <v>55.8</v>
      </c>
      <c r="C234" s="2">
        <v>21.6</v>
      </c>
      <c r="D234" s="2">
        <v>6</v>
      </c>
      <c r="E234" s="2">
        <v>2.8571428571428581</v>
      </c>
      <c r="F234" s="2">
        <v>3.7999999999999999E-2</v>
      </c>
      <c r="G234" s="2">
        <v>1.9000000000000128E-2</v>
      </c>
      <c r="H234" s="2">
        <v>1.8999999999999906E-2</v>
      </c>
      <c r="I234" s="2">
        <v>422.5</v>
      </c>
      <c r="J234" s="2">
        <v>2761.4</v>
      </c>
      <c r="K234" s="2">
        <v>4.9000000000000004</v>
      </c>
      <c r="L234" s="2">
        <v>-18.5</v>
      </c>
      <c r="M234" s="2">
        <v>-259.60000000000036</v>
      </c>
      <c r="N234" s="2">
        <v>13.071715976331362</v>
      </c>
    </row>
    <row r="235" spans="1:14">
      <c r="A235" t="s">
        <v>27</v>
      </c>
      <c r="B235" s="2">
        <v>55.8</v>
      </c>
      <c r="C235" s="2">
        <v>21.6</v>
      </c>
      <c r="D235" s="2">
        <v>7</v>
      </c>
      <c r="E235" s="2">
        <v>2.398081534772182</v>
      </c>
      <c r="F235" s="2">
        <v>3.6999999999999998E-2</v>
      </c>
      <c r="G235" s="2">
        <v>1.9000000000000128E-2</v>
      </c>
      <c r="H235" s="2">
        <v>1.8999999999999684E-2</v>
      </c>
      <c r="I235" s="2">
        <v>432.8</v>
      </c>
      <c r="J235" s="2">
        <v>2782</v>
      </c>
      <c r="K235" s="2">
        <v>12.5</v>
      </c>
      <c r="L235" s="2">
        <v>18.5</v>
      </c>
      <c r="M235" s="2">
        <v>-278.20000000000027</v>
      </c>
      <c r="N235" s="2">
        <v>12.855822550831792</v>
      </c>
    </row>
    <row r="236" spans="1:14">
      <c r="A236" t="s">
        <v>27</v>
      </c>
      <c r="B236" s="2">
        <v>55.8</v>
      </c>
      <c r="C236" s="2">
        <v>21.6</v>
      </c>
      <c r="D236" s="2">
        <v>8</v>
      </c>
      <c r="E236" s="2">
        <v>1.5974440894568693</v>
      </c>
      <c r="F236" s="2">
        <v>3.5000000000000003E-2</v>
      </c>
      <c r="G236" s="2">
        <v>1.8000000000000238E-2</v>
      </c>
      <c r="H236" s="2">
        <v>1.6999999999999904E-2</v>
      </c>
      <c r="I236" s="2">
        <v>432.8</v>
      </c>
      <c r="J236" s="2">
        <v>2782</v>
      </c>
      <c r="K236" s="2">
        <v>13.9</v>
      </c>
      <c r="L236" s="2">
        <v>-37.100000000000023</v>
      </c>
      <c r="M236" s="2">
        <v>-259.60000000000036</v>
      </c>
      <c r="N236" s="2">
        <v>12.855822550831792</v>
      </c>
    </row>
    <row r="237" spans="1:14">
      <c r="A237" t="s">
        <v>27</v>
      </c>
      <c r="B237" s="2">
        <v>55.8</v>
      </c>
      <c r="C237" s="2">
        <v>21.6</v>
      </c>
      <c r="D237" s="2">
        <v>9</v>
      </c>
      <c r="E237" s="2">
        <v>2.6525198938992025</v>
      </c>
      <c r="F237" s="2">
        <v>3.5000000000000003E-2</v>
      </c>
      <c r="G237" s="2">
        <v>1.7999999999999794E-2</v>
      </c>
      <c r="H237" s="2">
        <v>1.6999999999999904E-2</v>
      </c>
      <c r="I237" s="2">
        <v>422.5</v>
      </c>
      <c r="J237" s="2">
        <v>2751.1</v>
      </c>
      <c r="K237" s="2">
        <v>3.4</v>
      </c>
      <c r="L237" s="2">
        <v>-18.5</v>
      </c>
      <c r="M237" s="2">
        <v>-259.60000000000036</v>
      </c>
      <c r="N237" s="2">
        <v>13.022958579881657</v>
      </c>
    </row>
    <row r="238" spans="1:14">
      <c r="A238" t="s">
        <v>27</v>
      </c>
      <c r="B238" s="2">
        <v>55.8</v>
      </c>
      <c r="C238" s="2">
        <v>21.6</v>
      </c>
      <c r="D238" s="2">
        <v>10</v>
      </c>
      <c r="E238" s="2">
        <v>2.9761904761904776</v>
      </c>
      <c r="F238" s="2">
        <v>3.6999999999999998E-2</v>
      </c>
      <c r="G238" s="2">
        <v>1.9000000000000128E-2</v>
      </c>
      <c r="H238" s="2">
        <v>1.7999999999999794E-2</v>
      </c>
      <c r="I238" s="2">
        <v>422.5</v>
      </c>
      <c r="J238" s="2">
        <v>2771.7</v>
      </c>
      <c r="K238" s="2">
        <v>4.5</v>
      </c>
      <c r="L238" s="2">
        <v>-37.100000000000023</v>
      </c>
      <c r="M238" s="2">
        <v>-18.5</v>
      </c>
      <c r="N238" s="2">
        <v>13.120473372781063</v>
      </c>
    </row>
    <row r="239" spans="1:14">
      <c r="A239" t="s">
        <v>27</v>
      </c>
      <c r="B239" s="2">
        <v>55.8</v>
      </c>
      <c r="C239" s="2">
        <v>21.6</v>
      </c>
      <c r="D239" s="2">
        <v>11</v>
      </c>
      <c r="E239" s="2">
        <v>2.5445292620865123</v>
      </c>
      <c r="F239" s="2">
        <v>3.7999999999999999E-2</v>
      </c>
      <c r="G239" s="2">
        <v>1.8999999999999684E-2</v>
      </c>
      <c r="H239" s="2">
        <v>1.8999999999999684E-2</v>
      </c>
      <c r="I239" s="2">
        <v>422.5</v>
      </c>
      <c r="J239" s="2">
        <v>2771.7</v>
      </c>
      <c r="K239" s="2">
        <v>4.5999999999999996</v>
      </c>
      <c r="L239" s="2">
        <v>-37.100000000000023</v>
      </c>
      <c r="M239" s="2">
        <v>-259.60000000000036</v>
      </c>
      <c r="N239" s="2">
        <v>13.120473372781063</v>
      </c>
    </row>
    <row r="240" spans="1:14">
      <c r="A240" t="s">
        <v>27</v>
      </c>
      <c r="B240" s="2">
        <v>55.8</v>
      </c>
      <c r="C240" s="2">
        <v>21.6</v>
      </c>
      <c r="D240" s="2">
        <v>12</v>
      </c>
      <c r="E240" s="2">
        <v>2.6455026455026447</v>
      </c>
      <c r="F240" s="2">
        <v>3.7999999999999999E-2</v>
      </c>
      <c r="G240" s="2">
        <v>1.9000000000000128E-2</v>
      </c>
      <c r="H240" s="2">
        <v>1.899999999999924E-2</v>
      </c>
      <c r="I240" s="2">
        <v>422.5</v>
      </c>
      <c r="J240" s="2">
        <v>2761.4</v>
      </c>
      <c r="K240" s="2">
        <v>4.5999999999999996</v>
      </c>
      <c r="L240" s="2">
        <v>-18.5</v>
      </c>
      <c r="M240" s="2">
        <v>-259.60000000000036</v>
      </c>
      <c r="N240" s="2">
        <v>13.071715976331362</v>
      </c>
    </row>
    <row r="241" spans="1:14">
      <c r="A241" t="s">
        <v>27</v>
      </c>
      <c r="B241" s="2">
        <v>55.8</v>
      </c>
      <c r="C241" s="2">
        <v>21.6</v>
      </c>
      <c r="D241" s="2">
        <v>13</v>
      </c>
      <c r="E241" s="2">
        <v>1.4409221902017293</v>
      </c>
      <c r="F241" s="2">
        <v>3.6999999999999998E-2</v>
      </c>
      <c r="G241" s="2">
        <v>1.9000000000000128E-2</v>
      </c>
      <c r="H241" s="2">
        <v>1.899999999999924E-2</v>
      </c>
      <c r="I241" s="2">
        <v>422.5</v>
      </c>
      <c r="J241" s="2">
        <v>2761.4</v>
      </c>
      <c r="K241" s="2">
        <v>4.3</v>
      </c>
      <c r="L241" s="2">
        <v>18.5</v>
      </c>
      <c r="M241" s="2">
        <v>-241.10000000000036</v>
      </c>
      <c r="N241" s="2">
        <v>13.071715976331362</v>
      </c>
    </row>
    <row r="242" spans="1:14">
      <c r="A242" t="s">
        <v>27</v>
      </c>
      <c r="B242" s="2">
        <v>55.8</v>
      </c>
      <c r="C242" s="2">
        <v>21.6</v>
      </c>
      <c r="D242" s="2">
        <v>14</v>
      </c>
      <c r="E242" s="2">
        <v>3.0303030303030298</v>
      </c>
      <c r="F242" s="2">
        <v>3.6999999999999998E-2</v>
      </c>
      <c r="G242" s="2">
        <v>1.899999999999924E-2</v>
      </c>
      <c r="H242" s="2">
        <v>1.9000000000000128E-2</v>
      </c>
      <c r="I242" s="2">
        <v>422.5</v>
      </c>
      <c r="J242" s="2">
        <v>2751.1</v>
      </c>
      <c r="K242" s="2">
        <v>3.4</v>
      </c>
      <c r="L242" s="2">
        <v>-37.100000000000023</v>
      </c>
      <c r="M242" s="2">
        <v>-18.5</v>
      </c>
      <c r="N242" s="2">
        <v>13.022958579881657</v>
      </c>
    </row>
    <row r="243" spans="1:14">
      <c r="A243" t="s">
        <v>27</v>
      </c>
      <c r="B243" s="2">
        <v>55.8</v>
      </c>
      <c r="C243" s="2">
        <v>21.6</v>
      </c>
      <c r="D243" s="2">
        <v>15</v>
      </c>
      <c r="E243" s="2">
        <v>3.086419753086421</v>
      </c>
      <c r="F243" s="2">
        <v>3.7999999999999999E-2</v>
      </c>
      <c r="G243" s="2">
        <v>1.9000000000000128E-2</v>
      </c>
      <c r="H243" s="2">
        <v>1.9000000000000128E-2</v>
      </c>
      <c r="I243" s="2">
        <v>422.5</v>
      </c>
      <c r="J243" s="2">
        <v>2761.4</v>
      </c>
      <c r="K243" s="2">
        <v>4.5999999999999996</v>
      </c>
      <c r="L243" s="2">
        <v>-18.5</v>
      </c>
      <c r="M243" s="2">
        <v>-278.10000000000036</v>
      </c>
      <c r="N243" s="2">
        <v>13.071715976331362</v>
      </c>
    </row>
    <row r="244" spans="1:14">
      <c r="A244" t="s">
        <v>27</v>
      </c>
      <c r="B244" s="2">
        <v>55.8</v>
      </c>
      <c r="C244" s="2">
        <v>21.6</v>
      </c>
      <c r="D244" s="2">
        <v>16</v>
      </c>
      <c r="E244" s="2">
        <v>2.8901734104046235</v>
      </c>
      <c r="F244" s="2">
        <v>3.7999999999999999E-2</v>
      </c>
      <c r="G244" s="2">
        <v>1.9000000000000128E-2</v>
      </c>
      <c r="H244" s="2">
        <v>1.899999999999924E-2</v>
      </c>
      <c r="I244" s="2">
        <v>432.8</v>
      </c>
      <c r="J244" s="2">
        <v>2761.4</v>
      </c>
      <c r="K244" s="2">
        <v>13.1</v>
      </c>
      <c r="L244" s="2">
        <v>0</v>
      </c>
      <c r="M244" s="2">
        <v>-222.5</v>
      </c>
      <c r="N244" s="2">
        <v>12.760628465804066</v>
      </c>
    </row>
    <row r="245" spans="1:14">
      <c r="A245" t="s">
        <v>27</v>
      </c>
      <c r="B245" s="2">
        <v>55.8</v>
      </c>
      <c r="C245" s="2">
        <v>21.6</v>
      </c>
      <c r="D245" s="2">
        <v>17</v>
      </c>
      <c r="E245" s="2">
        <v>3.0581039755351687</v>
      </c>
      <c r="F245" s="2">
        <v>3.7999999999999999E-2</v>
      </c>
      <c r="G245" s="2">
        <v>1.9000000000000128E-2</v>
      </c>
      <c r="H245" s="2">
        <v>1.7999999999999794E-2</v>
      </c>
      <c r="I245" s="2">
        <v>412.1</v>
      </c>
      <c r="J245" s="2">
        <v>2740.8</v>
      </c>
      <c r="K245" s="2">
        <v>3.4</v>
      </c>
      <c r="L245" s="2">
        <v>-37.100000000000023</v>
      </c>
      <c r="M245" s="2">
        <v>-259.60000000000036</v>
      </c>
      <c r="N245" s="2">
        <v>13.301625818975976</v>
      </c>
    </row>
    <row r="246" spans="1:14">
      <c r="A246" t="s">
        <v>27</v>
      </c>
      <c r="B246" s="2">
        <v>55.8</v>
      </c>
      <c r="C246" s="2">
        <v>21.6</v>
      </c>
      <c r="D246" s="2">
        <v>18</v>
      </c>
      <c r="E246" s="2">
        <v>3.4843205574912903</v>
      </c>
      <c r="F246" s="2">
        <v>3.5000000000000003E-2</v>
      </c>
      <c r="G246" s="2">
        <v>1.699999999999946E-2</v>
      </c>
      <c r="H246" s="2">
        <v>1.8000000000000682E-2</v>
      </c>
      <c r="I246" s="2">
        <v>422.5</v>
      </c>
      <c r="J246" s="2">
        <v>2751.1</v>
      </c>
      <c r="K246" s="2">
        <v>3</v>
      </c>
      <c r="L246" s="2">
        <v>-18.5</v>
      </c>
      <c r="M246" s="2">
        <v>-55.599999999999909</v>
      </c>
      <c r="N246" s="2">
        <v>13.022958579881657</v>
      </c>
    </row>
    <row r="247" spans="1:14">
      <c r="A247" t="s">
        <v>27</v>
      </c>
      <c r="B247" s="2">
        <v>55.8</v>
      </c>
      <c r="C247" s="2">
        <v>21.6</v>
      </c>
      <c r="D247" s="2">
        <v>19</v>
      </c>
      <c r="E247" s="2">
        <v>2.6455026455026447</v>
      </c>
      <c r="F247" s="2">
        <v>3.6999999999999998E-2</v>
      </c>
      <c r="G247" s="2">
        <v>1.9000000000000128E-2</v>
      </c>
      <c r="H247" s="2">
        <v>1.7999999999999794E-2</v>
      </c>
      <c r="I247" s="2">
        <v>422.5</v>
      </c>
      <c r="J247" s="2">
        <v>2751.1</v>
      </c>
      <c r="K247" s="2">
        <v>3.2</v>
      </c>
      <c r="L247" s="2">
        <v>-18.600000000000023</v>
      </c>
      <c r="M247" s="2">
        <v>-259.60000000000036</v>
      </c>
      <c r="N247" s="2">
        <v>13.022958579881657</v>
      </c>
    </row>
    <row r="248" spans="1:14">
      <c r="A248" t="s">
        <v>27</v>
      </c>
      <c r="B248" s="2">
        <v>55.8</v>
      </c>
      <c r="C248" s="2">
        <v>21.6</v>
      </c>
      <c r="D248" s="2">
        <v>20</v>
      </c>
      <c r="E248" s="2">
        <v>2.9411764705882364</v>
      </c>
      <c r="F248" s="2">
        <v>3.5000000000000003E-2</v>
      </c>
      <c r="G248" s="2">
        <v>1.699999999999946E-2</v>
      </c>
      <c r="H248" s="2">
        <v>1.7000000000000348E-2</v>
      </c>
      <c r="I248" s="2">
        <v>422.5</v>
      </c>
      <c r="J248" s="2">
        <v>2761.4</v>
      </c>
      <c r="K248" s="2">
        <v>7.2</v>
      </c>
      <c r="L248" s="2">
        <v>18.5</v>
      </c>
      <c r="M248" s="2">
        <v>-37.100000000000364</v>
      </c>
      <c r="N248" s="2">
        <v>13.071715976331362</v>
      </c>
    </row>
    <row r="249" spans="1:14">
      <c r="A249" t="s">
        <v>27</v>
      </c>
      <c r="B249" s="2">
        <v>55.8</v>
      </c>
      <c r="C249" s="2">
        <v>21.6</v>
      </c>
      <c r="D249" s="2">
        <v>21</v>
      </c>
      <c r="E249" s="2">
        <v>2.7173913043478235</v>
      </c>
      <c r="F249" s="2">
        <v>0.04</v>
      </c>
      <c r="G249" s="2">
        <v>1.9999999999999574E-2</v>
      </c>
      <c r="H249" s="2">
        <v>1.9999999999999574E-2</v>
      </c>
      <c r="I249" s="2">
        <v>422.5</v>
      </c>
      <c r="J249" s="2">
        <v>2771.7</v>
      </c>
      <c r="K249" s="2">
        <v>4</v>
      </c>
      <c r="L249" s="2">
        <v>-37.100000000000023</v>
      </c>
      <c r="M249" s="2">
        <v>-278.20000000000027</v>
      </c>
      <c r="N249" s="2">
        <v>13.120473372781063</v>
      </c>
    </row>
    <row r="250" spans="1:14">
      <c r="A250" t="s">
        <v>28</v>
      </c>
      <c r="B250" s="2">
        <v>49.28</v>
      </c>
      <c r="C250" s="2">
        <v>13.6</v>
      </c>
      <c r="D250" s="2">
        <v>1</v>
      </c>
      <c r="E250" s="2"/>
      <c r="F250" s="2">
        <v>3.9E-2</v>
      </c>
      <c r="G250" s="2">
        <v>2.0000000000000018E-2</v>
      </c>
      <c r="H250" s="2">
        <v>1.8999999999999906E-2</v>
      </c>
      <c r="I250" s="2">
        <v>451.7</v>
      </c>
      <c r="J250" s="2">
        <v>2943.5</v>
      </c>
      <c r="K250" s="2">
        <v>6.6</v>
      </c>
      <c r="L250" s="2">
        <v>-37.100000000000023</v>
      </c>
      <c r="M250" s="2">
        <v>-259.59999999999991</v>
      </c>
      <c r="N250" s="2">
        <v>13.032986495461589</v>
      </c>
    </row>
    <row r="251" spans="1:14">
      <c r="A251" t="s">
        <v>28</v>
      </c>
      <c r="B251" s="2">
        <v>49.28</v>
      </c>
      <c r="C251" s="2">
        <v>13.6</v>
      </c>
      <c r="D251" s="2">
        <v>2</v>
      </c>
      <c r="E251" s="2">
        <v>2.873563218390804</v>
      </c>
      <c r="F251" s="2">
        <v>4.1000000000000002E-2</v>
      </c>
      <c r="G251" s="2">
        <v>2.0999999999999908E-2</v>
      </c>
      <c r="H251" s="2">
        <v>2.0000000000000018E-2</v>
      </c>
      <c r="I251" s="2">
        <v>466.3</v>
      </c>
      <c r="J251" s="2">
        <v>2987.2</v>
      </c>
      <c r="K251" s="2">
        <v>7.2</v>
      </c>
      <c r="L251" s="2">
        <v>-18.5</v>
      </c>
      <c r="M251" s="2">
        <v>-259.60000000000036</v>
      </c>
      <c r="N251" s="2">
        <v>12.812352562727856</v>
      </c>
    </row>
    <row r="252" spans="1:14">
      <c r="A252" t="s">
        <v>28</v>
      </c>
      <c r="B252" s="2">
        <v>49.28</v>
      </c>
      <c r="C252" s="2">
        <v>13.6</v>
      </c>
      <c r="D252" s="2">
        <v>3</v>
      </c>
      <c r="E252" s="2">
        <v>1.7301038062283742</v>
      </c>
      <c r="F252" s="2">
        <v>3.9E-2</v>
      </c>
      <c r="G252" s="2">
        <v>2.0000000000000018E-2</v>
      </c>
      <c r="H252" s="2">
        <v>2.0000000000000018E-2</v>
      </c>
      <c r="I252" s="2">
        <v>451.7</v>
      </c>
      <c r="J252" s="2">
        <v>2972.6</v>
      </c>
      <c r="K252" s="2">
        <v>6.7</v>
      </c>
      <c r="L252" s="2">
        <v>-55.699999999999989</v>
      </c>
      <c r="M252" s="2">
        <v>-241.10000000000036</v>
      </c>
      <c r="N252" s="2">
        <v>13.161833075049811</v>
      </c>
    </row>
    <row r="253" spans="1:14">
      <c r="A253" t="s">
        <v>28</v>
      </c>
      <c r="B253" s="2">
        <v>49.28</v>
      </c>
      <c r="C253" s="2">
        <v>13.6</v>
      </c>
      <c r="D253" s="2">
        <v>4</v>
      </c>
      <c r="E253" s="2">
        <v>2.4449877750611231</v>
      </c>
      <c r="F253" s="2">
        <v>3.9E-2</v>
      </c>
      <c r="G253" s="2">
        <v>1.9999999999999574E-2</v>
      </c>
      <c r="H253" s="2">
        <v>1.9000000000000128E-2</v>
      </c>
      <c r="I253" s="2">
        <v>451.7</v>
      </c>
      <c r="J253" s="2">
        <v>2972.6</v>
      </c>
      <c r="K253" s="2">
        <v>7.6</v>
      </c>
      <c r="L253" s="2">
        <v>-18.5</v>
      </c>
      <c r="M253" s="2">
        <v>-222.60000000000036</v>
      </c>
      <c r="N253" s="2">
        <v>13.161833075049811</v>
      </c>
    </row>
    <row r="254" spans="1:14">
      <c r="A254" t="s">
        <v>28</v>
      </c>
      <c r="B254" s="2">
        <v>49.28</v>
      </c>
      <c r="C254" s="2">
        <v>13.6</v>
      </c>
      <c r="D254" s="2">
        <v>5</v>
      </c>
      <c r="E254" s="2">
        <v>2.2935779816513766</v>
      </c>
      <c r="F254" s="2">
        <v>3.9E-2</v>
      </c>
      <c r="G254" s="2">
        <v>2.0000000000000018E-2</v>
      </c>
      <c r="H254" s="2">
        <v>1.8999999999999684E-2</v>
      </c>
      <c r="I254" s="2">
        <v>451.7</v>
      </c>
      <c r="J254" s="2">
        <v>2958.1</v>
      </c>
      <c r="K254" s="2">
        <v>7.1</v>
      </c>
      <c r="L254" s="2">
        <v>0</v>
      </c>
      <c r="M254" s="2">
        <v>-259.60000000000036</v>
      </c>
      <c r="N254" s="2">
        <v>13.097631171131281</v>
      </c>
    </row>
    <row r="255" spans="1:14">
      <c r="A255" t="s">
        <v>28</v>
      </c>
      <c r="B255" s="2">
        <v>49.28</v>
      </c>
      <c r="C255" s="2">
        <v>13.6</v>
      </c>
      <c r="D255" s="2">
        <v>6</v>
      </c>
      <c r="E255" s="2">
        <v>2.9069767441860477</v>
      </c>
      <c r="F255" s="2">
        <v>3.6999999999999998E-2</v>
      </c>
      <c r="G255" s="2">
        <v>1.9000000000000128E-2</v>
      </c>
      <c r="H255" s="2">
        <v>1.7999999999999794E-2</v>
      </c>
      <c r="I255" s="2">
        <v>451.7</v>
      </c>
      <c r="J255" s="2">
        <v>2958.1</v>
      </c>
      <c r="K255" s="2">
        <v>6.5</v>
      </c>
      <c r="L255" s="2">
        <v>-18.5</v>
      </c>
      <c r="M255" s="2">
        <v>-222.60000000000036</v>
      </c>
      <c r="N255" s="2">
        <v>13.097631171131281</v>
      </c>
    </row>
    <row r="256" spans="1:14">
      <c r="A256" t="s">
        <v>28</v>
      </c>
      <c r="B256" s="2">
        <v>49.28</v>
      </c>
      <c r="C256" s="2">
        <v>13.6</v>
      </c>
      <c r="D256" s="2">
        <v>7</v>
      </c>
      <c r="E256" s="2">
        <v>2.4937655860349142</v>
      </c>
      <c r="F256" s="2">
        <v>3.9E-2</v>
      </c>
      <c r="G256" s="2">
        <v>2.0000000000000018E-2</v>
      </c>
      <c r="H256" s="2">
        <v>1.9000000000000128E-2</v>
      </c>
      <c r="I256" s="2">
        <v>451.7</v>
      </c>
      <c r="J256" s="2">
        <v>2958.1</v>
      </c>
      <c r="K256" s="2">
        <v>6.7</v>
      </c>
      <c r="L256" s="2">
        <v>-18.5</v>
      </c>
      <c r="M256" s="2">
        <v>-222.60000000000036</v>
      </c>
      <c r="N256" s="2">
        <v>13.097631171131281</v>
      </c>
    </row>
    <row r="257" spans="1:14">
      <c r="A257" t="s">
        <v>28</v>
      </c>
      <c r="B257" s="2">
        <v>49.28</v>
      </c>
      <c r="C257" s="2">
        <v>13.6</v>
      </c>
      <c r="D257" s="2">
        <v>8</v>
      </c>
      <c r="E257" s="2">
        <v>2.2935779816513739</v>
      </c>
      <c r="F257" s="2">
        <v>3.6999999999999998E-2</v>
      </c>
      <c r="G257" s="2">
        <v>1.8999999999999684E-2</v>
      </c>
      <c r="H257" s="2">
        <v>1.8000000000000238E-2</v>
      </c>
      <c r="I257" s="2">
        <v>451.7</v>
      </c>
      <c r="J257" s="2">
        <v>2972.6</v>
      </c>
      <c r="K257" s="2">
        <v>6.7</v>
      </c>
      <c r="L257" s="2">
        <v>18.600000000000023</v>
      </c>
      <c r="M257" s="2">
        <v>-241.10000000000036</v>
      </c>
      <c r="N257" s="2">
        <v>13.161833075049811</v>
      </c>
    </row>
    <row r="258" spans="1:14">
      <c r="A258" t="s">
        <v>28</v>
      </c>
      <c r="B258" s="2">
        <v>49.28</v>
      </c>
      <c r="C258" s="2">
        <v>13.6</v>
      </c>
      <c r="D258" s="2">
        <v>9</v>
      </c>
      <c r="E258" s="2">
        <v>2.2624434389140284</v>
      </c>
      <c r="F258" s="2">
        <v>3.6999999999999998E-2</v>
      </c>
      <c r="G258" s="2">
        <v>1.7999999999999794E-2</v>
      </c>
      <c r="H258" s="2">
        <v>1.9000000000000128E-2</v>
      </c>
      <c r="I258" s="2">
        <v>451.7</v>
      </c>
      <c r="J258" s="2">
        <v>2958.1</v>
      </c>
      <c r="K258" s="2">
        <v>6.8</v>
      </c>
      <c r="L258" s="2">
        <v>-18.5</v>
      </c>
      <c r="M258" s="2">
        <v>-222.60000000000036</v>
      </c>
      <c r="N258" s="2">
        <v>13.097631171131281</v>
      </c>
    </row>
    <row r="259" spans="1:14">
      <c r="A259" t="s">
        <v>28</v>
      </c>
      <c r="B259" s="2">
        <v>49.28</v>
      </c>
      <c r="C259" s="2">
        <v>13.6</v>
      </c>
      <c r="D259" s="2">
        <v>10</v>
      </c>
      <c r="E259" s="2">
        <v>2.8571428571428599</v>
      </c>
      <c r="F259" s="2">
        <v>3.4000000000000002E-2</v>
      </c>
      <c r="G259" s="2">
        <v>1.8000000000000682E-2</v>
      </c>
      <c r="H259" s="2">
        <v>1.699999999999946E-2</v>
      </c>
      <c r="I259" s="2">
        <v>451.7</v>
      </c>
      <c r="J259" s="2">
        <v>2958.1</v>
      </c>
      <c r="K259" s="2">
        <v>8.4</v>
      </c>
      <c r="L259" s="2">
        <v>-18.600000000000023</v>
      </c>
      <c r="M259" s="2">
        <v>-259.60000000000036</v>
      </c>
      <c r="N259" s="2">
        <v>13.097631171131281</v>
      </c>
    </row>
    <row r="260" spans="1:14">
      <c r="A260" t="s">
        <v>28</v>
      </c>
      <c r="B260" s="2">
        <v>49.28</v>
      </c>
      <c r="C260" s="2">
        <v>13.6</v>
      </c>
      <c r="D260" s="2">
        <v>11</v>
      </c>
      <c r="E260" s="2">
        <v>2.7777777777777755</v>
      </c>
      <c r="F260" s="2">
        <v>3.4000000000000002E-2</v>
      </c>
      <c r="G260" s="2">
        <v>1.7000000000000348E-2</v>
      </c>
      <c r="H260" s="2">
        <v>1.699999999999946E-2</v>
      </c>
      <c r="I260" s="2">
        <v>451.7</v>
      </c>
      <c r="J260" s="2">
        <v>2958.1</v>
      </c>
      <c r="K260" s="2">
        <v>8.6</v>
      </c>
      <c r="L260" s="2">
        <v>-18.600000000000023</v>
      </c>
      <c r="M260" s="2">
        <v>-241.10000000000036</v>
      </c>
      <c r="N260" s="2">
        <v>13.097631171131281</v>
      </c>
    </row>
    <row r="261" spans="1:14">
      <c r="A261" t="s">
        <v>28</v>
      </c>
      <c r="B261" s="2">
        <v>49.28</v>
      </c>
      <c r="C261" s="2">
        <v>13.6</v>
      </c>
      <c r="D261" s="2">
        <v>12</v>
      </c>
      <c r="E261" s="2">
        <v>2.9411764705882364</v>
      </c>
      <c r="F261" s="2">
        <v>3.6999999999999998E-2</v>
      </c>
      <c r="G261" s="2">
        <v>1.8000000000000682E-2</v>
      </c>
      <c r="H261" s="2">
        <v>1.899999999999924E-2</v>
      </c>
      <c r="I261" s="2">
        <v>451.7</v>
      </c>
      <c r="J261" s="2">
        <v>2943.5</v>
      </c>
      <c r="K261" s="2">
        <v>6.9</v>
      </c>
      <c r="L261" s="2">
        <v>18.600000000000023</v>
      </c>
      <c r="M261" s="2">
        <v>-241.10000000000036</v>
      </c>
      <c r="N261" s="2">
        <v>13.032986495461589</v>
      </c>
    </row>
    <row r="262" spans="1:14">
      <c r="A262" t="s">
        <v>28</v>
      </c>
      <c r="B262" s="2">
        <v>49.28</v>
      </c>
      <c r="C262" s="2">
        <v>13.6</v>
      </c>
      <c r="D262" s="2">
        <v>13</v>
      </c>
      <c r="E262" s="2">
        <v>2.8901734104046235</v>
      </c>
      <c r="F262" s="2">
        <v>3.9E-2</v>
      </c>
      <c r="G262" s="2">
        <v>2.0000000000000462E-2</v>
      </c>
      <c r="H262" s="2">
        <v>1.9000000000000128E-2</v>
      </c>
      <c r="I262" s="2">
        <v>451.7</v>
      </c>
      <c r="J262" s="2">
        <v>2958.1</v>
      </c>
      <c r="K262" s="2">
        <v>7.5</v>
      </c>
      <c r="L262" s="2">
        <v>0</v>
      </c>
      <c r="M262" s="2">
        <v>-222.5</v>
      </c>
      <c r="N262" s="2">
        <v>13.097631171131281</v>
      </c>
    </row>
    <row r="263" spans="1:14">
      <c r="A263" t="s">
        <v>28</v>
      </c>
      <c r="B263" s="2">
        <v>49.28</v>
      </c>
      <c r="C263" s="2">
        <v>13.6</v>
      </c>
      <c r="D263" s="2">
        <v>14</v>
      </c>
      <c r="E263" s="2">
        <v>2.2371364653243844</v>
      </c>
      <c r="F263" s="2">
        <v>3.9E-2</v>
      </c>
      <c r="G263" s="2">
        <v>2.0000000000000462E-2</v>
      </c>
      <c r="H263" s="2">
        <v>1.899999999999924E-2</v>
      </c>
      <c r="I263" s="2">
        <v>466.3</v>
      </c>
      <c r="J263" s="2">
        <v>2958.1</v>
      </c>
      <c r="K263" s="2">
        <v>6.4</v>
      </c>
      <c r="L263" s="2">
        <v>-37.100000000000023</v>
      </c>
      <c r="M263" s="2">
        <v>-204</v>
      </c>
      <c r="N263" s="2">
        <v>12.687540210165128</v>
      </c>
    </row>
    <row r="264" spans="1:14">
      <c r="A264" t="s">
        <v>28</v>
      </c>
      <c r="B264" s="2">
        <v>49.28</v>
      </c>
      <c r="C264" s="2">
        <v>13.6</v>
      </c>
      <c r="D264" s="2">
        <v>15</v>
      </c>
      <c r="E264" s="2">
        <v>1.4492753623188397</v>
      </c>
      <c r="F264" s="2">
        <v>3.9E-2</v>
      </c>
      <c r="G264" s="2">
        <v>1.9000000000000128E-2</v>
      </c>
      <c r="H264" s="2">
        <v>1.9999999999999574E-2</v>
      </c>
      <c r="I264" s="2">
        <v>451.7</v>
      </c>
      <c r="J264" s="2">
        <v>2943.5</v>
      </c>
      <c r="K264" s="2">
        <v>7.2</v>
      </c>
      <c r="L264" s="2">
        <v>18.600000000000023</v>
      </c>
      <c r="M264" s="2">
        <v>-259.60000000000036</v>
      </c>
      <c r="N264" s="2">
        <v>13.032986495461589</v>
      </c>
    </row>
    <row r="265" spans="1:14">
      <c r="A265" t="s">
        <v>28</v>
      </c>
      <c r="B265" s="2">
        <v>49.28</v>
      </c>
      <c r="C265" s="2">
        <v>13.6</v>
      </c>
      <c r="D265" s="2">
        <v>16</v>
      </c>
      <c r="E265" s="2">
        <v>2.9850746268656718</v>
      </c>
      <c r="F265" s="2">
        <v>3.9E-2</v>
      </c>
      <c r="G265" s="2">
        <v>1.9999999999999574E-2</v>
      </c>
      <c r="H265" s="2">
        <v>1.9000000000000128E-2</v>
      </c>
      <c r="I265" s="2">
        <v>451.7</v>
      </c>
      <c r="J265" s="2">
        <v>2958.1</v>
      </c>
      <c r="K265" s="2">
        <v>7.3</v>
      </c>
      <c r="L265" s="2">
        <v>-18.600000000000023</v>
      </c>
      <c r="M265" s="2">
        <v>-241.10000000000036</v>
      </c>
      <c r="N265" s="2">
        <v>13.097631171131281</v>
      </c>
    </row>
    <row r="266" spans="1:14">
      <c r="A266" t="s">
        <v>28</v>
      </c>
      <c r="B266" s="2">
        <v>49.28</v>
      </c>
      <c r="C266" s="2">
        <v>13.6</v>
      </c>
      <c r="D266" s="2">
        <v>17</v>
      </c>
      <c r="E266" s="2">
        <v>2.8571428571428599</v>
      </c>
      <c r="F266" s="2">
        <v>3.4000000000000002E-2</v>
      </c>
      <c r="G266" s="2">
        <v>1.7000000000000348E-2</v>
      </c>
      <c r="H266" s="2">
        <v>1.699999999999946E-2</v>
      </c>
      <c r="I266" s="2">
        <v>451.7</v>
      </c>
      <c r="J266" s="2">
        <v>2943.5</v>
      </c>
      <c r="K266" s="2">
        <v>9.4</v>
      </c>
      <c r="L266" s="2">
        <v>-37.100000000000023</v>
      </c>
      <c r="M266" s="2">
        <v>-241.10000000000036</v>
      </c>
      <c r="N266" s="2">
        <v>13.032986495461589</v>
      </c>
    </row>
    <row r="267" spans="1:14">
      <c r="A267" t="s">
        <v>28</v>
      </c>
      <c r="B267" s="2">
        <v>49.28</v>
      </c>
      <c r="C267" s="2">
        <v>13.6</v>
      </c>
      <c r="D267" s="2">
        <v>18</v>
      </c>
      <c r="E267" s="2">
        <v>2.6178010471204209</v>
      </c>
      <c r="F267" s="2">
        <v>3.6999999999999998E-2</v>
      </c>
      <c r="G267" s="2">
        <v>1.8000000000000682E-2</v>
      </c>
      <c r="H267" s="2">
        <v>1.9000000000000128E-2</v>
      </c>
      <c r="I267" s="2">
        <v>451.7</v>
      </c>
      <c r="J267" s="2">
        <v>2943.5</v>
      </c>
      <c r="K267" s="2">
        <v>7.4</v>
      </c>
      <c r="L267" s="2">
        <v>-18.600000000000023</v>
      </c>
      <c r="M267" s="2">
        <v>-222.5</v>
      </c>
      <c r="N267" s="2">
        <v>13.032986495461589</v>
      </c>
    </row>
    <row r="268" spans="1:14">
      <c r="A268" t="s">
        <v>28</v>
      </c>
      <c r="B268" s="2">
        <v>49.28</v>
      </c>
      <c r="C268" s="2">
        <v>13.6</v>
      </c>
      <c r="D268" s="2">
        <v>19</v>
      </c>
      <c r="E268" s="2">
        <v>2.2883295194507949</v>
      </c>
      <c r="F268" s="2">
        <v>3.6999999999999998E-2</v>
      </c>
      <c r="G268" s="2">
        <v>1.9000000000000128E-2</v>
      </c>
      <c r="H268" s="2">
        <v>1.7999999999998906E-2</v>
      </c>
      <c r="I268" s="2">
        <v>422.6</v>
      </c>
      <c r="J268" s="2">
        <v>2958.1</v>
      </c>
      <c r="K268" s="2">
        <v>6.2</v>
      </c>
      <c r="L268" s="2">
        <v>-18.600000000000023</v>
      </c>
      <c r="M268" s="2">
        <v>-204</v>
      </c>
      <c r="N268" s="2">
        <v>13.999526739233316</v>
      </c>
    </row>
    <row r="269" spans="1:14">
      <c r="A269" s="15" t="s">
        <v>28</v>
      </c>
      <c r="B269" s="16">
        <v>49.28</v>
      </c>
      <c r="C269" s="16">
        <v>13.6</v>
      </c>
      <c r="D269" s="16">
        <v>20</v>
      </c>
      <c r="E269" s="16">
        <v>3.3783783783783856</v>
      </c>
      <c r="F269" s="16">
        <v>3.9E-2</v>
      </c>
      <c r="G269" s="16">
        <v>1.9000000000000128E-2</v>
      </c>
      <c r="H269" s="16">
        <v>1.9999999999999574E-2</v>
      </c>
      <c r="I269" s="16">
        <v>451.7</v>
      </c>
      <c r="J269" s="16">
        <v>2958.1</v>
      </c>
      <c r="K269" s="16">
        <v>7.2</v>
      </c>
      <c r="L269" s="16">
        <v>-18.600000000000023</v>
      </c>
      <c r="M269" s="16">
        <v>-129.80000000000018</v>
      </c>
      <c r="N269" s="16">
        <v>13.097631171131281</v>
      </c>
    </row>
    <row r="270" spans="1:14">
      <c r="A270" s="6" t="s">
        <v>28</v>
      </c>
      <c r="B270" s="17">
        <v>49.28</v>
      </c>
      <c r="C270" s="17">
        <v>13.6</v>
      </c>
      <c r="D270" s="17">
        <v>21</v>
      </c>
      <c r="E270" s="17">
        <v>2.7932960893854708</v>
      </c>
      <c r="F270" s="17">
        <v>3.9E-2</v>
      </c>
      <c r="G270" s="17">
        <v>1.9000000000000128E-2</v>
      </c>
      <c r="H270" s="17">
        <v>1.9999999999999574E-2</v>
      </c>
      <c r="I270" s="17">
        <v>451.7</v>
      </c>
      <c r="J270" s="17">
        <v>2943.5</v>
      </c>
      <c r="K270" s="17">
        <v>7.5</v>
      </c>
      <c r="L270" s="17">
        <v>-37.100000000000023</v>
      </c>
      <c r="M270" s="17">
        <v>-204</v>
      </c>
      <c r="N270" s="17">
        <v>13.032986495461589</v>
      </c>
    </row>
    <row r="271" spans="1:14">
      <c r="E271" s="12"/>
      <c r="F271" s="12"/>
      <c r="G271" s="12"/>
      <c r="H271" s="12"/>
      <c r="I271" s="12"/>
      <c r="J271" s="12"/>
      <c r="K271" s="12"/>
      <c r="L271" s="12"/>
      <c r="M271" s="12"/>
      <c r="N271" s="12"/>
    </row>
    <row r="272" spans="1:14">
      <c r="E272" s="12"/>
      <c r="F272" s="12"/>
      <c r="G272" s="12"/>
      <c r="H272" s="12"/>
      <c r="I272" s="12"/>
      <c r="J272" s="12"/>
      <c r="K272" s="12"/>
      <c r="L272" s="12"/>
      <c r="M272" s="12"/>
      <c r="N272" s="12"/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6"/>
  <sheetViews>
    <sheetView workbookViewId="0">
      <selection activeCell="A16" sqref="A16"/>
    </sheetView>
  </sheetViews>
  <sheetFormatPr defaultRowHeight="14.5"/>
  <cols>
    <col min="1" max="1" width="9.7265625" bestFit="1" customWidth="1"/>
    <col min="2" max="2" width="8.08984375" bestFit="1" customWidth="1"/>
    <col min="3" max="6" width="10.26953125" customWidth="1"/>
    <col min="7" max="7" width="9" bestFit="1" customWidth="1"/>
    <col min="8" max="8" width="12.26953125" bestFit="1" customWidth="1"/>
    <col min="11" max="11" width="12.7265625" bestFit="1" customWidth="1"/>
    <col min="12" max="12" width="13.26953125" bestFit="1" customWidth="1"/>
    <col min="13" max="13" width="16.1796875" bestFit="1" customWidth="1"/>
    <col min="14" max="14" width="11.26953125" customWidth="1"/>
    <col min="15" max="15" width="12" customWidth="1"/>
    <col min="16" max="16" width="9.54296875" style="11" customWidth="1"/>
  </cols>
  <sheetData>
    <row r="1" spans="1:16" s="18" customFormat="1" ht="43.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37</v>
      </c>
      <c r="G1" s="19" t="s">
        <v>29</v>
      </c>
      <c r="H1" s="19" t="s">
        <v>30</v>
      </c>
      <c r="I1" s="19" t="s">
        <v>31</v>
      </c>
      <c r="J1" s="19" t="s">
        <v>32</v>
      </c>
      <c r="K1" s="19" t="s">
        <v>33</v>
      </c>
      <c r="L1" s="19" t="s">
        <v>34</v>
      </c>
      <c r="M1" s="19" t="s">
        <v>12</v>
      </c>
      <c r="N1" s="19" t="s">
        <v>35</v>
      </c>
      <c r="O1" s="19" t="s">
        <v>36</v>
      </c>
      <c r="P1" s="20" t="s">
        <v>15</v>
      </c>
    </row>
    <row r="2" spans="1:16">
      <c r="A2" t="s">
        <v>16</v>
      </c>
      <c r="B2">
        <v>28.5</v>
      </c>
      <c r="D2">
        <v>53.89</v>
      </c>
      <c r="E2">
        <v>24.1</v>
      </c>
      <c r="F2">
        <f>E2-(D2*1.0943)+40.125</f>
        <v>5.2531729999999968</v>
      </c>
      <c r="G2">
        <v>3.1447780000000001</v>
      </c>
      <c r="H2">
        <v>34</v>
      </c>
      <c r="I2">
        <v>17</v>
      </c>
      <c r="J2">
        <v>17</v>
      </c>
      <c r="K2">
        <v>491.4</v>
      </c>
      <c r="L2">
        <v>2679.8</v>
      </c>
      <c r="M2">
        <v>7.7</v>
      </c>
      <c r="N2">
        <v>-9.3000000000000007</v>
      </c>
      <c r="O2">
        <v>65.599999999999994</v>
      </c>
      <c r="P2" s="11">
        <v>10.944240000000001</v>
      </c>
    </row>
    <row r="3" spans="1:16">
      <c r="A3" t="s">
        <v>17</v>
      </c>
      <c r="B3">
        <v>28.5</v>
      </c>
      <c r="D3">
        <v>48.58</v>
      </c>
      <c r="E3">
        <v>16.100000000000001</v>
      </c>
      <c r="F3">
        <f t="shared" ref="F3:F14" si="0">E3-(D3*1.0943)+40.125</f>
        <v>3.0639060000000029</v>
      </c>
      <c r="G3">
        <v>3.2155670000000001</v>
      </c>
      <c r="H3">
        <v>33</v>
      </c>
      <c r="I3">
        <v>17</v>
      </c>
      <c r="J3">
        <v>17</v>
      </c>
      <c r="K3">
        <v>459</v>
      </c>
      <c r="L3">
        <v>2307.9</v>
      </c>
      <c r="M3">
        <v>1</v>
      </c>
      <c r="N3">
        <v>-13.2</v>
      </c>
      <c r="O3">
        <v>-27.8</v>
      </c>
      <c r="P3" s="11">
        <v>10.553459999999999</v>
      </c>
    </row>
    <row r="4" spans="1:16">
      <c r="A4" t="s">
        <v>18</v>
      </c>
      <c r="B4">
        <v>27.4</v>
      </c>
      <c r="D4">
        <v>50.11</v>
      </c>
      <c r="E4">
        <v>18.7</v>
      </c>
      <c r="F4">
        <f t="shared" si="0"/>
        <v>3.9896269999999987</v>
      </c>
      <c r="G4">
        <v>0.870228</v>
      </c>
      <c r="H4">
        <v>37</v>
      </c>
      <c r="I4">
        <v>18</v>
      </c>
      <c r="J4">
        <v>18</v>
      </c>
      <c r="K4">
        <v>432.8</v>
      </c>
      <c r="L4">
        <v>2596.5</v>
      </c>
      <c r="M4">
        <v>11.9</v>
      </c>
      <c r="N4">
        <v>-26.3</v>
      </c>
      <c r="O4">
        <v>-13.2</v>
      </c>
      <c r="P4" s="11">
        <v>12.206340000000001</v>
      </c>
    </row>
    <row r="5" spans="1:16">
      <c r="A5" t="s">
        <v>19</v>
      </c>
      <c r="B5">
        <v>26.1</v>
      </c>
      <c r="D5">
        <v>52.17</v>
      </c>
      <c r="E5">
        <v>14.6</v>
      </c>
      <c r="F5">
        <f t="shared" si="0"/>
        <v>-2.3646310000000028</v>
      </c>
      <c r="G5">
        <v>3.8168489999999999</v>
      </c>
      <c r="H5">
        <v>35</v>
      </c>
      <c r="I5">
        <v>17</v>
      </c>
      <c r="J5">
        <v>18</v>
      </c>
      <c r="K5">
        <v>432.8</v>
      </c>
      <c r="L5">
        <v>2783.2</v>
      </c>
      <c r="M5">
        <v>14.7</v>
      </c>
      <c r="N5">
        <v>-14.6</v>
      </c>
      <c r="O5">
        <v>-320.60000000000002</v>
      </c>
      <c r="P5" s="11">
        <v>13.0336</v>
      </c>
    </row>
    <row r="6" spans="1:16">
      <c r="A6" t="s">
        <v>20</v>
      </c>
      <c r="B6">
        <v>26</v>
      </c>
      <c r="C6">
        <v>93.5</v>
      </c>
      <c r="D6">
        <v>54.82</v>
      </c>
      <c r="E6">
        <v>12.4</v>
      </c>
      <c r="F6">
        <f t="shared" si="0"/>
        <v>-7.4645260000000064</v>
      </c>
      <c r="G6">
        <v>2.218979</v>
      </c>
      <c r="H6">
        <v>42</v>
      </c>
      <c r="I6">
        <v>21</v>
      </c>
      <c r="J6">
        <v>21</v>
      </c>
      <c r="K6">
        <v>422.5</v>
      </c>
      <c r="L6">
        <v>2720.2</v>
      </c>
      <c r="M6">
        <v>11.7</v>
      </c>
      <c r="N6">
        <v>-26.4</v>
      </c>
      <c r="O6">
        <v>-105.5</v>
      </c>
      <c r="P6" s="11">
        <v>12.57024</v>
      </c>
    </row>
    <row r="7" spans="1:16">
      <c r="A7" t="s">
        <v>21</v>
      </c>
      <c r="B7">
        <v>25.9</v>
      </c>
      <c r="C7">
        <v>93.7</v>
      </c>
      <c r="D7">
        <v>55.34</v>
      </c>
      <c r="E7">
        <v>21.4</v>
      </c>
      <c r="F7">
        <f t="shared" si="0"/>
        <v>0.96643799999998947</v>
      </c>
      <c r="G7">
        <v>3.7244079999999999</v>
      </c>
      <c r="H7">
        <v>40</v>
      </c>
      <c r="I7">
        <v>19</v>
      </c>
      <c r="J7">
        <v>20</v>
      </c>
      <c r="K7">
        <v>453.4</v>
      </c>
      <c r="L7">
        <v>2709.9</v>
      </c>
      <c r="M7">
        <v>8.6999999999999993</v>
      </c>
      <c r="N7">
        <v>-26.4</v>
      </c>
      <c r="O7">
        <v>-145.1</v>
      </c>
      <c r="P7" s="11">
        <v>11.908250000000001</v>
      </c>
    </row>
    <row r="8" spans="1:16">
      <c r="A8" t="s">
        <v>22</v>
      </c>
      <c r="B8">
        <v>25.55</v>
      </c>
      <c r="C8">
        <v>93.5</v>
      </c>
      <c r="D8">
        <v>49.62</v>
      </c>
      <c r="E8">
        <v>10.1</v>
      </c>
      <c r="F8">
        <f t="shared" si="0"/>
        <v>-4.0741659999999982</v>
      </c>
      <c r="G8">
        <v>2.6448930000000002</v>
      </c>
      <c r="H8">
        <v>40</v>
      </c>
      <c r="I8">
        <v>20</v>
      </c>
      <c r="J8">
        <v>20</v>
      </c>
      <c r="K8">
        <v>422.5</v>
      </c>
      <c r="L8">
        <v>2524.4</v>
      </c>
      <c r="M8">
        <v>5.7</v>
      </c>
      <c r="N8">
        <v>-26.4</v>
      </c>
      <c r="O8">
        <v>-317.10000000000002</v>
      </c>
      <c r="P8" s="11">
        <v>11.949820000000001</v>
      </c>
    </row>
    <row r="9" spans="1:16">
      <c r="A9" t="s">
        <v>23</v>
      </c>
      <c r="B9">
        <v>26</v>
      </c>
      <c r="C9">
        <v>92.2</v>
      </c>
      <c r="D9">
        <v>50.27</v>
      </c>
      <c r="E9">
        <v>13.3</v>
      </c>
      <c r="F9">
        <f t="shared" si="0"/>
        <v>-1.5854610000000093</v>
      </c>
      <c r="G9">
        <v>3.8314180000000002</v>
      </c>
      <c r="H9">
        <v>45</v>
      </c>
      <c r="I9">
        <v>23</v>
      </c>
      <c r="J9">
        <v>22</v>
      </c>
      <c r="K9">
        <v>451.7</v>
      </c>
      <c r="L9">
        <v>2724.9</v>
      </c>
      <c r="M9">
        <v>4.0999999999999996</v>
      </c>
      <c r="N9">
        <v>-18.600000000000001</v>
      </c>
      <c r="O9">
        <v>-279.8</v>
      </c>
      <c r="P9" s="11">
        <v>12.439769999999999</v>
      </c>
    </row>
    <row r="10" spans="1:16">
      <c r="A10" t="s">
        <v>24</v>
      </c>
      <c r="B10">
        <v>25.7</v>
      </c>
      <c r="C10">
        <v>91.7</v>
      </c>
      <c r="D10">
        <v>53.82</v>
      </c>
      <c r="E10">
        <v>21</v>
      </c>
      <c r="F10">
        <f t="shared" si="0"/>
        <v>2.229773999999999</v>
      </c>
      <c r="G10">
        <v>3.367156</v>
      </c>
      <c r="H10">
        <v>40</v>
      </c>
      <c r="I10">
        <v>20</v>
      </c>
      <c r="J10">
        <v>20</v>
      </c>
      <c r="K10">
        <v>443.1</v>
      </c>
      <c r="L10">
        <v>2658.4</v>
      </c>
      <c r="M10">
        <v>9.1</v>
      </c>
      <c r="N10">
        <v>-13.2</v>
      </c>
      <c r="O10">
        <v>-197.9</v>
      </c>
      <c r="P10" s="11">
        <v>12.045590000000001</v>
      </c>
    </row>
    <row r="11" spans="1:16">
      <c r="A11" t="s">
        <v>25</v>
      </c>
      <c r="B11">
        <v>25.6</v>
      </c>
      <c r="C11">
        <v>94.2</v>
      </c>
      <c r="D11">
        <v>50.9</v>
      </c>
      <c r="E11">
        <v>12.6</v>
      </c>
      <c r="F11">
        <f t="shared" si="0"/>
        <v>-2.9748700000000028</v>
      </c>
      <c r="G11">
        <v>3.6298720000000002</v>
      </c>
      <c r="H11">
        <v>45</v>
      </c>
      <c r="I11">
        <v>23</v>
      </c>
      <c r="J11">
        <v>23</v>
      </c>
      <c r="K11">
        <v>448.1</v>
      </c>
      <c r="L11">
        <v>2496.1999999999998</v>
      </c>
      <c r="M11">
        <v>4.8</v>
      </c>
      <c r="N11">
        <v>-18.5</v>
      </c>
      <c r="O11">
        <v>-204</v>
      </c>
      <c r="P11" s="11">
        <v>11.150639999999999</v>
      </c>
    </row>
    <row r="12" spans="1:16">
      <c r="A12" t="s">
        <v>26</v>
      </c>
      <c r="B12">
        <v>25.75</v>
      </c>
      <c r="C12">
        <v>94.1</v>
      </c>
      <c r="D12">
        <v>53.39</v>
      </c>
      <c r="E12">
        <v>20.8</v>
      </c>
      <c r="F12">
        <f t="shared" si="0"/>
        <v>2.5003229999999945</v>
      </c>
      <c r="G12">
        <v>2.98095</v>
      </c>
      <c r="H12">
        <v>41</v>
      </c>
      <c r="I12">
        <v>20</v>
      </c>
      <c r="J12">
        <v>20</v>
      </c>
      <c r="K12">
        <v>437.2</v>
      </c>
      <c r="L12">
        <v>2617.1</v>
      </c>
      <c r="M12">
        <v>9.6</v>
      </c>
      <c r="N12">
        <v>-18.5</v>
      </c>
      <c r="O12">
        <v>-74.2</v>
      </c>
      <c r="P12" s="11">
        <v>11.931839999999999</v>
      </c>
    </row>
    <row r="13" spans="1:16">
      <c r="A13" t="s">
        <v>27</v>
      </c>
      <c r="B13">
        <v>24.8</v>
      </c>
      <c r="C13">
        <v>87</v>
      </c>
      <c r="D13">
        <v>55.8</v>
      </c>
      <c r="E13">
        <v>21.6</v>
      </c>
      <c r="F13">
        <f t="shared" si="0"/>
        <v>0.66306000000000154</v>
      </c>
      <c r="G13">
        <v>2.8571430000000002</v>
      </c>
      <c r="H13">
        <v>37</v>
      </c>
      <c r="I13">
        <v>19</v>
      </c>
      <c r="J13">
        <v>19</v>
      </c>
      <c r="K13">
        <v>422.5</v>
      </c>
      <c r="L13">
        <v>2761.4</v>
      </c>
      <c r="M13">
        <v>4.5999999999999996</v>
      </c>
      <c r="N13">
        <v>-18.5</v>
      </c>
      <c r="O13">
        <v>-241.1</v>
      </c>
      <c r="P13" s="11">
        <v>13.071719999999999</v>
      </c>
    </row>
    <row r="14" spans="1:16">
      <c r="A14" t="s">
        <v>28</v>
      </c>
      <c r="B14">
        <v>25.4</v>
      </c>
      <c r="C14">
        <v>87.9</v>
      </c>
      <c r="D14">
        <v>49.28</v>
      </c>
      <c r="E14">
        <v>13.6</v>
      </c>
      <c r="F14">
        <f t="shared" si="0"/>
        <v>-0.20210400000000561</v>
      </c>
      <c r="G14">
        <v>2.6977890000000002</v>
      </c>
      <c r="H14">
        <v>39</v>
      </c>
      <c r="I14">
        <v>19</v>
      </c>
      <c r="J14">
        <v>19</v>
      </c>
      <c r="K14">
        <v>451.7</v>
      </c>
      <c r="L14">
        <v>2958.1</v>
      </c>
      <c r="M14">
        <v>7.2</v>
      </c>
      <c r="N14">
        <v>-18.600000000000001</v>
      </c>
      <c r="O14">
        <v>-241.1</v>
      </c>
      <c r="P14" s="11">
        <v>13.097630000000001</v>
      </c>
    </row>
    <row r="16" spans="1:16">
      <c r="A16" t="s">
        <v>96</v>
      </c>
      <c r="B16">
        <v>25.9</v>
      </c>
      <c r="C16">
        <v>93.5</v>
      </c>
      <c r="D16">
        <v>52.17</v>
      </c>
      <c r="E16">
        <v>16.100000000000001</v>
      </c>
      <c r="F16">
        <f t="shared" ref="F16" si="1">E16-(D16*1.0941)+40.177</f>
        <v>-0.80219700000000671</v>
      </c>
      <c r="G16">
        <v>3.125</v>
      </c>
      <c r="H16">
        <v>38</v>
      </c>
      <c r="I16">
        <v>19</v>
      </c>
      <c r="J16">
        <v>19</v>
      </c>
      <c r="K16">
        <v>443.1</v>
      </c>
      <c r="L16">
        <v>2699.6</v>
      </c>
      <c r="M16">
        <v>7.6</v>
      </c>
      <c r="N16">
        <v>-18.5</v>
      </c>
      <c r="O16">
        <v>-174.8</v>
      </c>
      <c r="P16" s="11">
        <v>12.06509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workbookViewId="0">
      <selection activeCell="A7" sqref="A7"/>
    </sheetView>
  </sheetViews>
  <sheetFormatPr defaultRowHeight="14.5"/>
  <cols>
    <col min="1" max="1" width="32.453125" bestFit="1" customWidth="1"/>
    <col min="2" max="2" width="8.7265625" style="2" bestFit="1" customWidth="1"/>
    <col min="3" max="3" width="6.7265625" style="2" bestFit="1" customWidth="1"/>
    <col min="4" max="4" width="9.453125" style="2" bestFit="1" customWidth="1"/>
    <col min="5" max="5" width="6.7265625" style="2" bestFit="1" customWidth="1"/>
    <col min="6" max="6" width="13.26953125" style="2" bestFit="1" customWidth="1"/>
    <col min="7" max="7" width="6.7265625" style="2" bestFit="1" customWidth="1"/>
    <col min="8" max="8" width="14.453125" style="2" bestFit="1" customWidth="1"/>
    <col min="9" max="9" width="6.7265625" style="2" bestFit="1" customWidth="1"/>
  </cols>
  <sheetData>
    <row r="1" spans="1:9">
      <c r="A1" s="21" t="s">
        <v>77</v>
      </c>
      <c r="B1" s="22" t="s">
        <v>1</v>
      </c>
      <c r="C1" s="22"/>
      <c r="D1" s="22" t="s">
        <v>3</v>
      </c>
      <c r="E1" s="22"/>
      <c r="F1" s="22" t="s">
        <v>4</v>
      </c>
      <c r="G1" s="22"/>
      <c r="H1" s="22" t="s">
        <v>37</v>
      </c>
      <c r="I1" s="22"/>
    </row>
    <row r="2" spans="1:9">
      <c r="A2" t="s">
        <v>6</v>
      </c>
      <c r="B2" s="2">
        <v>0.2591</v>
      </c>
      <c r="C2" s="2" t="s">
        <v>38</v>
      </c>
      <c r="D2" s="2">
        <v>-6.1100000000000002E-2</v>
      </c>
      <c r="E2" s="2" t="s">
        <v>48</v>
      </c>
      <c r="F2" s="2">
        <v>0.27389999999999998</v>
      </c>
      <c r="G2" s="2" t="s">
        <v>58</v>
      </c>
      <c r="H2" s="2">
        <v>0.4506</v>
      </c>
      <c r="I2" s="2" t="s">
        <v>68</v>
      </c>
    </row>
    <row r="3" spans="1:9">
      <c r="A3" t="s">
        <v>7</v>
      </c>
      <c r="B3" s="2">
        <v>0.66439999999999999</v>
      </c>
      <c r="C3" s="2" t="s">
        <v>39</v>
      </c>
      <c r="D3" s="2">
        <v>-0.38619999999999999</v>
      </c>
      <c r="E3" s="2" t="s">
        <v>49</v>
      </c>
      <c r="F3" s="2">
        <v>-0.49890000000000001</v>
      </c>
      <c r="G3" s="2" t="s">
        <v>59</v>
      </c>
      <c r="H3" s="2">
        <v>-0.39169999999999999</v>
      </c>
      <c r="I3" s="2" t="s">
        <v>69</v>
      </c>
    </row>
    <row r="4" spans="1:9">
      <c r="A4" t="s">
        <v>8</v>
      </c>
      <c r="B4" s="2">
        <v>0.45629999999999998</v>
      </c>
      <c r="C4" s="2" t="s">
        <v>40</v>
      </c>
      <c r="D4" s="2">
        <v>-0.37930000000000003</v>
      </c>
      <c r="E4" s="2" t="s">
        <v>50</v>
      </c>
      <c r="F4" s="2">
        <v>-0.52610000000000001</v>
      </c>
      <c r="G4" s="2" t="s">
        <v>60</v>
      </c>
      <c r="H4" s="2">
        <v>-0.437</v>
      </c>
      <c r="I4" s="2" t="s">
        <v>70</v>
      </c>
    </row>
    <row r="5" spans="1:9">
      <c r="A5" t="s">
        <v>9</v>
      </c>
      <c r="B5" s="2">
        <v>0.51900000000000002</v>
      </c>
      <c r="C5" s="2" t="s">
        <v>41</v>
      </c>
      <c r="D5" s="2">
        <v>-0.26769999999999999</v>
      </c>
      <c r="E5" s="2" t="s">
        <v>51</v>
      </c>
      <c r="F5" s="2">
        <v>-0.4672</v>
      </c>
      <c r="G5" s="2" t="s">
        <v>61</v>
      </c>
      <c r="H5" s="2">
        <v>-0.44790000000000002</v>
      </c>
      <c r="I5" s="2" t="s">
        <v>66</v>
      </c>
    </row>
    <row r="6" spans="1:9">
      <c r="A6" t="s">
        <v>10</v>
      </c>
      <c r="B6" s="2">
        <v>0.3574</v>
      </c>
      <c r="C6" s="2" t="s">
        <v>42</v>
      </c>
      <c r="D6" s="2">
        <v>-0.30459999999999998</v>
      </c>
      <c r="E6" s="2" t="s">
        <v>52</v>
      </c>
      <c r="F6" s="2">
        <v>0.113</v>
      </c>
      <c r="G6" s="2" t="s">
        <v>62</v>
      </c>
      <c r="H6" s="2">
        <v>0.42680000000000001</v>
      </c>
      <c r="I6" s="2" t="s">
        <v>71</v>
      </c>
    </row>
    <row r="7" spans="1:9">
      <c r="A7" t="s">
        <v>11</v>
      </c>
      <c r="B7" s="2">
        <v>-0.2031</v>
      </c>
      <c r="C7" s="2" t="s">
        <v>43</v>
      </c>
      <c r="D7" s="2">
        <v>3.7100000000000001E-2</v>
      </c>
      <c r="E7" s="2" t="s">
        <v>53</v>
      </c>
      <c r="F7" s="2">
        <v>0.15379999999999999</v>
      </c>
      <c r="G7" s="2" t="s">
        <v>63</v>
      </c>
      <c r="H7" s="2">
        <v>0.1915</v>
      </c>
      <c r="I7" s="2" t="s">
        <v>72</v>
      </c>
    </row>
    <row r="8" spans="1:9">
      <c r="A8" t="s">
        <v>12</v>
      </c>
      <c r="B8" s="2">
        <v>0.46639999999999998</v>
      </c>
      <c r="C8" s="2" t="s">
        <v>44</v>
      </c>
      <c r="D8" s="2">
        <v>0.4723</v>
      </c>
      <c r="E8" s="2" t="s">
        <v>54</v>
      </c>
      <c r="F8" s="2">
        <v>0.23380000000000001</v>
      </c>
      <c r="G8" s="2" t="s">
        <v>64</v>
      </c>
      <c r="H8" s="2">
        <v>-6.7699999999999996E-2</v>
      </c>
      <c r="I8" s="2" t="s">
        <v>73</v>
      </c>
    </row>
    <row r="9" spans="1:9">
      <c r="A9" t="s">
        <v>13</v>
      </c>
      <c r="B9" s="2">
        <v>-0.28520000000000001</v>
      </c>
      <c r="C9" s="2" t="s">
        <v>45</v>
      </c>
      <c r="D9" s="2">
        <v>-9.2299999999999993E-2</v>
      </c>
      <c r="E9" s="2" t="s">
        <v>55</v>
      </c>
      <c r="F9" s="2">
        <v>0.36520000000000002</v>
      </c>
      <c r="G9" s="2" t="s">
        <v>65</v>
      </c>
      <c r="H9" s="2">
        <v>0.61019999999999996</v>
      </c>
      <c r="I9" s="2" t="s">
        <v>74</v>
      </c>
    </row>
    <row r="10" spans="1:9">
      <c r="A10" t="s">
        <v>14</v>
      </c>
      <c r="B10" s="2">
        <v>0.37059999999999998</v>
      </c>
      <c r="C10" s="2" t="s">
        <v>46</v>
      </c>
      <c r="D10" s="2">
        <v>0.61199999999999999</v>
      </c>
      <c r="E10" s="2" t="s">
        <v>56</v>
      </c>
      <c r="F10" s="2">
        <v>0.44800000000000001</v>
      </c>
      <c r="G10" s="2" t="s">
        <v>66</v>
      </c>
      <c r="H10" s="2">
        <v>0.1229</v>
      </c>
      <c r="I10" s="2" t="s">
        <v>75</v>
      </c>
    </row>
    <row r="11" spans="1:9">
      <c r="A11" s="6" t="s">
        <v>15</v>
      </c>
      <c r="B11" s="17">
        <v>-0.41789999999999999</v>
      </c>
      <c r="C11" s="17" t="s">
        <v>47</v>
      </c>
      <c r="D11" s="17">
        <v>0.1101</v>
      </c>
      <c r="E11" s="17" t="s">
        <v>57</v>
      </c>
      <c r="F11" s="17">
        <v>8.6599999999999996E-2</v>
      </c>
      <c r="G11" s="17" t="s">
        <v>67</v>
      </c>
      <c r="H11" s="17">
        <v>3.0800000000000001E-2</v>
      </c>
      <c r="I11" s="17" t="s">
        <v>76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7"/>
  <sheetViews>
    <sheetView topLeftCell="A10" workbookViewId="0">
      <selection activeCell="F7" sqref="F7"/>
    </sheetView>
  </sheetViews>
  <sheetFormatPr defaultRowHeight="14.5"/>
  <cols>
    <col min="1" max="1" width="12.26953125" bestFit="1" customWidth="1"/>
    <col min="14" max="14" width="10.90625" customWidth="1"/>
    <col min="15" max="15" width="11.453125" customWidth="1"/>
    <col min="16" max="16" width="10.81640625" customWidth="1"/>
  </cols>
  <sheetData>
    <row r="1" spans="1:16" ht="72.5">
      <c r="A1" s="23" t="s">
        <v>78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37</v>
      </c>
      <c r="G1" s="23" t="s">
        <v>6</v>
      </c>
      <c r="H1" s="23" t="s">
        <v>30</v>
      </c>
      <c r="I1" s="23" t="s">
        <v>89</v>
      </c>
      <c r="J1" s="23" t="s">
        <v>90</v>
      </c>
      <c r="K1" s="23" t="s">
        <v>10</v>
      </c>
      <c r="L1" s="23" t="s">
        <v>11</v>
      </c>
      <c r="M1" s="23" t="s">
        <v>12</v>
      </c>
      <c r="N1" s="23" t="s">
        <v>13</v>
      </c>
      <c r="O1" s="23" t="s">
        <v>14</v>
      </c>
      <c r="P1" s="23" t="s">
        <v>15</v>
      </c>
    </row>
    <row r="2" spans="1:16">
      <c r="A2" t="s">
        <v>16</v>
      </c>
      <c r="B2">
        <v>28.5</v>
      </c>
      <c r="D2">
        <v>53.89</v>
      </c>
      <c r="E2">
        <v>24.1</v>
      </c>
      <c r="F2">
        <f>E2-(D2*1.0943)+40.125</f>
        <v>5.2531729999999968</v>
      </c>
      <c r="G2">
        <v>0.16443280573591401</v>
      </c>
      <c r="H2">
        <v>6.457553716385174E-2</v>
      </c>
      <c r="I2">
        <v>7.1150958592368641E-2</v>
      </c>
      <c r="J2">
        <v>5.9374320352784976E-2</v>
      </c>
      <c r="K2">
        <v>8.0255025289606655E-3</v>
      </c>
      <c r="L2">
        <v>3.3623851216651127E-3</v>
      </c>
      <c r="M2">
        <v>0.1121274391547368</v>
      </c>
      <c r="N2">
        <v>-3.166096597294751</v>
      </c>
      <c r="O2">
        <v>2.8885765268499233</v>
      </c>
      <c r="P2">
        <v>8.6699897901026841E-3</v>
      </c>
    </row>
    <row r="3" spans="1:16">
      <c r="A3" t="s">
        <v>17</v>
      </c>
      <c r="B3">
        <v>28.5</v>
      </c>
      <c r="D3">
        <v>48.58</v>
      </c>
      <c r="E3">
        <v>16.100000000000001</v>
      </c>
      <c r="F3">
        <f t="shared" ref="F3:F14" si="0">E3-(D3*1.0943)+40.125</f>
        <v>3.0639060000000029</v>
      </c>
      <c r="G3">
        <v>0.12571594268808253</v>
      </c>
      <c r="H3">
        <v>0.1065118193154274</v>
      </c>
      <c r="I3">
        <v>0.10823548084900693</v>
      </c>
      <c r="J3">
        <v>0.10198197662061469</v>
      </c>
      <c r="K3">
        <v>1.4055225718333925E-2</v>
      </c>
      <c r="L3">
        <v>4.7291928968785306E-2</v>
      </c>
      <c r="M3">
        <v>0.60166435825965248</v>
      </c>
      <c r="N3">
        <v>-1.0660592252554009</v>
      </c>
      <c r="O3">
        <v>-1.3712000897575793</v>
      </c>
      <c r="P3">
        <v>4.8879668360521433E-2</v>
      </c>
    </row>
    <row r="4" spans="1:16">
      <c r="A4" t="s">
        <v>18</v>
      </c>
      <c r="B4">
        <v>27.4</v>
      </c>
      <c r="D4">
        <v>50.11</v>
      </c>
      <c r="E4">
        <v>18.7</v>
      </c>
      <c r="F4">
        <f t="shared" si="0"/>
        <v>3.9896269999999987</v>
      </c>
      <c r="G4">
        <v>0.93749985411419745</v>
      </c>
      <c r="H4">
        <v>6.8038174892002035E-2</v>
      </c>
      <c r="I4">
        <v>6.9136759859250205E-2</v>
      </c>
      <c r="J4">
        <v>6.5833327845054815E-2</v>
      </c>
      <c r="K4">
        <v>1.8560704766587392E-2</v>
      </c>
      <c r="L4">
        <v>4.6822980415125191E-2</v>
      </c>
      <c r="M4">
        <v>0.35530757281060632</v>
      </c>
      <c r="N4">
        <v>-0.88417666939558237</v>
      </c>
      <c r="O4">
        <v>-3.3696927729250468</v>
      </c>
      <c r="P4">
        <v>5.0266467683610559E-2</v>
      </c>
    </row>
    <row r="5" spans="1:16">
      <c r="A5" t="s">
        <v>19</v>
      </c>
      <c r="B5">
        <v>26.1</v>
      </c>
      <c r="D5">
        <v>52.17</v>
      </c>
      <c r="E5">
        <v>14.6</v>
      </c>
      <c r="F5">
        <f t="shared" si="0"/>
        <v>-2.3646310000000028</v>
      </c>
      <c r="G5">
        <v>0.19731375332336673</v>
      </c>
      <c r="H5">
        <v>4.8212578209113038E-2</v>
      </c>
      <c r="I5">
        <v>5.4005329713507459E-2</v>
      </c>
      <c r="J5">
        <v>6.1634702519770962E-2</v>
      </c>
      <c r="K5">
        <v>2.3508848547969894E-2</v>
      </c>
      <c r="L5">
        <v>2.8200416627326034E-2</v>
      </c>
      <c r="M5">
        <v>0.28948982357327691</v>
      </c>
      <c r="N5">
        <v>-0.91919632016234698</v>
      </c>
      <c r="O5">
        <v>-0.44818243920288298</v>
      </c>
      <c r="P5">
        <v>3.1464322614981242E-2</v>
      </c>
    </row>
    <row r="6" spans="1:16">
      <c r="A6" t="s">
        <v>20</v>
      </c>
      <c r="B6">
        <v>26</v>
      </c>
      <c r="C6">
        <v>93.5</v>
      </c>
      <c r="D6">
        <v>54.82</v>
      </c>
      <c r="E6">
        <v>12.4</v>
      </c>
      <c r="F6">
        <f t="shared" si="0"/>
        <v>-7.4645260000000064</v>
      </c>
      <c r="G6">
        <v>0.60560464932883695</v>
      </c>
      <c r="H6">
        <v>7.1753692235667035E-2</v>
      </c>
      <c r="I6">
        <v>6.7763149750310364E-2</v>
      </c>
      <c r="J6">
        <v>7.8812638056858411E-2</v>
      </c>
      <c r="K6">
        <v>2.3195796473722975E-2</v>
      </c>
      <c r="L6">
        <v>4.4681297442039677E-2</v>
      </c>
      <c r="M6">
        <v>0.39261864929540591</v>
      </c>
      <c r="N6">
        <v>-0.84284601377592605</v>
      </c>
      <c r="O6">
        <v>-0.98621989143682098</v>
      </c>
      <c r="P6">
        <v>5.0157112630715643E-2</v>
      </c>
    </row>
    <row r="7" spans="1:16">
      <c r="A7" t="s">
        <v>21</v>
      </c>
      <c r="B7">
        <v>25.9</v>
      </c>
      <c r="C7">
        <v>93.7</v>
      </c>
      <c r="D7">
        <v>55.34</v>
      </c>
      <c r="E7">
        <v>21.4</v>
      </c>
      <c r="F7">
        <f t="shared" si="0"/>
        <v>0.96643799999998947</v>
      </c>
      <c r="G7">
        <v>0.20946396604396963</v>
      </c>
      <c r="H7">
        <v>6.9050603905364633E-2</v>
      </c>
      <c r="I7">
        <v>6.6710220171815743E-2</v>
      </c>
      <c r="J7">
        <v>7.6340763642760073E-2</v>
      </c>
      <c r="K7">
        <v>1.6792889385899297E-2</v>
      </c>
      <c r="L7">
        <v>1.547011033789349E-2</v>
      </c>
      <c r="M7">
        <v>0.17459155268673343</v>
      </c>
      <c r="N7">
        <v>-0.53587138854896765</v>
      </c>
      <c r="O7">
        <v>-0.46409842175767163</v>
      </c>
      <c r="P7">
        <v>2.2544894777932728E-2</v>
      </c>
    </row>
    <row r="8" spans="1:16">
      <c r="A8" t="s">
        <v>22</v>
      </c>
      <c r="B8">
        <v>25.55</v>
      </c>
      <c r="C8">
        <v>93.5</v>
      </c>
      <c r="D8">
        <v>49.62</v>
      </c>
      <c r="E8">
        <v>10.1</v>
      </c>
      <c r="F8">
        <f t="shared" si="0"/>
        <v>-4.0741659999999982</v>
      </c>
      <c r="G8">
        <v>0.33547676962959161</v>
      </c>
      <c r="H8">
        <v>0.10759908910117084</v>
      </c>
      <c r="I8">
        <v>0.10234888430094444</v>
      </c>
      <c r="J8">
        <v>0.10690880066046371</v>
      </c>
      <c r="K8">
        <v>1.8099414011363325E-2</v>
      </c>
      <c r="L8">
        <v>2.0515846815180105E-2</v>
      </c>
      <c r="M8">
        <v>0.52478092923145681</v>
      </c>
      <c r="N8">
        <v>-0.64861263209068576</v>
      </c>
      <c r="O8">
        <v>-0.5606975796217869</v>
      </c>
      <c r="P8">
        <v>2.1477091760343393E-2</v>
      </c>
    </row>
    <row r="9" spans="1:16">
      <c r="A9" t="s">
        <v>23</v>
      </c>
      <c r="B9">
        <v>26</v>
      </c>
      <c r="C9">
        <v>92.2</v>
      </c>
      <c r="D9">
        <v>50.27</v>
      </c>
      <c r="E9">
        <v>13.3</v>
      </c>
      <c r="F9">
        <f t="shared" si="0"/>
        <v>-1.5854610000000093</v>
      </c>
      <c r="G9">
        <v>0.19191988241610525</v>
      </c>
      <c r="H9">
        <v>5.7194971561052493E-2</v>
      </c>
      <c r="I9">
        <v>5.5445300361211598E-2</v>
      </c>
      <c r="J9">
        <v>6.3120777350203716E-2</v>
      </c>
      <c r="K9">
        <v>1.7514034844772083E-2</v>
      </c>
      <c r="L9">
        <v>5.2024325084888058E-2</v>
      </c>
      <c r="M9">
        <v>0.32121440903259324</v>
      </c>
      <c r="N9">
        <v>-0.76408491382817578</v>
      </c>
      <c r="O9">
        <v>-0.53429518714527768</v>
      </c>
      <c r="P9">
        <v>5.2473514244381445E-2</v>
      </c>
    </row>
    <row r="10" spans="1:16">
      <c r="A10" t="s">
        <v>24</v>
      </c>
      <c r="B10">
        <v>25.7</v>
      </c>
      <c r="C10">
        <v>91.7</v>
      </c>
      <c r="D10">
        <v>53.82</v>
      </c>
      <c r="E10">
        <v>21</v>
      </c>
      <c r="F10">
        <f t="shared" si="0"/>
        <v>2.229773999999999</v>
      </c>
      <c r="G10">
        <v>0.10769874741873148</v>
      </c>
      <c r="H10">
        <v>4.7277433404771037E-2</v>
      </c>
      <c r="I10">
        <v>4.7890611659479158E-2</v>
      </c>
      <c r="J10">
        <v>5.5637387321158138E-2</v>
      </c>
      <c r="K10">
        <v>1.5569359601819472E-2</v>
      </c>
      <c r="L10">
        <v>3.7507541365500066E-2</v>
      </c>
      <c r="M10">
        <v>8.8891350652943055E-2</v>
      </c>
      <c r="N10">
        <v>-0.97700842091839468</v>
      </c>
      <c r="O10">
        <v>-0.4805461753133965</v>
      </c>
      <c r="P10">
        <v>3.7154855778642908E-2</v>
      </c>
    </row>
    <row r="11" spans="1:16">
      <c r="A11" t="s">
        <v>25</v>
      </c>
      <c r="B11">
        <v>25.6</v>
      </c>
      <c r="C11">
        <v>94.2</v>
      </c>
      <c r="D11">
        <v>50.9</v>
      </c>
      <c r="E11">
        <v>12.6</v>
      </c>
      <c r="F11">
        <f t="shared" si="0"/>
        <v>-2.9748700000000028</v>
      </c>
      <c r="G11">
        <v>0.10606838225514402</v>
      </c>
      <c r="H11">
        <v>8.821159281449957E-2</v>
      </c>
      <c r="I11">
        <v>8.8774667572088642E-2</v>
      </c>
      <c r="J11">
        <v>9.0574140800706471E-2</v>
      </c>
      <c r="K11">
        <v>1.5042634681253851E-2</v>
      </c>
      <c r="L11">
        <v>4.6590014511650978E-2</v>
      </c>
      <c r="M11">
        <v>0.19712996427476207</v>
      </c>
      <c r="N11">
        <v>-1.0726979663013219</v>
      </c>
      <c r="O11">
        <v>-0.46733900013577551</v>
      </c>
      <c r="P11">
        <v>5.0208279566942071E-2</v>
      </c>
    </row>
    <row r="12" spans="1:16">
      <c r="A12" t="s">
        <v>26</v>
      </c>
      <c r="B12">
        <v>25.75</v>
      </c>
      <c r="C12">
        <v>94.1</v>
      </c>
      <c r="D12">
        <v>53.39</v>
      </c>
      <c r="E12">
        <v>20.8</v>
      </c>
      <c r="F12">
        <f t="shared" si="0"/>
        <v>2.5003229999999945</v>
      </c>
      <c r="G12">
        <v>0.11301123810821434</v>
      </c>
      <c r="H12">
        <v>4.9998234556784968E-2</v>
      </c>
      <c r="I12">
        <v>5.4815498743493812E-2</v>
      </c>
      <c r="J12">
        <v>5.3499258827564573E-2</v>
      </c>
      <c r="K12">
        <v>1.5145972220040431E-2</v>
      </c>
      <c r="L12">
        <v>2.9929869917292878E-2</v>
      </c>
      <c r="M12">
        <v>7.7901522273264162E-2</v>
      </c>
      <c r="N12">
        <v>-0.69151661122360364</v>
      </c>
      <c r="O12">
        <v>-0.42688949701144779</v>
      </c>
      <c r="P12">
        <v>3.4264207070166273E-2</v>
      </c>
    </row>
    <row r="13" spans="1:16">
      <c r="A13" s="15" t="s">
        <v>27</v>
      </c>
      <c r="B13" s="15">
        <v>24.8</v>
      </c>
      <c r="C13" s="15">
        <v>87</v>
      </c>
      <c r="D13" s="15">
        <v>55.8</v>
      </c>
      <c r="E13" s="15">
        <v>21.6</v>
      </c>
      <c r="F13" s="15">
        <f t="shared" si="0"/>
        <v>0.66306000000000154</v>
      </c>
      <c r="G13" s="15">
        <v>0.177376027906751</v>
      </c>
      <c r="H13" s="15">
        <v>3.8724173199269844E-2</v>
      </c>
      <c r="I13" s="15">
        <v>3.9744936746602975E-2</v>
      </c>
      <c r="J13" s="15">
        <v>4.7243048401599284E-2</v>
      </c>
      <c r="K13" s="15">
        <v>1.1643198175852543E-2</v>
      </c>
      <c r="L13" s="15">
        <v>4.2715963963889112E-3</v>
      </c>
      <c r="M13" s="15">
        <v>0.59458197364964416</v>
      </c>
      <c r="N13" s="15">
        <v>-1.5425405892536852</v>
      </c>
      <c r="O13" s="15">
        <v>-0.53449840964989914</v>
      </c>
      <c r="P13" s="15">
        <v>9.3755272290234094E-3</v>
      </c>
    </row>
    <row r="14" spans="1:16">
      <c r="A14" s="6" t="s">
        <v>28</v>
      </c>
      <c r="B14" s="6">
        <v>25.4</v>
      </c>
      <c r="C14" s="6">
        <v>87.9</v>
      </c>
      <c r="D14" s="6">
        <v>49.28</v>
      </c>
      <c r="E14" s="6">
        <v>13.6</v>
      </c>
      <c r="F14" s="6">
        <f t="shared" si="0"/>
        <v>-0.20210400000000561</v>
      </c>
      <c r="G14" s="6">
        <v>0.17756514078122337</v>
      </c>
      <c r="H14" s="6">
        <v>5.0611861957248573E-2</v>
      </c>
      <c r="I14" s="6">
        <v>5.7139347817395554E-2</v>
      </c>
      <c r="J14" s="6">
        <v>5.2142066174002993E-2</v>
      </c>
      <c r="K14" s="6">
        <v>1.766308780979773E-2</v>
      </c>
      <c r="L14" s="6">
        <v>3.961976851210202E-3</v>
      </c>
      <c r="M14" s="6">
        <v>0.10756198680844414</v>
      </c>
      <c r="N14" s="6">
        <v>-1.1554744552764962</v>
      </c>
      <c r="O14" s="6">
        <v>-0.12888963789360031</v>
      </c>
      <c r="P14" s="6">
        <v>1.7908169447454676E-2</v>
      </c>
    </row>
    <row r="16" spans="1:16">
      <c r="A16" t="s">
        <v>92</v>
      </c>
      <c r="B16">
        <f t="shared" ref="B16:F16" si="1">AVERAGE(B2:B14)</f>
        <v>26.246153846153845</v>
      </c>
      <c r="C16">
        <f t="shared" si="1"/>
        <v>91.977777777777774</v>
      </c>
      <c r="D16">
        <f t="shared" si="1"/>
        <v>52.153076923076917</v>
      </c>
      <c r="E16">
        <f t="shared" si="1"/>
        <v>16.946153846153848</v>
      </c>
      <c r="F16">
        <f t="shared" si="1"/>
        <v>4.176923076598244E-5</v>
      </c>
      <c r="G16">
        <f>AVERAGE(G2:G14)</f>
        <v>0.26531901228847138</v>
      </c>
      <c r="H16">
        <f t="shared" ref="H16:P16" si="2">AVERAGE(H2:H14)</f>
        <v>6.675075094740178E-2</v>
      </c>
      <c r="I16">
        <f t="shared" si="2"/>
        <v>6.7935472779805814E-2</v>
      </c>
      <c r="J16">
        <f t="shared" si="2"/>
        <v>7.023870835181098E-2</v>
      </c>
      <c r="K16">
        <f t="shared" si="2"/>
        <v>1.652435913587489E-2</v>
      </c>
      <c r="L16">
        <f t="shared" si="2"/>
        <v>2.9279253065765072E-2</v>
      </c>
      <c r="M16">
        <f t="shared" si="2"/>
        <v>0.29522011782334762</v>
      </c>
      <c r="N16">
        <f t="shared" si="2"/>
        <v>-1.0973986002557952</v>
      </c>
      <c r="O16">
        <f t="shared" si="2"/>
        <v>-0.52953635192317394</v>
      </c>
      <c r="P16">
        <f t="shared" si="2"/>
        <v>3.3449546227293729E-2</v>
      </c>
    </row>
    <row r="17" spans="1:16">
      <c r="A17" t="s">
        <v>93</v>
      </c>
      <c r="B17">
        <f t="shared" ref="B17:F17" si="3">STDEV(B2:B14)</f>
        <v>1.154964201909439</v>
      </c>
      <c r="C17">
        <f t="shared" si="3"/>
        <v>2.7059091715067667</v>
      </c>
      <c r="D17">
        <f t="shared" si="3"/>
        <v>2.4937100359884958</v>
      </c>
      <c r="E17">
        <f t="shared" si="3"/>
        <v>4.5108416407242968</v>
      </c>
      <c r="F17">
        <f t="shared" si="3"/>
        <v>3.5917900502476061</v>
      </c>
      <c r="G17">
        <f>STDEV(G2:G14)</f>
        <v>0.24224295084907441</v>
      </c>
      <c r="H17">
        <f t="shared" ref="H17:P17" si="4">STDEV(H2:H14)</f>
        <v>2.2150228083312559E-2</v>
      </c>
      <c r="I17">
        <f t="shared" si="4"/>
        <v>2.0597744751778994E-2</v>
      </c>
      <c r="J17">
        <f t="shared" si="4"/>
        <v>1.9340028988971952E-2</v>
      </c>
      <c r="K17">
        <f t="shared" si="4"/>
        <v>4.1775923799995292E-3</v>
      </c>
      <c r="L17">
        <f t="shared" si="4"/>
        <v>1.816882778779123E-2</v>
      </c>
      <c r="M17">
        <f t="shared" si="4"/>
        <v>0.18989901684496197</v>
      </c>
      <c r="N17">
        <f t="shared" si="4"/>
        <v>0.67278638216290021</v>
      </c>
      <c r="O17">
        <f t="shared" si="4"/>
        <v>1.3183380774470324</v>
      </c>
      <c r="P17">
        <f t="shared" si="4"/>
        <v>1.622372539168055E-2</v>
      </c>
    </row>
  </sheetData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6"/>
  <sheetViews>
    <sheetView workbookViewId="0">
      <selection activeCell="F16" sqref="F16"/>
    </sheetView>
  </sheetViews>
  <sheetFormatPr defaultRowHeight="14.5"/>
  <cols>
    <col min="1" max="1" width="12.26953125" bestFit="1" customWidth="1"/>
    <col min="2" max="2" width="8.7265625" bestFit="1" customWidth="1"/>
    <col min="3" max="6" width="10.26953125" customWidth="1"/>
    <col min="7" max="7" width="9" bestFit="1" customWidth="1"/>
    <col min="8" max="8" width="8.6328125" customWidth="1"/>
    <col min="11" max="11" width="12.7265625" bestFit="1" customWidth="1"/>
    <col min="12" max="12" width="13.26953125" bestFit="1" customWidth="1"/>
    <col min="13" max="13" width="9.54296875" customWidth="1"/>
    <col min="14" max="14" width="11.26953125" customWidth="1"/>
    <col min="15" max="15" width="12" customWidth="1"/>
    <col min="16" max="16" width="9.54296875" customWidth="1"/>
  </cols>
  <sheetData>
    <row r="1" spans="1:16" s="1" customFormat="1" ht="43.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37</v>
      </c>
      <c r="G1" s="13" t="s">
        <v>29</v>
      </c>
      <c r="H1" s="13" t="s">
        <v>30</v>
      </c>
      <c r="I1" s="13" t="s">
        <v>31</v>
      </c>
      <c r="J1" s="13" t="s">
        <v>32</v>
      </c>
      <c r="K1" s="13" t="s">
        <v>33</v>
      </c>
      <c r="L1" s="13" t="s">
        <v>34</v>
      </c>
      <c r="M1" s="13" t="s">
        <v>12</v>
      </c>
      <c r="N1" s="13" t="s">
        <v>35</v>
      </c>
      <c r="O1" s="13" t="s">
        <v>36</v>
      </c>
      <c r="P1" s="13" t="s">
        <v>15</v>
      </c>
    </row>
    <row r="2" spans="1:16">
      <c r="A2" t="s">
        <v>16</v>
      </c>
      <c r="B2">
        <v>28.5</v>
      </c>
      <c r="D2">
        <v>53.89</v>
      </c>
      <c r="E2">
        <v>24.1</v>
      </c>
      <c r="F2">
        <f>E2-(D2*1.0943)+40.125</f>
        <v>5.2531729999999968</v>
      </c>
      <c r="G2">
        <v>3.1447780000000001</v>
      </c>
      <c r="H2">
        <v>34</v>
      </c>
      <c r="I2">
        <v>17</v>
      </c>
      <c r="J2">
        <v>17</v>
      </c>
      <c r="K2">
        <v>491.4</v>
      </c>
      <c r="L2">
        <v>2679.8</v>
      </c>
      <c r="M2">
        <v>7.7</v>
      </c>
      <c r="N2">
        <v>-9.3000000000000007</v>
      </c>
      <c r="O2">
        <v>65.599999999999994</v>
      </c>
      <c r="P2">
        <v>10.944240000000001</v>
      </c>
    </row>
    <row r="3" spans="1:16">
      <c r="A3" t="s">
        <v>17</v>
      </c>
      <c r="B3">
        <v>28.5</v>
      </c>
      <c r="D3">
        <v>48.58</v>
      </c>
      <c r="E3">
        <v>16.100000000000001</v>
      </c>
      <c r="F3">
        <f t="shared" ref="F3:F14" si="0">E3-(D3*1.0943)+40.125</f>
        <v>3.0639060000000029</v>
      </c>
      <c r="G3">
        <v>3.2155670000000001</v>
      </c>
      <c r="H3">
        <v>33</v>
      </c>
      <c r="I3">
        <v>17</v>
      </c>
      <c r="J3">
        <v>17</v>
      </c>
      <c r="K3">
        <v>459</v>
      </c>
      <c r="L3">
        <v>2307.9</v>
      </c>
      <c r="M3">
        <v>1</v>
      </c>
      <c r="N3">
        <v>-13.2</v>
      </c>
      <c r="O3">
        <v>-27.8</v>
      </c>
      <c r="P3">
        <v>10.553459999999999</v>
      </c>
    </row>
    <row r="4" spans="1:16">
      <c r="A4" t="s">
        <v>18</v>
      </c>
      <c r="B4">
        <v>27.4</v>
      </c>
      <c r="D4">
        <v>50.11</v>
      </c>
      <c r="E4">
        <v>18.7</v>
      </c>
      <c r="F4">
        <f t="shared" si="0"/>
        <v>3.9896269999999987</v>
      </c>
      <c r="G4">
        <v>0.870228</v>
      </c>
      <c r="H4">
        <v>37</v>
      </c>
      <c r="I4">
        <v>18</v>
      </c>
      <c r="J4">
        <v>18</v>
      </c>
      <c r="K4">
        <v>432.8</v>
      </c>
      <c r="L4">
        <v>2596.5</v>
      </c>
      <c r="M4">
        <v>11.9</v>
      </c>
      <c r="N4">
        <v>-26.3</v>
      </c>
      <c r="O4">
        <v>-13.2</v>
      </c>
      <c r="P4">
        <v>12.206340000000001</v>
      </c>
    </row>
    <row r="5" spans="1:16">
      <c r="A5" t="s">
        <v>19</v>
      </c>
      <c r="B5">
        <v>26.1</v>
      </c>
      <c r="D5">
        <v>52.17</v>
      </c>
      <c r="E5">
        <v>14.6</v>
      </c>
      <c r="F5">
        <f t="shared" si="0"/>
        <v>-2.3646310000000028</v>
      </c>
      <c r="G5">
        <v>3.8168489999999999</v>
      </c>
      <c r="H5">
        <v>35</v>
      </c>
      <c r="I5">
        <v>17</v>
      </c>
      <c r="J5">
        <v>18</v>
      </c>
      <c r="K5">
        <v>432.8</v>
      </c>
      <c r="L5">
        <v>2783.2</v>
      </c>
      <c r="M5">
        <v>14.7</v>
      </c>
      <c r="N5">
        <v>-14.6</v>
      </c>
      <c r="O5">
        <v>-320.60000000000002</v>
      </c>
      <c r="P5">
        <v>13.0336</v>
      </c>
    </row>
    <row r="6" spans="1:16">
      <c r="A6" t="s">
        <v>20</v>
      </c>
      <c r="B6">
        <v>26</v>
      </c>
      <c r="C6">
        <v>93.5</v>
      </c>
      <c r="D6">
        <v>54.82</v>
      </c>
      <c r="E6">
        <v>12.4</v>
      </c>
      <c r="F6">
        <f t="shared" si="0"/>
        <v>-7.4645260000000064</v>
      </c>
      <c r="G6">
        <v>2.218979</v>
      </c>
      <c r="H6">
        <v>42</v>
      </c>
      <c r="I6">
        <v>21</v>
      </c>
      <c r="J6">
        <v>21</v>
      </c>
      <c r="K6">
        <v>422.5</v>
      </c>
      <c r="L6">
        <v>2720.2</v>
      </c>
      <c r="M6">
        <v>11.7</v>
      </c>
      <c r="N6">
        <v>-26.4</v>
      </c>
      <c r="O6">
        <v>-105.5</v>
      </c>
      <c r="P6">
        <v>12.57024</v>
      </c>
    </row>
    <row r="7" spans="1:16">
      <c r="A7" t="s">
        <v>21</v>
      </c>
      <c r="B7">
        <v>25.9</v>
      </c>
      <c r="C7">
        <v>93.7</v>
      </c>
      <c r="D7">
        <v>55.34</v>
      </c>
      <c r="E7">
        <v>21.4</v>
      </c>
      <c r="F7">
        <f t="shared" si="0"/>
        <v>0.96643799999998947</v>
      </c>
      <c r="G7">
        <v>3.7244079999999999</v>
      </c>
      <c r="H7">
        <v>40</v>
      </c>
      <c r="I7">
        <v>19</v>
      </c>
      <c r="J7">
        <v>20</v>
      </c>
      <c r="K7">
        <v>453.4</v>
      </c>
      <c r="L7">
        <v>2709.9</v>
      </c>
      <c r="M7">
        <v>8.6999999999999993</v>
      </c>
      <c r="N7">
        <v>-26.4</v>
      </c>
      <c r="O7">
        <v>-145.1</v>
      </c>
      <c r="P7">
        <v>11.908250000000001</v>
      </c>
    </row>
    <row r="8" spans="1:16">
      <c r="A8" t="s">
        <v>22</v>
      </c>
      <c r="B8">
        <v>25.55</v>
      </c>
      <c r="C8">
        <v>93.5</v>
      </c>
      <c r="D8">
        <v>49.62</v>
      </c>
      <c r="E8">
        <v>10.1</v>
      </c>
      <c r="F8">
        <f t="shared" si="0"/>
        <v>-4.0741659999999982</v>
      </c>
      <c r="G8">
        <v>2.6448930000000002</v>
      </c>
      <c r="H8">
        <v>40</v>
      </c>
      <c r="I8">
        <v>20</v>
      </c>
      <c r="J8">
        <v>20</v>
      </c>
      <c r="K8">
        <v>422.5</v>
      </c>
      <c r="L8">
        <v>2524.4</v>
      </c>
      <c r="M8">
        <v>5.7</v>
      </c>
      <c r="N8">
        <v>-26.4</v>
      </c>
      <c r="O8">
        <v>-317.10000000000002</v>
      </c>
      <c r="P8">
        <v>11.949820000000001</v>
      </c>
    </row>
    <row r="9" spans="1:16">
      <c r="A9" t="s">
        <v>23</v>
      </c>
      <c r="B9">
        <v>26</v>
      </c>
      <c r="C9">
        <v>92.2</v>
      </c>
      <c r="D9">
        <v>50.27</v>
      </c>
      <c r="E9">
        <v>13.3</v>
      </c>
      <c r="F9">
        <f t="shared" si="0"/>
        <v>-1.5854610000000093</v>
      </c>
      <c r="G9">
        <v>3.8314180000000002</v>
      </c>
      <c r="H9">
        <v>45</v>
      </c>
      <c r="I9">
        <v>23</v>
      </c>
      <c r="J9">
        <v>22</v>
      </c>
      <c r="K9">
        <v>451.7</v>
      </c>
      <c r="L9">
        <v>2724.9</v>
      </c>
      <c r="M9">
        <v>4.0999999999999996</v>
      </c>
      <c r="N9">
        <v>-18.600000000000001</v>
      </c>
      <c r="O9">
        <v>-279.8</v>
      </c>
      <c r="P9">
        <v>12.439769999999999</v>
      </c>
    </row>
    <row r="10" spans="1:16">
      <c r="A10" t="s">
        <v>24</v>
      </c>
      <c r="B10">
        <v>25.7</v>
      </c>
      <c r="C10">
        <v>91.7</v>
      </c>
      <c r="D10">
        <v>53.82</v>
      </c>
      <c r="E10">
        <v>21</v>
      </c>
      <c r="F10">
        <f t="shared" si="0"/>
        <v>2.229773999999999</v>
      </c>
      <c r="G10">
        <v>3.367156</v>
      </c>
      <c r="H10">
        <v>40</v>
      </c>
      <c r="I10">
        <v>20</v>
      </c>
      <c r="J10">
        <v>20</v>
      </c>
      <c r="K10">
        <v>443.1</v>
      </c>
      <c r="L10">
        <v>2658.4</v>
      </c>
      <c r="M10">
        <v>9.1</v>
      </c>
      <c r="N10">
        <v>-13.2</v>
      </c>
      <c r="O10">
        <v>-197.9</v>
      </c>
      <c r="P10">
        <v>12.045590000000001</v>
      </c>
    </row>
    <row r="11" spans="1:16">
      <c r="A11" t="s">
        <v>25</v>
      </c>
      <c r="B11">
        <v>25.6</v>
      </c>
      <c r="C11">
        <v>94.2</v>
      </c>
      <c r="D11">
        <v>50.9</v>
      </c>
      <c r="E11">
        <v>12.6</v>
      </c>
      <c r="F11">
        <f t="shared" si="0"/>
        <v>-2.9748700000000028</v>
      </c>
      <c r="G11">
        <v>3.6298720000000002</v>
      </c>
      <c r="H11">
        <v>45</v>
      </c>
      <c r="I11">
        <v>23</v>
      </c>
      <c r="J11">
        <v>23</v>
      </c>
      <c r="K11">
        <v>448.1</v>
      </c>
      <c r="L11">
        <v>2496.1999999999998</v>
      </c>
      <c r="M11">
        <v>4.8</v>
      </c>
      <c r="N11">
        <v>-18.5</v>
      </c>
      <c r="O11">
        <v>-204</v>
      </c>
      <c r="P11">
        <v>11.150639999999999</v>
      </c>
    </row>
    <row r="12" spans="1:16">
      <c r="A12" t="s">
        <v>26</v>
      </c>
      <c r="B12">
        <v>25.75</v>
      </c>
      <c r="C12">
        <v>94.1</v>
      </c>
      <c r="D12">
        <v>53.39</v>
      </c>
      <c r="E12">
        <v>20.8</v>
      </c>
      <c r="F12">
        <f t="shared" si="0"/>
        <v>2.5003229999999945</v>
      </c>
      <c r="G12">
        <v>2.98095</v>
      </c>
      <c r="H12">
        <v>41</v>
      </c>
      <c r="I12">
        <v>20</v>
      </c>
      <c r="J12">
        <v>20</v>
      </c>
      <c r="K12">
        <v>437.2</v>
      </c>
      <c r="L12">
        <v>2617.1</v>
      </c>
      <c r="M12">
        <v>9.6</v>
      </c>
      <c r="N12">
        <v>-18.5</v>
      </c>
      <c r="O12">
        <v>-74.2</v>
      </c>
      <c r="P12">
        <v>11.931839999999999</v>
      </c>
    </row>
    <row r="13" spans="1:16">
      <c r="A13" t="s">
        <v>27</v>
      </c>
      <c r="B13">
        <v>24.8</v>
      </c>
      <c r="C13">
        <v>87</v>
      </c>
      <c r="D13">
        <v>55.8</v>
      </c>
      <c r="E13">
        <v>21.6</v>
      </c>
      <c r="F13">
        <f t="shared" si="0"/>
        <v>0.66306000000000154</v>
      </c>
      <c r="G13">
        <v>2.8571430000000002</v>
      </c>
      <c r="H13">
        <v>37</v>
      </c>
      <c r="I13">
        <v>19</v>
      </c>
      <c r="J13">
        <v>19</v>
      </c>
      <c r="K13">
        <v>422.5</v>
      </c>
      <c r="L13">
        <v>2761.4</v>
      </c>
      <c r="M13">
        <v>4.5999999999999996</v>
      </c>
      <c r="N13">
        <v>-18.5</v>
      </c>
      <c r="O13">
        <v>-241.1</v>
      </c>
      <c r="P13">
        <v>13.071719999999999</v>
      </c>
    </row>
    <row r="14" spans="1:16">
      <c r="A14" s="6" t="s">
        <v>28</v>
      </c>
      <c r="B14" s="6">
        <v>25.4</v>
      </c>
      <c r="C14" s="6">
        <v>87.9</v>
      </c>
      <c r="D14" s="6">
        <v>49.28</v>
      </c>
      <c r="E14" s="6">
        <v>13.6</v>
      </c>
      <c r="F14" s="6">
        <f t="shared" si="0"/>
        <v>-0.20210400000000561</v>
      </c>
      <c r="G14" s="6">
        <v>2.6977890000000002</v>
      </c>
      <c r="H14" s="6">
        <v>39</v>
      </c>
      <c r="I14" s="6">
        <v>19</v>
      </c>
      <c r="J14" s="6">
        <v>19</v>
      </c>
      <c r="K14" s="6">
        <v>451.7</v>
      </c>
      <c r="L14" s="6">
        <v>2958.1</v>
      </c>
      <c r="M14" s="6">
        <v>7.2</v>
      </c>
      <c r="N14" s="6">
        <v>-18.600000000000001</v>
      </c>
      <c r="O14" s="6">
        <v>-241.1</v>
      </c>
      <c r="P14" s="6">
        <v>13.097630000000001</v>
      </c>
    </row>
    <row r="16" spans="1:16">
      <c r="F16" t="s">
        <v>91</v>
      </c>
      <c r="G16">
        <f>STDEV(G2:G14)/AVERAGE(G2:G14)</f>
        <v>0.26988253896754472</v>
      </c>
      <c r="H16">
        <f t="shared" ref="H16:P16" si="1">STDEV(H2:H14)/AVERAGE(H2:H14)</f>
        <v>9.7143890906931193E-2</v>
      </c>
      <c r="I16">
        <f t="shared" si="1"/>
        <v>0.10407598238804483</v>
      </c>
      <c r="J16">
        <f t="shared" si="1"/>
        <v>9.2540624201127242E-2</v>
      </c>
      <c r="K16">
        <f t="shared" si="1"/>
        <v>4.3050650429764317E-2</v>
      </c>
      <c r="L16">
        <f t="shared" si="1"/>
        <v>5.9510979193065645E-2</v>
      </c>
      <c r="M16">
        <f t="shared" si="1"/>
        <v>0.48440744543435749</v>
      </c>
      <c r="N16">
        <f t="shared" si="1"/>
        <v>-0.30173099770428269</v>
      </c>
      <c r="O16">
        <f t="shared" si="1"/>
        <v>-0.76128633837708282</v>
      </c>
      <c r="P16">
        <f t="shared" si="1"/>
        <v>6.7082004243316382E-2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4"/>
  <sheetViews>
    <sheetView tabSelected="1" workbookViewId="0">
      <selection activeCell="J5" sqref="J5"/>
    </sheetView>
  </sheetViews>
  <sheetFormatPr defaultRowHeight="14.5"/>
  <cols>
    <col min="1" max="1" width="33.54296875" bestFit="1" customWidth="1"/>
    <col min="2" max="2" width="25.26953125" bestFit="1" customWidth="1"/>
    <col min="3" max="3" width="24.453125" bestFit="1" customWidth="1"/>
    <col min="4" max="4" width="10.453125" bestFit="1" customWidth="1"/>
    <col min="5" max="5" width="8" bestFit="1" customWidth="1"/>
    <col min="6" max="6" width="7.81640625" bestFit="1" customWidth="1"/>
  </cols>
  <sheetData>
    <row r="1" spans="1:7">
      <c r="A1" s="24" t="s">
        <v>80</v>
      </c>
      <c r="B1" s="24" t="s">
        <v>81</v>
      </c>
      <c r="C1" s="24" t="s">
        <v>82</v>
      </c>
      <c r="D1" s="24" t="s">
        <v>83</v>
      </c>
      <c r="E1" s="24" t="s">
        <v>84</v>
      </c>
      <c r="F1" s="24" t="s">
        <v>85</v>
      </c>
      <c r="G1" s="24" t="s">
        <v>86</v>
      </c>
    </row>
    <row r="2" spans="1:7">
      <c r="A2" t="s">
        <v>6</v>
      </c>
      <c r="B2" s="5">
        <v>0.26531901228847138</v>
      </c>
      <c r="C2" s="5">
        <v>0.26988253896754472</v>
      </c>
      <c r="D2" s="3">
        <f>C2/B2</f>
        <v>1.0172001495094953</v>
      </c>
      <c r="E2" s="4">
        <v>17.669</v>
      </c>
      <c r="F2" s="26" t="s">
        <v>94</v>
      </c>
      <c r="G2" s="3">
        <v>0.46597300000000003</v>
      </c>
    </row>
    <row r="3" spans="1:7">
      <c r="A3" t="s">
        <v>7</v>
      </c>
      <c r="B3" s="5">
        <v>6.675075094740178E-2</v>
      </c>
      <c r="C3" s="5">
        <v>9.7143890906931193E-2</v>
      </c>
      <c r="D3" s="3">
        <f t="shared" ref="D3:D11" si="0">C3/B3</f>
        <v>1.4553228170193708</v>
      </c>
      <c r="E3" s="4">
        <v>167.14</v>
      </c>
      <c r="F3" s="26" t="s">
        <v>94</v>
      </c>
      <c r="G3" s="3">
        <v>0.91180620000000001</v>
      </c>
    </row>
    <row r="4" spans="1:7">
      <c r="A4" t="s">
        <v>8</v>
      </c>
      <c r="B4" s="5">
        <v>6.7935472779805814E-2</v>
      </c>
      <c r="C4" s="5">
        <v>0.10407598238804483</v>
      </c>
      <c r="D4" s="3">
        <f t="shared" si="0"/>
        <v>1.5319828968494642</v>
      </c>
      <c r="E4" s="4">
        <v>165.79</v>
      </c>
      <c r="F4" s="26" t="s">
        <v>94</v>
      </c>
      <c r="G4" s="3">
        <v>0.91115230000000003</v>
      </c>
    </row>
    <row r="5" spans="1:7">
      <c r="A5" t="s">
        <v>9</v>
      </c>
      <c r="B5" s="5">
        <v>7.023870835181098E-2</v>
      </c>
      <c r="C5" s="5">
        <v>9.2540624201127242E-2</v>
      </c>
      <c r="D5" s="3">
        <f t="shared" si="0"/>
        <v>1.3175160303007087</v>
      </c>
      <c r="E5" s="4">
        <v>172.11</v>
      </c>
      <c r="F5" s="26" t="s">
        <v>94</v>
      </c>
      <c r="G5" s="3">
        <v>0.91413230000000001</v>
      </c>
    </row>
    <row r="6" spans="1:7">
      <c r="A6" t="s">
        <v>10</v>
      </c>
      <c r="B6" s="5">
        <v>1.652435913587489E-2</v>
      </c>
      <c r="C6" s="5">
        <v>4.3050650429764317E-2</v>
      </c>
      <c r="D6" s="3">
        <f t="shared" si="0"/>
        <v>2.6052841187831626</v>
      </c>
      <c r="E6" s="4">
        <v>120.53</v>
      </c>
      <c r="F6" s="26" t="s">
        <v>94</v>
      </c>
      <c r="G6" s="3">
        <v>0.84961940000000002</v>
      </c>
    </row>
    <row r="7" spans="1:7">
      <c r="A7" t="s">
        <v>11</v>
      </c>
      <c r="B7" s="5">
        <v>2.9279253065765072E-2</v>
      </c>
      <c r="C7" s="5">
        <v>5.9510979193065645E-2</v>
      </c>
      <c r="D7" s="3">
        <f t="shared" si="0"/>
        <v>2.0325306475338056</v>
      </c>
      <c r="E7" s="4">
        <v>51.920999999999999</v>
      </c>
      <c r="F7" s="26" t="s">
        <v>94</v>
      </c>
      <c r="G7" s="3">
        <v>0.70877670000000004</v>
      </c>
    </row>
    <row r="8" spans="1:7">
      <c r="A8" t="s">
        <v>12</v>
      </c>
      <c r="B8" s="5">
        <v>0.29522011782334762</v>
      </c>
      <c r="C8" s="5">
        <v>0.48440744543435749</v>
      </c>
      <c r="D8" s="3">
        <f t="shared" si="0"/>
        <v>1.640834808297905</v>
      </c>
      <c r="E8" s="4">
        <v>36.484999999999999</v>
      </c>
      <c r="F8" s="26" t="s">
        <v>94</v>
      </c>
      <c r="G8" s="3">
        <v>0.63103039999999999</v>
      </c>
    </row>
    <row r="9" spans="1:7">
      <c r="A9" t="s">
        <v>87</v>
      </c>
      <c r="B9" s="29">
        <v>-1.0973986002557952</v>
      </c>
      <c r="C9" s="29">
        <v>-0.30173099770428269</v>
      </c>
      <c r="D9" s="25">
        <f t="shared" si="0"/>
        <v>0.27495114139379395</v>
      </c>
      <c r="E9" s="4">
        <v>2.0851999999999999</v>
      </c>
      <c r="F9" s="26" t="s">
        <v>95</v>
      </c>
      <c r="G9" s="3">
        <v>8.9042029999999994E-2</v>
      </c>
    </row>
    <row r="10" spans="1:7">
      <c r="A10" t="s">
        <v>14</v>
      </c>
      <c r="B10" s="29">
        <v>-0.52953635192317394</v>
      </c>
      <c r="C10" s="29">
        <v>-0.76128633837708282</v>
      </c>
      <c r="D10" s="25">
        <f t="shared" si="0"/>
        <v>1.4376469823313123</v>
      </c>
      <c r="E10" s="4">
        <v>15.86</v>
      </c>
      <c r="F10" s="26" t="s">
        <v>94</v>
      </c>
      <c r="G10" s="3">
        <v>0.426423</v>
      </c>
    </row>
    <row r="11" spans="1:7">
      <c r="A11" s="6" t="s">
        <v>15</v>
      </c>
      <c r="B11" s="7">
        <v>3.3449546227293729E-2</v>
      </c>
      <c r="C11" s="7">
        <v>6.7082004243316382E-2</v>
      </c>
      <c r="D11" s="8">
        <f t="shared" si="0"/>
        <v>2.0054682890908597</v>
      </c>
      <c r="E11" s="9">
        <v>67.632000000000005</v>
      </c>
      <c r="F11" s="27" t="s">
        <v>94</v>
      </c>
      <c r="G11" s="8">
        <v>0.76020650000000001</v>
      </c>
    </row>
    <row r="12" spans="1:7">
      <c r="F12" s="28"/>
    </row>
    <row r="13" spans="1:7">
      <c r="B13" t="s">
        <v>88</v>
      </c>
      <c r="C13" t="s">
        <v>97</v>
      </c>
    </row>
    <row r="14" spans="1:7">
      <c r="A14" t="s">
        <v>88</v>
      </c>
      <c r="B14" s="10">
        <v>3.8329</v>
      </c>
      <c r="C14" s="10">
        <v>14.25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U.systoma_raw</vt:lpstr>
      <vt:lpstr>Median</vt:lpstr>
      <vt:lpstr>temp,svl,mass</vt:lpstr>
      <vt:lpstr>CVw(mean)</vt:lpstr>
      <vt:lpstr>CVa</vt:lpstr>
      <vt:lpstr>Model II ANOVA &amp; Beecher's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Vishal Kumar Prasad</dc:creator>
  <cp:lastModifiedBy>Vishal Kumar Prasad</cp:lastModifiedBy>
  <dcterms:created xsi:type="dcterms:W3CDTF">2015-06-05T18:17:20Z</dcterms:created>
  <dcterms:modified xsi:type="dcterms:W3CDTF">2021-12-16T07:47:40Z</dcterms:modified>
</cp:coreProperties>
</file>