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45742F64-4B98-7548-84A1-56946909EBED}" xr6:coauthVersionLast="47" xr6:coauthVersionMax="47" xr10:uidLastSave="{00000000-0000-0000-0000-000000000000}"/>
  <bookViews>
    <workbookView xWindow="0" yWindow="500" windowWidth="35840" windowHeight="19420" xr2:uid="{A15172C8-A015-4805-A308-9966D4C8181D}"/>
  </bookViews>
  <sheets>
    <sheet name="Summary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6" l="1"/>
  <c r="J5" i="6"/>
  <c r="J6" i="6"/>
  <c r="J7" i="6"/>
  <c r="J8" i="6"/>
  <c r="J9" i="6"/>
  <c r="J10" i="6"/>
  <c r="J11" i="6"/>
  <c r="J12" i="6"/>
  <c r="J13" i="6"/>
  <c r="J14" i="6"/>
  <c r="J3" i="6"/>
  <c r="N5" i="6"/>
  <c r="N6" i="6"/>
  <c r="N7" i="6"/>
  <c r="N8" i="6"/>
  <c r="N9" i="6"/>
  <c r="N10" i="6"/>
  <c r="N11" i="6"/>
  <c r="N12" i="6"/>
  <c r="N4" i="6"/>
  <c r="S8" i="6"/>
  <c r="T8" i="6"/>
  <c r="L7" i="6"/>
  <c r="K5" i="6"/>
  <c r="L5" i="6"/>
  <c r="M5" i="6"/>
  <c r="K6" i="6"/>
  <c r="L6" i="6"/>
  <c r="M6" i="6"/>
  <c r="K7" i="6"/>
  <c r="M7" i="6"/>
  <c r="K8" i="6"/>
  <c r="L8" i="6"/>
  <c r="M8" i="6"/>
  <c r="K9" i="6"/>
  <c r="L9" i="6"/>
  <c r="M9" i="6"/>
  <c r="K10" i="6"/>
  <c r="L10" i="6"/>
  <c r="M10" i="6"/>
  <c r="K11" i="6"/>
  <c r="L11" i="6"/>
  <c r="M11" i="6"/>
  <c r="K12" i="6"/>
  <c r="L12" i="6"/>
  <c r="M12" i="6"/>
  <c r="K13" i="6"/>
  <c r="L13" i="6"/>
  <c r="K14" i="6"/>
  <c r="L14" i="6"/>
  <c r="K4" i="6"/>
  <c r="L4" i="6"/>
  <c r="M4" i="6"/>
  <c r="N3" i="6"/>
  <c r="M3" i="6"/>
</calcChain>
</file>

<file path=xl/sharedStrings.xml><?xml version="1.0" encoding="utf-8"?>
<sst xmlns="http://schemas.openxmlformats.org/spreadsheetml/2006/main" count="17" uniqueCount="14">
  <si>
    <t>k on</t>
  </si>
  <si>
    <t>stand dev</t>
  </si>
  <si>
    <t>R1 mon</t>
  </si>
  <si>
    <t>R1 large</t>
  </si>
  <si>
    <t>R2 mon</t>
  </si>
  <si>
    <t>R2 large</t>
  </si>
  <si>
    <t>R3 mon</t>
  </si>
  <si>
    <t>R3 large</t>
  </si>
  <si>
    <t>R4 mon</t>
  </si>
  <si>
    <t>R4 large</t>
  </si>
  <si>
    <t>STDEV</t>
  </si>
  <si>
    <t>Av_sm</t>
  </si>
  <si>
    <t>Av_large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</si>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</sst>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4" fontId="0" fillId="0" borderId="0" xfId="0" applyNumberFormat="1"/>
    <xf numFmtId="166" fontId="0" fillId="0" borderId="0" xfId="0" applyNumberFormat="1" applyAlignment="1">
      <alignment horizontal="center"/>
    </xf>
    <xf numFmtId="2" fontId="0" fillId="0" borderId="0" xfId="0" applyNumberFormat="1"/>
    <xf numFmtId="166" fontId="1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2C909-A862-4338-931D-BF463BD87BED}">
  <dimension ref="A2:T16"/>
  <sheetViews>
    <sheetView tabSelected="1" workbookViewId="0">
      <selection activeCell="J3" sqref="J3:N14"/>
    </sheetView>
  </sheetViews>
  <sheetFormatPr baseColWidth="10" defaultColWidth="8.83203125" defaultRowHeight="15" x14ac:dyDescent="0.2"/>
  <cols>
    <col min="1" max="1" width="10.5" bestFit="1" customWidth="1"/>
    <col min="3" max="3" width="10.5" customWidth="1"/>
    <col min="18" max="18" width="10.5" bestFit="1" customWidth="1"/>
  </cols>
  <sheetData>
    <row r="2" spans="1:20" x14ac:dyDescent="0.2">
      <c r="A2" s="4"/>
      <c r="B2" s="1" t="s">
        <v>2</v>
      </c>
      <c r="C2" s="1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K2" t="s">
        <v>11</v>
      </c>
      <c r="L2" t="s">
        <v>10</v>
      </c>
      <c r="M2" t="s">
        <v>12</v>
      </c>
      <c r="N2" t="s">
        <v>10</v>
      </c>
      <c r="S2" t="s">
        <v>0</v>
      </c>
      <c r="T2" t="s">
        <v>1</v>
      </c>
    </row>
    <row r="3" spans="1:20" x14ac:dyDescent="0.2">
      <c r="A3" s="4">
        <v>0</v>
      </c>
      <c r="B3" s="1"/>
      <c r="C3" s="4">
        <v>274.5</v>
      </c>
      <c r="E3">
        <v>274.5</v>
      </c>
      <c r="G3">
        <v>181.3</v>
      </c>
      <c r="I3">
        <v>170.3</v>
      </c>
      <c r="J3" s="4">
        <f>A3</f>
        <v>0</v>
      </c>
      <c r="K3" s="1"/>
      <c r="M3" s="4">
        <f>AVERAGE(C3,E3,G3,I3)</f>
        <v>225.14999999999998</v>
      </c>
      <c r="N3">
        <f>_xlfn.STDEV.P(C3,E3,G3,I3)</f>
        <v>49.503004959295225</v>
      </c>
      <c r="R3" s="2">
        <v>43900</v>
      </c>
      <c r="S3" s="1">
        <v>1.93E-4</v>
      </c>
      <c r="T3" s="1">
        <v>2.27E-5</v>
      </c>
    </row>
    <row r="4" spans="1:20" x14ac:dyDescent="0.2">
      <c r="A4" s="4">
        <v>8</v>
      </c>
      <c r="B4" s="1">
        <v>2.4</v>
      </c>
      <c r="C4" s="1">
        <v>40.9</v>
      </c>
      <c r="E4">
        <v>29.1</v>
      </c>
      <c r="F4">
        <v>3.8</v>
      </c>
      <c r="G4">
        <v>165.1</v>
      </c>
      <c r="J4" s="4">
        <f t="shared" ref="J4:J14" si="0">A4</f>
        <v>8</v>
      </c>
      <c r="K4" s="1">
        <f>AVERAGE(B4,D4,F4,H4)</f>
        <v>3.0999999999999996</v>
      </c>
      <c r="L4">
        <f>_xlfn.STDEV.P(B4,D4,F4,H4)</f>
        <v>0.7000000000000014</v>
      </c>
      <c r="M4" s="4">
        <f>AVERAGE(C4,E4,G4,I4)</f>
        <v>78.36666666666666</v>
      </c>
      <c r="N4">
        <f>_xlfn.STDEV.P(C4,E4,G4)</f>
        <v>61.518633130314434</v>
      </c>
      <c r="R4" s="2">
        <v>43907</v>
      </c>
      <c r="S4" s="1">
        <v>2.3808729861558435E-4</v>
      </c>
      <c r="T4" s="1">
        <v>5.2038423101665437E-5</v>
      </c>
    </row>
    <row r="5" spans="1:20" x14ac:dyDescent="0.2">
      <c r="A5" s="4">
        <v>23</v>
      </c>
      <c r="B5" s="1">
        <v>3.4</v>
      </c>
      <c r="C5" s="1">
        <v>191.3</v>
      </c>
      <c r="E5">
        <v>5.6</v>
      </c>
      <c r="F5">
        <v>2</v>
      </c>
      <c r="G5">
        <v>45.2</v>
      </c>
      <c r="J5" s="4">
        <f t="shared" si="0"/>
        <v>23</v>
      </c>
      <c r="K5" s="1">
        <f t="shared" ref="K5:K14" si="1">AVERAGE(B5,D5,F5,H5)</f>
        <v>2.7</v>
      </c>
      <c r="L5">
        <f t="shared" ref="L5:L14" si="2">_xlfn.STDEV.P(B5,D5,F5,H5)</f>
        <v>0.69999999999999885</v>
      </c>
      <c r="M5" s="4">
        <f t="shared" ref="M5:M12" si="3">AVERAGE(C5,E5,G5,I5)</f>
        <v>80.7</v>
      </c>
      <c r="N5">
        <f t="shared" ref="N5:N12" si="4">_xlfn.STDEV.P(C5,E5,G5)</f>
        <v>79.859501626293664</v>
      </c>
      <c r="R5" s="2">
        <v>44022</v>
      </c>
      <c r="S5" s="1">
        <v>1.7011498667040013E-4</v>
      </c>
      <c r="T5" s="1">
        <v>3.2627630767725633E-5</v>
      </c>
    </row>
    <row r="6" spans="1:20" x14ac:dyDescent="0.2">
      <c r="A6" s="4">
        <v>35</v>
      </c>
      <c r="B6">
        <v>3.6</v>
      </c>
      <c r="C6" s="1">
        <v>40.799999999999997</v>
      </c>
      <c r="D6">
        <v>2.2000000000000002</v>
      </c>
      <c r="E6">
        <v>43.4</v>
      </c>
      <c r="F6">
        <v>1.4</v>
      </c>
      <c r="G6">
        <v>140.4</v>
      </c>
      <c r="J6" s="4">
        <f t="shared" si="0"/>
        <v>35</v>
      </c>
      <c r="K6" s="1">
        <f t="shared" si="1"/>
        <v>2.4000000000000004</v>
      </c>
      <c r="L6">
        <f t="shared" si="2"/>
        <v>0.90921211313238937</v>
      </c>
      <c r="M6" s="4">
        <f t="shared" si="3"/>
        <v>74.86666666666666</v>
      </c>
      <c r="N6">
        <f t="shared" si="4"/>
        <v>46.351219569236321</v>
      </c>
      <c r="R6" s="2"/>
      <c r="S6" s="1"/>
      <c r="T6" s="1"/>
    </row>
    <row r="7" spans="1:20" x14ac:dyDescent="0.2">
      <c r="A7" s="4">
        <v>55</v>
      </c>
      <c r="B7" s="3">
        <v>2.75</v>
      </c>
      <c r="C7" s="3">
        <v>104.63</v>
      </c>
      <c r="D7" s="6">
        <v>1.8</v>
      </c>
      <c r="E7" s="6">
        <v>34.5</v>
      </c>
      <c r="F7" s="5">
        <v>5.7949999999999999</v>
      </c>
      <c r="G7" s="5">
        <v>34.729999999999997</v>
      </c>
      <c r="J7" s="4">
        <f t="shared" si="0"/>
        <v>55</v>
      </c>
      <c r="K7" s="1">
        <f t="shared" si="1"/>
        <v>3.4483333333333328</v>
      </c>
      <c r="L7">
        <f t="shared" si="2"/>
        <v>1.7040654004142253</v>
      </c>
      <c r="M7" s="4">
        <f t="shared" si="3"/>
        <v>57.953333333333326</v>
      </c>
      <c r="N7">
        <f t="shared" si="4"/>
        <v>33.005521086966986</v>
      </c>
      <c r="R7" s="1"/>
    </row>
    <row r="8" spans="1:20" x14ac:dyDescent="0.2">
      <c r="A8" s="4">
        <v>93</v>
      </c>
      <c r="B8">
        <v>5.8</v>
      </c>
      <c r="C8" s="1">
        <v>43.4</v>
      </c>
      <c r="D8">
        <v>2.9</v>
      </c>
      <c r="E8">
        <v>57.1</v>
      </c>
      <c r="F8">
        <v>2.9</v>
      </c>
      <c r="G8">
        <v>57.1</v>
      </c>
      <c r="J8" s="4">
        <f t="shared" si="0"/>
        <v>93</v>
      </c>
      <c r="K8" s="1">
        <f t="shared" si="1"/>
        <v>3.8666666666666667</v>
      </c>
      <c r="L8">
        <f t="shared" si="2"/>
        <v>1.3670731102939917</v>
      </c>
      <c r="M8" s="4">
        <f t="shared" si="3"/>
        <v>52.533333333333331</v>
      </c>
      <c r="N8">
        <f t="shared" si="4"/>
        <v>6.458241934837174</v>
      </c>
      <c r="S8" s="1">
        <f>AVERAGE(S3:S4)</f>
        <v>2.1554364930779216E-4</v>
      </c>
      <c r="T8" s="1">
        <f>_xlfn.STDEV.P(S3:S4)</f>
        <v>2.2543649307792176E-5</v>
      </c>
    </row>
    <row r="9" spans="1:20" x14ac:dyDescent="0.2">
      <c r="A9" s="4">
        <v>120</v>
      </c>
      <c r="B9">
        <v>2.2000000000000002</v>
      </c>
      <c r="C9">
        <v>142.5</v>
      </c>
      <c r="D9">
        <v>2.5</v>
      </c>
      <c r="E9">
        <v>29.1</v>
      </c>
      <c r="F9">
        <v>2.5</v>
      </c>
      <c r="G9">
        <v>29.1</v>
      </c>
      <c r="J9" s="4">
        <f t="shared" si="0"/>
        <v>120</v>
      </c>
      <c r="K9" s="1">
        <f t="shared" si="1"/>
        <v>2.4</v>
      </c>
      <c r="L9">
        <f t="shared" si="2"/>
        <v>0.14142135623730942</v>
      </c>
      <c r="M9" s="4">
        <f t="shared" si="3"/>
        <v>66.899999999999991</v>
      </c>
      <c r="N9">
        <f t="shared" si="4"/>
        <v>53.457272657703015</v>
      </c>
    </row>
    <row r="10" spans="1:20" x14ac:dyDescent="0.2">
      <c r="A10" s="4">
        <v>180</v>
      </c>
      <c r="B10">
        <v>2.1</v>
      </c>
      <c r="C10">
        <v>39.700000000000003</v>
      </c>
      <c r="D10">
        <v>2.2999999999999998</v>
      </c>
      <c r="E10">
        <v>18.2</v>
      </c>
      <c r="F10">
        <v>2.1</v>
      </c>
      <c r="G10">
        <v>8</v>
      </c>
      <c r="J10" s="4">
        <f t="shared" si="0"/>
        <v>180</v>
      </c>
      <c r="K10" s="1">
        <f t="shared" si="1"/>
        <v>2.1666666666666665</v>
      </c>
      <c r="L10">
        <f t="shared" si="2"/>
        <v>9.4280904158206211E-2</v>
      </c>
      <c r="M10" s="4">
        <f t="shared" si="3"/>
        <v>21.966666666666669</v>
      </c>
      <c r="N10">
        <f t="shared" si="4"/>
        <v>13.212704324079745</v>
      </c>
    </row>
    <row r="11" spans="1:20" x14ac:dyDescent="0.2">
      <c r="A11" s="4">
        <v>210</v>
      </c>
      <c r="B11">
        <v>5.4</v>
      </c>
      <c r="C11">
        <v>24.5</v>
      </c>
      <c r="D11">
        <v>5.4</v>
      </c>
      <c r="E11">
        <v>24.5</v>
      </c>
      <c r="F11">
        <v>5.4</v>
      </c>
      <c r="G11">
        <v>24.5</v>
      </c>
      <c r="J11" s="4">
        <f t="shared" si="0"/>
        <v>210</v>
      </c>
      <c r="K11" s="1">
        <f t="shared" si="1"/>
        <v>5.4000000000000012</v>
      </c>
      <c r="L11">
        <f t="shared" si="2"/>
        <v>8.8817841970012523E-16</v>
      </c>
      <c r="M11" s="4">
        <f t="shared" si="3"/>
        <v>24.5</v>
      </c>
      <c r="N11">
        <f t="shared" si="4"/>
        <v>0</v>
      </c>
    </row>
    <row r="12" spans="1:20" x14ac:dyDescent="0.2">
      <c r="A12" s="4">
        <v>240</v>
      </c>
      <c r="B12">
        <v>3.6</v>
      </c>
      <c r="C12">
        <v>14.4</v>
      </c>
      <c r="D12">
        <v>2.2999999999999998</v>
      </c>
      <c r="E12">
        <v>12.9</v>
      </c>
      <c r="F12">
        <v>2.7</v>
      </c>
      <c r="G12">
        <v>35.6</v>
      </c>
      <c r="J12" s="4">
        <f t="shared" si="0"/>
        <v>240</v>
      </c>
      <c r="K12" s="1">
        <f t="shared" si="1"/>
        <v>2.8666666666666671</v>
      </c>
      <c r="L12">
        <f t="shared" si="2"/>
        <v>0.54365021434333449</v>
      </c>
      <c r="M12" s="4">
        <f t="shared" si="3"/>
        <v>20.966666666666669</v>
      </c>
      <c r="N12">
        <f t="shared" si="4"/>
        <v>10.365434010316315</v>
      </c>
    </row>
    <row r="13" spans="1:20" x14ac:dyDescent="0.2">
      <c r="A13" s="4">
        <v>300</v>
      </c>
      <c r="B13">
        <v>3.5</v>
      </c>
      <c r="D13">
        <v>5.7</v>
      </c>
      <c r="F13">
        <v>3</v>
      </c>
      <c r="J13" s="4">
        <f t="shared" si="0"/>
        <v>300</v>
      </c>
      <c r="K13" s="1">
        <f t="shared" si="1"/>
        <v>4.0666666666666664</v>
      </c>
      <c r="L13">
        <f t="shared" si="2"/>
        <v>1.1728408057172799</v>
      </c>
      <c r="M13" s="4"/>
    </row>
    <row r="14" spans="1:20" x14ac:dyDescent="0.2">
      <c r="A14" s="4">
        <v>360</v>
      </c>
      <c r="B14">
        <v>2.9</v>
      </c>
      <c r="C14" t="s">
        <v>13</v>
      </c>
      <c r="D14">
        <v>5.8</v>
      </c>
      <c r="E14" t="s">
        <v>13</v>
      </c>
      <c r="F14">
        <v>2.9</v>
      </c>
      <c r="G14" t="s">
        <v>13</v>
      </c>
      <c r="J14" s="4">
        <f t="shared" si="0"/>
        <v>360</v>
      </c>
      <c r="K14" s="1">
        <f t="shared" si="1"/>
        <v>3.8666666666666667</v>
      </c>
      <c r="L14">
        <f t="shared" si="2"/>
        <v>1.3670731102939917</v>
      </c>
      <c r="M14" s="4"/>
    </row>
    <row r="15" spans="1:20" x14ac:dyDescent="0.2">
      <c r="F15" s="1"/>
    </row>
    <row r="16" spans="1:20" x14ac:dyDescent="0.2">
      <c r="F1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Schneider</dc:creator>
  <cp:lastModifiedBy>Microsoft Office User</cp:lastModifiedBy>
  <cp:lastPrinted>2019-09-03T11:31:05Z</cp:lastPrinted>
  <dcterms:created xsi:type="dcterms:W3CDTF">2019-08-11T16:02:56Z</dcterms:created>
  <dcterms:modified xsi:type="dcterms:W3CDTF">2021-08-04T17:49:45Z</dcterms:modified>
</cp:coreProperties>
</file>