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B3A4DD4C-A7E2-6745-93EA-A3AAACD3ED1C}" xr6:coauthVersionLast="47" xr6:coauthVersionMax="47" xr10:uidLastSave="{00000000-0000-0000-0000-000000000000}"/>
  <bookViews>
    <workbookView xWindow="15140" yWindow="3460" windowWidth="23260" windowHeight="12580" xr2:uid="{A15172C8-A015-4805-A308-9966D4C8181D}"/>
  </bookViews>
  <sheets>
    <sheet name="monomer fraction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3" l="1"/>
  <c r="H4" i="3"/>
  <c r="F7" i="3" l="1"/>
  <c r="G7" i="3"/>
  <c r="H7" i="3"/>
  <c r="F9" i="3" l="1"/>
  <c r="G9" i="3"/>
  <c r="H9" i="3"/>
  <c r="G10" i="3"/>
  <c r="H10" i="3"/>
  <c r="F11" i="3"/>
  <c r="G11" i="3"/>
  <c r="H11" i="3"/>
  <c r="G12" i="3"/>
  <c r="H12" i="3"/>
  <c r="F13" i="3"/>
  <c r="G13" i="3"/>
  <c r="H13" i="3"/>
  <c r="G14" i="3"/>
  <c r="H14" i="3"/>
  <c r="F17" i="3" l="1"/>
  <c r="F3" i="3"/>
  <c r="A16" i="3"/>
  <c r="F16" i="3" s="1"/>
  <c r="A15" i="3"/>
  <c r="F15" i="3" s="1"/>
  <c r="A14" i="3"/>
  <c r="F14" i="3" s="1"/>
  <c r="A12" i="3"/>
  <c r="F12" i="3" s="1"/>
  <c r="A10" i="3"/>
  <c r="F10" i="3" s="1"/>
  <c r="A8" i="3"/>
  <c r="F8" i="3" s="1"/>
  <c r="A6" i="3"/>
  <c r="F6" i="3" s="1"/>
  <c r="A5" i="3"/>
  <c r="F5" i="3" s="1"/>
  <c r="A4" i="3"/>
  <c r="F4" i="3" s="1"/>
  <c r="H5" i="3"/>
  <c r="H6" i="3"/>
  <c r="H8" i="3"/>
  <c r="H15" i="3"/>
  <c r="H16" i="3"/>
  <c r="H17" i="3"/>
  <c r="H3" i="3"/>
  <c r="G17" i="3"/>
  <c r="G16" i="3"/>
  <c r="G15" i="3"/>
  <c r="G8" i="3"/>
  <c r="G6" i="3"/>
  <c r="G5" i="3"/>
  <c r="G3" i="3"/>
</calcChain>
</file>

<file path=xl/sharedStrings.xml><?xml version="1.0" encoding="utf-8"?>
<sst xmlns="http://schemas.openxmlformats.org/spreadsheetml/2006/main" count="7" uniqueCount="6">
  <si>
    <t>SD</t>
  </si>
  <si>
    <t>t/sec</t>
  </si>
  <si>
    <t>R1</t>
  </si>
  <si>
    <t>R2</t>
  </si>
  <si>
    <t>R3</t>
  </si>
  <si>
    <t>Frac 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</si>
</sst>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D1E3D-DD61-47DB-A818-2412BA7D2B01}">
  <dimension ref="A1:Q21"/>
  <sheetViews>
    <sheetView tabSelected="1" workbookViewId="0">
      <selection activeCell="H4" sqref="H4"/>
    </sheetView>
  </sheetViews>
  <sheetFormatPr baseColWidth="10" defaultColWidth="8.83203125" defaultRowHeight="15" x14ac:dyDescent="0.2"/>
  <sheetData>
    <row r="1" spans="1:17" x14ac:dyDescent="0.2">
      <c r="A1" s="9" t="s">
        <v>1</v>
      </c>
      <c r="B1" s="1" t="s">
        <v>2</v>
      </c>
      <c r="C1" s="1" t="s">
        <v>3</v>
      </c>
      <c r="D1" s="1" t="s">
        <v>4</v>
      </c>
      <c r="F1" s="9" t="s">
        <v>1</v>
      </c>
      <c r="G1" s="1" t="s">
        <v>5</v>
      </c>
      <c r="H1" s="1" t="s">
        <v>0</v>
      </c>
    </row>
    <row r="2" spans="1:17" x14ac:dyDescent="0.2">
      <c r="A2" s="4"/>
      <c r="B2" s="11"/>
      <c r="F2" s="4"/>
    </row>
    <row r="3" spans="1:17" x14ac:dyDescent="0.2">
      <c r="A3" s="2">
        <v>0</v>
      </c>
      <c r="B3" s="8">
        <v>0</v>
      </c>
      <c r="C3" s="6">
        <v>0</v>
      </c>
      <c r="D3" s="6">
        <v>0</v>
      </c>
      <c r="F3" s="3">
        <f>A3</f>
        <v>0</v>
      </c>
      <c r="G3" s="10">
        <f t="shared" ref="G3:G8" si="0">AVERAGE(B3,C3,D3)</f>
        <v>0</v>
      </c>
      <c r="H3" s="10">
        <f t="shared" ref="H3:H8" si="1">_xlfn.STDEV.P(B3,C3,D3)</f>
        <v>0</v>
      </c>
      <c r="O3" s="7"/>
      <c r="Q3" s="5"/>
    </row>
    <row r="4" spans="1:17" x14ac:dyDescent="0.2">
      <c r="A4" s="5">
        <f>6*60</f>
        <v>360</v>
      </c>
      <c r="B4" s="8">
        <v>0.28999999999999998</v>
      </c>
      <c r="C4" s="6">
        <v>0.37325000000000003</v>
      </c>
      <c r="D4">
        <v>0.44</v>
      </c>
      <c r="F4" s="3">
        <f t="shared" ref="F4:F17" si="2">A4</f>
        <v>360</v>
      </c>
      <c r="G4" s="10">
        <f>AVERAGE(B4,C4,D4)</f>
        <v>0.36775000000000002</v>
      </c>
      <c r="H4" s="10">
        <f t="shared" si="1"/>
        <v>6.1360614403703412E-2</v>
      </c>
      <c r="O4" s="7"/>
      <c r="Q4" s="5"/>
    </row>
    <row r="5" spans="1:17" x14ac:dyDescent="0.2">
      <c r="A5" s="5">
        <f>24*60</f>
        <v>1440</v>
      </c>
      <c r="B5" s="7">
        <v>0.5776</v>
      </c>
      <c r="C5" s="7">
        <v>0.5776</v>
      </c>
      <c r="D5" s="7">
        <v>0.5776</v>
      </c>
      <c r="F5" s="3">
        <f t="shared" si="2"/>
        <v>1440</v>
      </c>
      <c r="G5" s="10">
        <f t="shared" si="0"/>
        <v>0.5776</v>
      </c>
      <c r="H5" s="10">
        <f t="shared" si="1"/>
        <v>0</v>
      </c>
      <c r="O5" s="7"/>
      <c r="Q5" s="5"/>
    </row>
    <row r="6" spans="1:17" ht="13.25" customHeight="1" x14ac:dyDescent="0.2">
      <c r="A6" s="5">
        <f>40*60</f>
        <v>2400</v>
      </c>
      <c r="B6" s="7">
        <v>0.62674999999999992</v>
      </c>
      <c r="C6" s="7">
        <v>0.62674999999999992</v>
      </c>
      <c r="D6" s="7">
        <v>0.62674999999999992</v>
      </c>
      <c r="F6" s="3">
        <f t="shared" si="2"/>
        <v>2400</v>
      </c>
      <c r="G6" s="10">
        <f t="shared" si="0"/>
        <v>0.62674999999999992</v>
      </c>
      <c r="H6" s="10">
        <f t="shared" si="1"/>
        <v>0</v>
      </c>
      <c r="O6" s="7"/>
      <c r="Q6" s="5"/>
    </row>
    <row r="7" spans="1:17" ht="13.25" customHeight="1" x14ac:dyDescent="0.2">
      <c r="A7" s="5">
        <v>2280</v>
      </c>
      <c r="B7" s="7">
        <v>0.86</v>
      </c>
      <c r="C7" s="7">
        <v>0.86</v>
      </c>
      <c r="D7" s="7">
        <v>0.86</v>
      </c>
      <c r="F7" s="3">
        <f t="shared" si="2"/>
        <v>2280</v>
      </c>
      <c r="G7" s="10">
        <f t="shared" si="0"/>
        <v>0.86</v>
      </c>
      <c r="H7" s="10">
        <f t="shared" si="1"/>
        <v>0</v>
      </c>
      <c r="O7" s="7"/>
      <c r="Q7" s="5"/>
    </row>
    <row r="8" spans="1:17" x14ac:dyDescent="0.2">
      <c r="A8" s="5">
        <f>54*60</f>
        <v>3240</v>
      </c>
      <c r="B8" s="7">
        <v>0.66825000000000001</v>
      </c>
      <c r="C8" s="7">
        <v>0.75</v>
      </c>
      <c r="D8" s="7">
        <v>0.84</v>
      </c>
      <c r="F8" s="3">
        <f t="shared" si="2"/>
        <v>3240</v>
      </c>
      <c r="G8" s="10">
        <f t="shared" si="0"/>
        <v>0.75274999999999992</v>
      </c>
      <c r="H8" s="10">
        <f t="shared" si="1"/>
        <v>7.0143602701885771E-2</v>
      </c>
    </row>
    <row r="9" spans="1:17" x14ac:dyDescent="0.2">
      <c r="A9" s="5">
        <v>3780</v>
      </c>
      <c r="B9" s="7">
        <v>0.59</v>
      </c>
      <c r="C9" s="7">
        <v>0.69</v>
      </c>
      <c r="D9" s="7">
        <v>0.78</v>
      </c>
      <c r="F9" s="3">
        <f t="shared" ref="F9:F14" si="3">A9</f>
        <v>3780</v>
      </c>
      <c r="G9" s="10">
        <f t="shared" ref="G9:G14" si="4">AVERAGE(B9,C9,D9)</f>
        <v>0.68666666666666654</v>
      </c>
      <c r="H9" s="10">
        <f t="shared" ref="H9:H14" si="5">_xlfn.STDEV.P(B9,C9,D9)</f>
        <v>7.7602978178819892E-2</v>
      </c>
    </row>
    <row r="10" spans="1:17" x14ac:dyDescent="0.2">
      <c r="A10" s="5">
        <f>70*60</f>
        <v>4200</v>
      </c>
      <c r="B10" s="7">
        <v>0.56140000000000001</v>
      </c>
      <c r="C10" s="7">
        <v>0.56000000000000005</v>
      </c>
      <c r="D10" s="7">
        <v>0.56000000000000005</v>
      </c>
      <c r="F10" s="3">
        <f t="shared" si="3"/>
        <v>4200</v>
      </c>
      <c r="G10" s="10">
        <f t="shared" si="4"/>
        <v>0.56046666666666667</v>
      </c>
      <c r="H10" s="10">
        <f t="shared" si="5"/>
        <v>6.5996632910742393E-4</v>
      </c>
    </row>
    <row r="11" spans="1:17" x14ac:dyDescent="0.2">
      <c r="A11" s="5">
        <v>4860</v>
      </c>
      <c r="B11" s="7">
        <v>0.56999999999999995</v>
      </c>
      <c r="C11" s="7">
        <v>0.56999999999999995</v>
      </c>
      <c r="D11" s="7">
        <v>0.56999999999999995</v>
      </c>
      <c r="F11" s="3">
        <f t="shared" si="3"/>
        <v>4860</v>
      </c>
      <c r="G11" s="10">
        <f t="shared" si="4"/>
        <v>0.56999999999999995</v>
      </c>
      <c r="H11" s="10">
        <f t="shared" si="5"/>
        <v>0</v>
      </c>
    </row>
    <row r="12" spans="1:17" ht="13.75" customHeight="1" x14ac:dyDescent="0.2">
      <c r="A12" s="5">
        <f>97*60</f>
        <v>5820</v>
      </c>
      <c r="B12" s="7">
        <v>0.76780000000000004</v>
      </c>
      <c r="C12" s="7">
        <v>0.86</v>
      </c>
      <c r="D12" s="7">
        <v>0.72</v>
      </c>
      <c r="F12" s="3">
        <f t="shared" si="3"/>
        <v>5820</v>
      </c>
      <c r="G12" s="10">
        <f t="shared" si="4"/>
        <v>0.78260000000000007</v>
      </c>
      <c r="H12" s="10">
        <f t="shared" si="5"/>
        <v>5.8104962496043883E-2</v>
      </c>
    </row>
    <row r="13" spans="1:17" ht="13.75" customHeight="1" x14ac:dyDescent="0.2">
      <c r="A13" s="5">
        <v>7560</v>
      </c>
      <c r="B13" s="7">
        <v>0.79</v>
      </c>
      <c r="C13" s="7">
        <v>0.79</v>
      </c>
      <c r="D13" s="7">
        <v>0.79</v>
      </c>
      <c r="F13" s="3">
        <f t="shared" si="3"/>
        <v>7560</v>
      </c>
      <c r="G13" s="10">
        <f t="shared" si="4"/>
        <v>0.79</v>
      </c>
      <c r="H13" s="10">
        <f t="shared" si="5"/>
        <v>0</v>
      </c>
    </row>
    <row r="14" spans="1:17" x14ac:dyDescent="0.2">
      <c r="A14" s="5">
        <f>156*60</f>
        <v>9360</v>
      </c>
      <c r="B14" s="7">
        <v>0.71015000000000006</v>
      </c>
      <c r="C14" s="7">
        <v>1</v>
      </c>
      <c r="D14" s="7">
        <v>0.86</v>
      </c>
      <c r="F14" s="3">
        <f t="shared" si="3"/>
        <v>9360</v>
      </c>
      <c r="G14" s="10">
        <f t="shared" si="4"/>
        <v>0.85671666666666668</v>
      </c>
      <c r="H14" s="10">
        <f t="shared" si="5"/>
        <v>0.11835354052818056</v>
      </c>
    </row>
    <row r="15" spans="1:17" x14ac:dyDescent="0.2">
      <c r="A15" s="5">
        <f>246*60</f>
        <v>14760</v>
      </c>
      <c r="B15" s="7">
        <v>0.82394999999999996</v>
      </c>
      <c r="C15" s="7">
        <v>1</v>
      </c>
      <c r="D15">
        <v>1</v>
      </c>
      <c r="F15" s="3">
        <f t="shared" si="2"/>
        <v>14760</v>
      </c>
      <c r="G15" s="10">
        <f>AVERAGE(B15,C15,D15)</f>
        <v>0.94131666666666669</v>
      </c>
      <c r="H15" s="10">
        <f>_xlfn.STDEV.P(B15,C15,D15)</f>
        <v>8.2990765885261136E-2</v>
      </c>
    </row>
    <row r="16" spans="1:17" x14ac:dyDescent="0.2">
      <c r="A16" s="5">
        <f>306*60</f>
        <v>18360</v>
      </c>
      <c r="B16" s="7">
        <v>1</v>
      </c>
      <c r="C16" s="7">
        <v>1</v>
      </c>
      <c r="D16" s="7">
        <v>1</v>
      </c>
      <c r="F16" s="3">
        <f t="shared" si="2"/>
        <v>18360</v>
      </c>
      <c r="G16" s="10">
        <f>AVERAGE(B16,C16,D16)</f>
        <v>1</v>
      </c>
      <c r="H16" s="10">
        <f>_xlfn.STDEV.P(B16,C16,D16)</f>
        <v>0</v>
      </c>
    </row>
    <row r="17" spans="1:8" x14ac:dyDescent="0.2">
      <c r="A17" s="5">
        <v>21960</v>
      </c>
      <c r="B17" s="7">
        <v>1</v>
      </c>
      <c r="C17" s="7">
        <v>1</v>
      </c>
      <c r="D17">
        <v>1</v>
      </c>
      <c r="F17" s="3">
        <f t="shared" si="2"/>
        <v>21960</v>
      </c>
      <c r="G17" s="10">
        <f>AVERAGE(B17,C17,D17)</f>
        <v>1</v>
      </c>
      <c r="H17" s="10">
        <f>_xlfn.STDEV.P(B17,C17,D17)</f>
        <v>0</v>
      </c>
    </row>
    <row r="18" spans="1:8" x14ac:dyDescent="0.2">
      <c r="A18" s="5"/>
      <c r="C18" s="7"/>
      <c r="D18" s="7"/>
      <c r="F18" s="3"/>
      <c r="G18" s="10"/>
      <c r="H18" s="10"/>
    </row>
    <row r="19" spans="1:8" x14ac:dyDescent="0.2">
      <c r="A19" s="5"/>
      <c r="B19" s="7"/>
      <c r="C19" s="7"/>
      <c r="D19" s="7"/>
      <c r="F19" s="3"/>
      <c r="G19" s="10"/>
      <c r="H19" s="10"/>
    </row>
    <row r="20" spans="1:8" x14ac:dyDescent="0.2">
      <c r="A20" s="5"/>
      <c r="B20" s="7"/>
      <c r="D20" s="7"/>
      <c r="F20" s="3"/>
      <c r="G20" s="10"/>
      <c r="H20" s="10"/>
    </row>
    <row r="21" spans="1:8" x14ac:dyDescent="0.2">
      <c r="A2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monomer fraction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Schneider</dc:creator>
  <cp:lastModifiedBy>Microsoft Office User</cp:lastModifiedBy>
  <cp:lastPrinted>2019-09-03T11:31:05Z</cp:lastPrinted>
  <dcterms:created xsi:type="dcterms:W3CDTF">2019-08-11T16:02:56Z</dcterms:created>
  <dcterms:modified xsi:type="dcterms:W3CDTF">2021-08-06T09:47:00Z</dcterms:modified>
</cp:coreProperties>
</file>