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711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matthiasschneider/Documents/Cambridge/Data/6 Synuclein Disaggregation/For Respiratory/"/>
    </mc:Choice>
  </mc:AlternateContent>
  <xr:revisionPtr revIDLastSave="0" documentId="13_ncr:1_{2113B7DB-4369-0D45-BA87-EB0E08EA14EB}" xr6:coauthVersionLast="47" xr6:coauthVersionMax="47" xr10:uidLastSave="{00000000-0000-0000-0000-000000000000}"/>
  <bookViews>
    <workbookView xWindow="11840" yWindow="4000" windowWidth="27640" windowHeight="16940" xr2:uid="{08A38FB2-524A-6346-AD79-1585F2FB9328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1" i="1" l="1"/>
  <c r="F10" i="1"/>
  <c r="F9" i="1"/>
  <c r="F8" i="1"/>
  <c r="F7" i="1"/>
  <c r="F6" i="1"/>
  <c r="F5" i="1"/>
  <c r="F4" i="1"/>
  <c r="F3" i="1"/>
  <c r="F2" i="1"/>
  <c r="H3" i="1"/>
  <c r="H4" i="1"/>
  <c r="H5" i="1"/>
  <c r="H6" i="1"/>
  <c r="H7" i="1"/>
  <c r="H8" i="1"/>
  <c r="H9" i="1"/>
  <c r="H10" i="1"/>
  <c r="H11" i="1"/>
  <c r="H2" i="1"/>
  <c r="G3" i="1"/>
  <c r="G4" i="1"/>
  <c r="G5" i="1"/>
  <c r="G6" i="1"/>
  <c r="G7" i="1"/>
  <c r="G8" i="1"/>
  <c r="G9" i="1"/>
  <c r="G10" i="1"/>
  <c r="G11" i="1"/>
  <c r="G2" i="1"/>
</calcChain>
</file>

<file path=xl/sharedStrings.xml><?xml version="1.0" encoding="utf-8"?>
<sst xmlns="http://schemas.openxmlformats.org/spreadsheetml/2006/main" count="13" uniqueCount="13">
  <si>
    <t>0 min</t>
  </si>
  <si>
    <t>4min</t>
  </si>
  <si>
    <t>30 min</t>
  </si>
  <si>
    <t>60min</t>
  </si>
  <si>
    <t>90min</t>
  </si>
  <si>
    <t>120min</t>
  </si>
  <si>
    <t>180min</t>
  </si>
  <si>
    <t>240 min</t>
  </si>
  <si>
    <t>300 min</t>
  </si>
  <si>
    <t>360 min</t>
  </si>
  <si>
    <t>R1</t>
  </si>
  <si>
    <t>R2</t>
  </si>
  <si>
    <t>R3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</si>
</sst>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2" fontId="0" fillId="0" borderId="0" xfId="0" applyNumberForma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B722FD-6A5D-6640-ACA1-7576403C53D2}">
  <dimension ref="A1:H11"/>
  <sheetViews>
    <sheetView tabSelected="1" workbookViewId="0">
      <selection activeCell="F12" sqref="F12"/>
    </sheetView>
  </sheetViews>
  <sheetFormatPr baseColWidth="10" defaultRowHeight="16" x14ac:dyDescent="0.2"/>
  <sheetData>
    <row r="1" spans="1:8" x14ac:dyDescent="0.2">
      <c r="B1" t="s">
        <v>10</v>
      </c>
      <c r="C1" t="s">
        <v>11</v>
      </c>
      <c r="D1" t="s">
        <v>12</v>
      </c>
    </row>
    <row r="2" spans="1:8" x14ac:dyDescent="0.2">
      <c r="A2" t="s">
        <v>0</v>
      </c>
      <c r="B2">
        <v>3.13</v>
      </c>
      <c r="C2">
        <v>2.89</v>
      </c>
      <c r="D2">
        <v>2.87</v>
      </c>
      <c r="F2">
        <f>0*60/3600</f>
        <v>0</v>
      </c>
      <c r="G2" s="1">
        <f>AVERAGE(B2,C2,D2)</f>
        <v>2.9633333333333334</v>
      </c>
      <c r="H2" s="1">
        <f>_xlfn.STDEV.P(B2,C2,D2)</f>
        <v>0.1181336343111289</v>
      </c>
    </row>
    <row r="3" spans="1:8" x14ac:dyDescent="0.2">
      <c r="A3" t="s">
        <v>1</v>
      </c>
      <c r="B3">
        <v>2.79</v>
      </c>
      <c r="C3">
        <v>2.8</v>
      </c>
      <c r="D3">
        <v>2.82</v>
      </c>
      <c r="F3">
        <f>4/60</f>
        <v>6.6666666666666666E-2</v>
      </c>
      <c r="G3" s="1">
        <f t="shared" ref="G3:G11" si="0">AVERAGE(B3,C3,D3)</f>
        <v>2.8033333333333332</v>
      </c>
      <c r="H3" s="1">
        <f t="shared" ref="H3:H11" si="1">_xlfn.STDEV.P(B3,C3,D3)</f>
        <v>1.2472191289246403E-2</v>
      </c>
    </row>
    <row r="4" spans="1:8" x14ac:dyDescent="0.2">
      <c r="A4" t="s">
        <v>2</v>
      </c>
      <c r="B4">
        <v>3.13</v>
      </c>
      <c r="C4">
        <v>3.17</v>
      </c>
      <c r="D4">
        <v>3.14</v>
      </c>
      <c r="F4">
        <f>30/60</f>
        <v>0.5</v>
      </c>
      <c r="G4" s="1">
        <f t="shared" si="0"/>
        <v>3.1466666666666665</v>
      </c>
      <c r="H4" s="1">
        <f t="shared" si="1"/>
        <v>1.6996731711975934E-2</v>
      </c>
    </row>
    <row r="5" spans="1:8" x14ac:dyDescent="0.2">
      <c r="A5" t="s">
        <v>3</v>
      </c>
      <c r="B5">
        <v>3.08</v>
      </c>
      <c r="C5">
        <v>3.93</v>
      </c>
      <c r="D5">
        <v>3.08</v>
      </c>
      <c r="F5">
        <f>60/60</f>
        <v>1</v>
      </c>
      <c r="G5" s="1">
        <f t="shared" si="0"/>
        <v>3.3633333333333333</v>
      </c>
      <c r="H5" s="1">
        <f t="shared" si="1"/>
        <v>0.40069384267237595</v>
      </c>
    </row>
    <row r="6" spans="1:8" x14ac:dyDescent="0.2">
      <c r="A6" t="s">
        <v>4</v>
      </c>
      <c r="B6">
        <v>3.2</v>
      </c>
      <c r="C6">
        <v>2.94</v>
      </c>
      <c r="D6">
        <v>3.06</v>
      </c>
      <c r="F6">
        <f>90/60</f>
        <v>1.5</v>
      </c>
      <c r="G6" s="1">
        <f t="shared" si="0"/>
        <v>3.0666666666666669</v>
      </c>
      <c r="H6" s="1">
        <f t="shared" si="1"/>
        <v>0.10624918300339495</v>
      </c>
    </row>
    <row r="7" spans="1:8" x14ac:dyDescent="0.2">
      <c r="A7" t="s">
        <v>5</v>
      </c>
      <c r="B7">
        <v>3.67</v>
      </c>
      <c r="C7">
        <v>3.47</v>
      </c>
      <c r="D7">
        <v>3.64</v>
      </c>
      <c r="F7">
        <f>120/60</f>
        <v>2</v>
      </c>
      <c r="G7" s="1">
        <f t="shared" si="0"/>
        <v>3.5933333333333337</v>
      </c>
      <c r="H7" s="1">
        <f t="shared" si="1"/>
        <v>8.8065632090819287E-2</v>
      </c>
    </row>
    <row r="8" spans="1:8" x14ac:dyDescent="0.2">
      <c r="A8" t="s">
        <v>6</v>
      </c>
      <c r="B8">
        <v>2.76</v>
      </c>
      <c r="C8">
        <v>2.77</v>
      </c>
      <c r="D8">
        <v>2.83</v>
      </c>
      <c r="F8">
        <f>180/60</f>
        <v>3</v>
      </c>
      <c r="G8" s="1">
        <f t="shared" si="0"/>
        <v>2.7866666666666666</v>
      </c>
      <c r="H8" s="1">
        <f t="shared" si="1"/>
        <v>3.0912061651652438E-2</v>
      </c>
    </row>
    <row r="9" spans="1:8" x14ac:dyDescent="0.2">
      <c r="A9" t="s">
        <v>7</v>
      </c>
      <c r="B9">
        <v>3.04</v>
      </c>
      <c r="C9">
        <v>3.45</v>
      </c>
      <c r="D9">
        <v>3.1</v>
      </c>
      <c r="F9">
        <f>240/60</f>
        <v>4</v>
      </c>
      <c r="G9" s="1">
        <f t="shared" si="0"/>
        <v>3.1966666666666668</v>
      </c>
      <c r="H9" s="1">
        <f t="shared" si="1"/>
        <v>0.18080068829760829</v>
      </c>
    </row>
    <row r="10" spans="1:8" x14ac:dyDescent="0.2">
      <c r="A10" t="s">
        <v>8</v>
      </c>
      <c r="B10">
        <v>2.75</v>
      </c>
      <c r="C10">
        <v>2.78</v>
      </c>
      <c r="D10">
        <v>2.84</v>
      </c>
      <c r="F10">
        <f>300/60</f>
        <v>5</v>
      </c>
      <c r="G10" s="1">
        <f t="shared" si="0"/>
        <v>2.7899999999999996</v>
      </c>
      <c r="H10" s="1">
        <f t="shared" si="1"/>
        <v>3.7416573867739368E-2</v>
      </c>
    </row>
    <row r="11" spans="1:8" x14ac:dyDescent="0.2">
      <c r="A11" t="s">
        <v>9</v>
      </c>
      <c r="B11">
        <v>3.31</v>
      </c>
      <c r="C11">
        <v>3.24</v>
      </c>
      <c r="D11">
        <v>3.16</v>
      </c>
      <c r="F11">
        <f>360/60</f>
        <v>6</v>
      </c>
      <c r="G11" s="1">
        <f t="shared" si="0"/>
        <v>3.2366666666666668</v>
      </c>
      <c r="H11" s="1">
        <f t="shared" si="1"/>
        <v>6.1282587702834082E-2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2021-07-10T16:18:04Z</dcterms:created>
  <dcterms:modified xsi:type="dcterms:W3CDTF">2021-08-04T15:49:16Z</dcterms:modified>
</cp:coreProperties>
</file>