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dc\consult\2018nbep\analysis\NutrientLoads\AllSources\"/>
    </mc:Choice>
  </mc:AlternateContent>
  <bookViews>
    <workbookView xWindow="0" yWindow="0" windowWidth="15360" windowHeight="807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2" i="1" l="1"/>
  <c r="E22" i="1"/>
  <c r="E16" i="1"/>
  <c r="C22" i="1"/>
</calcChain>
</file>

<file path=xl/sharedStrings.xml><?xml version="1.0" encoding="utf-8"?>
<sst xmlns="http://schemas.openxmlformats.org/spreadsheetml/2006/main" count="46" uniqueCount="28">
  <si>
    <t>start year</t>
  </si>
  <si>
    <t>end year</t>
  </si>
  <si>
    <t>FieldsPoint</t>
  </si>
  <si>
    <t>BucklinPoint</t>
  </si>
  <si>
    <t>FallRiver</t>
  </si>
  <si>
    <t>Bristol</t>
  </si>
  <si>
    <t>Newport</t>
  </si>
  <si>
    <t>EastProvidence</t>
  </si>
  <si>
    <t>Warren</t>
  </si>
  <si>
    <t>Jamestown</t>
  </si>
  <si>
    <t>EastGreenwich</t>
  </si>
  <si>
    <t>loads in 1000 lbs/yr</t>
  </si>
  <si>
    <t>Taunton</t>
  </si>
  <si>
    <t>Blackstone</t>
  </si>
  <si>
    <t>TenMile</t>
  </si>
  <si>
    <t>Pawtuxet</t>
  </si>
  <si>
    <t>Moshassuck</t>
  </si>
  <si>
    <t>Woonasquatucket</t>
  </si>
  <si>
    <t>Original</t>
  </si>
  <si>
    <t>Modified</t>
  </si>
  <si>
    <t>Source</t>
  </si>
  <si>
    <t>SNBIW Table 8</t>
  </si>
  <si>
    <t>"</t>
  </si>
  <si>
    <t>SNBIW Table 4</t>
  </si>
  <si>
    <t>Final</t>
  </si>
  <si>
    <t>Somerset</t>
  </si>
  <si>
    <t>Quonset</t>
  </si>
  <si>
    <t>Ungauged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</si>
</sst>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horizontal="center"/>
    </xf>
    <xf numFmtId="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tabSelected="1" workbookViewId="0">
      <selection activeCell="G22" sqref="G22"/>
    </sheetView>
  </sheetViews>
  <sheetFormatPr defaultRowHeight="15" x14ac:dyDescent="0.25"/>
  <cols>
    <col min="1" max="1" width="20.140625" customWidth="1"/>
  </cols>
  <sheetData>
    <row r="1" spans="1:8" x14ac:dyDescent="0.25">
      <c r="A1" t="s">
        <v>11</v>
      </c>
    </row>
    <row r="2" spans="1:8" x14ac:dyDescent="0.25">
      <c r="A2" t="s">
        <v>0</v>
      </c>
      <c r="B2" s="1">
        <v>2000</v>
      </c>
      <c r="C2" s="1"/>
      <c r="D2">
        <v>2007</v>
      </c>
      <c r="F2">
        <v>2013</v>
      </c>
    </row>
    <row r="3" spans="1:8" x14ac:dyDescent="0.25">
      <c r="A3" t="s">
        <v>1</v>
      </c>
      <c r="B3" s="1">
        <v>2004</v>
      </c>
      <c r="C3" s="1"/>
      <c r="D3">
        <v>2010</v>
      </c>
      <c r="F3">
        <v>2015</v>
      </c>
    </row>
    <row r="4" spans="1:8" x14ac:dyDescent="0.25">
      <c r="B4" t="s">
        <v>18</v>
      </c>
      <c r="C4" t="s">
        <v>24</v>
      </c>
      <c r="D4" t="s">
        <v>18</v>
      </c>
      <c r="E4" t="s">
        <v>19</v>
      </c>
      <c r="F4" t="s">
        <v>18</v>
      </c>
      <c r="G4" t="s">
        <v>19</v>
      </c>
      <c r="H4" t="s">
        <v>20</v>
      </c>
    </row>
    <row r="5" spans="1:8" x14ac:dyDescent="0.25">
      <c r="A5" t="s">
        <v>4</v>
      </c>
      <c r="C5">
        <v>1056</v>
      </c>
      <c r="E5">
        <v>1023</v>
      </c>
      <c r="G5">
        <v>1010</v>
      </c>
      <c r="H5" t="s">
        <v>23</v>
      </c>
    </row>
    <row r="6" spans="1:8" x14ac:dyDescent="0.25">
      <c r="A6" t="s">
        <v>2</v>
      </c>
      <c r="C6">
        <v>1993</v>
      </c>
      <c r="E6">
        <v>1956</v>
      </c>
      <c r="G6">
        <v>727</v>
      </c>
      <c r="H6" t="s">
        <v>22</v>
      </c>
    </row>
    <row r="7" spans="1:8" x14ac:dyDescent="0.25">
      <c r="A7" t="s">
        <v>3</v>
      </c>
      <c r="C7">
        <v>1149</v>
      </c>
      <c r="E7">
        <v>582</v>
      </c>
      <c r="G7">
        <v>339</v>
      </c>
      <c r="H7" t="s">
        <v>22</v>
      </c>
    </row>
    <row r="8" spans="1:8" x14ac:dyDescent="0.25">
      <c r="A8" t="s">
        <v>5</v>
      </c>
      <c r="C8">
        <v>209</v>
      </c>
      <c r="E8">
        <v>193</v>
      </c>
      <c r="G8">
        <v>286</v>
      </c>
      <c r="H8" t="s">
        <v>22</v>
      </c>
    </row>
    <row r="9" spans="1:8" x14ac:dyDescent="0.25">
      <c r="A9" t="s">
        <v>6</v>
      </c>
      <c r="C9">
        <v>400</v>
      </c>
      <c r="E9">
        <v>323</v>
      </c>
      <c r="G9">
        <v>156</v>
      </c>
      <c r="H9" t="s">
        <v>22</v>
      </c>
    </row>
    <row r="10" spans="1:8" x14ac:dyDescent="0.25">
      <c r="A10" t="s">
        <v>7</v>
      </c>
      <c r="C10">
        <v>302</v>
      </c>
      <c r="E10">
        <v>232</v>
      </c>
      <c r="G10">
        <v>124</v>
      </c>
      <c r="H10" t="s">
        <v>22</v>
      </c>
    </row>
    <row r="11" spans="1:8" x14ac:dyDescent="0.25">
      <c r="A11" t="s">
        <v>8</v>
      </c>
      <c r="C11">
        <v>69</v>
      </c>
      <c r="E11">
        <v>57</v>
      </c>
      <c r="G11">
        <v>58</v>
      </c>
      <c r="H11" t="s">
        <v>22</v>
      </c>
    </row>
    <row r="12" spans="1:8" x14ac:dyDescent="0.25">
      <c r="A12" t="s">
        <v>26</v>
      </c>
      <c r="C12">
        <v>29</v>
      </c>
      <c r="E12">
        <v>22</v>
      </c>
      <c r="G12">
        <v>36</v>
      </c>
      <c r="H12" t="s">
        <v>22</v>
      </c>
    </row>
    <row r="13" spans="1:8" x14ac:dyDescent="0.25">
      <c r="A13" t="s">
        <v>10</v>
      </c>
      <c r="C13">
        <v>37</v>
      </c>
      <c r="E13">
        <v>27</v>
      </c>
      <c r="G13">
        <v>35</v>
      </c>
      <c r="H13" t="s">
        <v>22</v>
      </c>
    </row>
    <row r="14" spans="1:8" x14ac:dyDescent="0.25">
      <c r="A14" t="s">
        <v>9</v>
      </c>
      <c r="C14">
        <v>9</v>
      </c>
      <c r="E14">
        <v>5</v>
      </c>
      <c r="G14">
        <v>6</v>
      </c>
      <c r="H14" t="s">
        <v>22</v>
      </c>
    </row>
    <row r="15" spans="1:8" x14ac:dyDescent="0.25">
      <c r="A15" t="s">
        <v>25</v>
      </c>
      <c r="C15">
        <v>129</v>
      </c>
      <c r="E15">
        <v>255</v>
      </c>
      <c r="G15">
        <v>140</v>
      </c>
      <c r="H15" t="s">
        <v>22</v>
      </c>
    </row>
    <row r="16" spans="1:8" x14ac:dyDescent="0.25">
      <c r="A16" t="s">
        <v>12</v>
      </c>
      <c r="C16">
        <v>4220</v>
      </c>
      <c r="D16">
        <v>1161</v>
      </c>
      <c r="E16">
        <f>+D16+(D22-B22)</f>
        <v>2772</v>
      </c>
      <c r="G16">
        <v>1925</v>
      </c>
      <c r="H16" t="s">
        <v>21</v>
      </c>
    </row>
    <row r="17" spans="1:8" x14ac:dyDescent="0.25">
      <c r="A17" t="s">
        <v>13</v>
      </c>
      <c r="C17">
        <v>3038</v>
      </c>
      <c r="E17">
        <v>2610</v>
      </c>
      <c r="G17">
        <v>1536</v>
      </c>
      <c r="H17" t="s">
        <v>22</v>
      </c>
    </row>
    <row r="18" spans="1:8" x14ac:dyDescent="0.25">
      <c r="A18" t="s">
        <v>15</v>
      </c>
      <c r="C18">
        <v>1826</v>
      </c>
      <c r="E18">
        <v>1133</v>
      </c>
      <c r="G18">
        <v>756</v>
      </c>
      <c r="H18" t="s">
        <v>22</v>
      </c>
    </row>
    <row r="19" spans="1:8" x14ac:dyDescent="0.25">
      <c r="A19" t="s">
        <v>14</v>
      </c>
      <c r="C19">
        <v>434</v>
      </c>
      <c r="E19">
        <v>443</v>
      </c>
      <c r="G19">
        <v>313</v>
      </c>
      <c r="H19" t="s">
        <v>22</v>
      </c>
    </row>
    <row r="20" spans="1:8" x14ac:dyDescent="0.25">
      <c r="A20" t="s">
        <v>16</v>
      </c>
      <c r="C20">
        <v>147</v>
      </c>
      <c r="E20">
        <v>83</v>
      </c>
      <c r="G20">
        <v>50</v>
      </c>
      <c r="H20" t="s">
        <v>22</v>
      </c>
    </row>
    <row r="21" spans="1:8" x14ac:dyDescent="0.25">
      <c r="A21" t="s">
        <v>17</v>
      </c>
      <c r="C21">
        <v>265</v>
      </c>
      <c r="E21">
        <v>176</v>
      </c>
      <c r="G21">
        <v>110</v>
      </c>
      <c r="H21" t="s">
        <v>22</v>
      </c>
    </row>
    <row r="22" spans="1:8" x14ac:dyDescent="0.25">
      <c r="A22" t="s">
        <v>27</v>
      </c>
      <c r="B22">
        <v>462</v>
      </c>
      <c r="C22">
        <f>+B22*34/21</f>
        <v>748</v>
      </c>
      <c r="D22">
        <v>2073</v>
      </c>
      <c r="E22">
        <f>+(34/21)*(D22-(D22-B22))</f>
        <v>748</v>
      </c>
      <c r="F22">
        <v>403</v>
      </c>
      <c r="G22" s="2">
        <f>+ROUND((34/21)*F22,0)</f>
        <v>652</v>
      </c>
      <c r="H22" t="s">
        <v>22</v>
      </c>
    </row>
  </sheetData>
  <mergeCells count="2">
    <mergeCell ref="B2:C2"/>
    <mergeCell ref="B3:C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</dc:creator>
  <cp:lastModifiedBy>Dan</cp:lastModifiedBy>
  <dcterms:created xsi:type="dcterms:W3CDTF">2019-04-06T17:46:24Z</dcterms:created>
  <dcterms:modified xsi:type="dcterms:W3CDTF">2019-06-05T11:24:59Z</dcterms:modified>
</cp:coreProperties>
</file>