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Mining\20192\Perhitungan Manual C45\"/>
    </mc:Choice>
  </mc:AlternateContent>
  <bookViews>
    <workbookView xWindow="0" yWindow="0" windowWidth="20490" windowHeight="7455"/>
  </bookViews>
  <sheets>
    <sheet name="Sheet1" sheetId="1" r:id="rId1"/>
    <sheet name="v i1" sheetId="2" r:id="rId2"/>
    <sheet name="v i2" sheetId="3" r:id="rId3"/>
    <sheet name="v i3" sheetId="4" r:id="rId4"/>
    <sheet name="v i4" sheetId="5" r:id="rId5"/>
    <sheet name="v i5" sheetId="6" r:id="rId6"/>
  </sheets>
  <definedNames>
    <definedName name="_xlnm._FilterDatabase" localSheetId="1" hidden="1">'v i1'!$F$1:$F$15</definedName>
    <definedName name="_xlnm._FilterDatabase" localSheetId="2" hidden="1">'v i2'!$K$1:$K$15</definedName>
    <definedName name="_xlnm._FilterDatabase" localSheetId="3" hidden="1">'v i3'!$C$1:$C$9</definedName>
    <definedName name="_xlnm._FilterDatabase" localSheetId="4" hidden="1">'v i4'!$K$1:$K$7</definedName>
    <definedName name="_xlnm._FilterDatabase" localSheetId="5" hidden="1">'v i5'!$K$1:$K$5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1" i="1"/>
  <c r="M15" i="1"/>
  <c r="M14" i="1"/>
  <c r="M12" i="1"/>
  <c r="M11" i="1"/>
  <c r="P11" i="2"/>
  <c r="P9" i="2"/>
  <c r="P6" i="2"/>
  <c r="P4" i="2"/>
  <c r="O12" i="2"/>
  <c r="O11" i="2"/>
  <c r="O10" i="2"/>
  <c r="O9" i="2"/>
  <c r="H9" i="2"/>
  <c r="H2" i="2"/>
  <c r="C9" i="2"/>
  <c r="C2" i="2"/>
  <c r="N77" i="1"/>
  <c r="N75" i="1"/>
  <c r="N69" i="1"/>
  <c r="N63" i="1"/>
  <c r="N72" i="1"/>
  <c r="M77" i="1"/>
  <c r="M76" i="1"/>
  <c r="M69" i="1"/>
  <c r="M68" i="1"/>
  <c r="T11" i="6"/>
  <c r="T10" i="6"/>
  <c r="T5" i="6"/>
  <c r="T2" i="6"/>
  <c r="M4" i="6"/>
  <c r="M2" i="6"/>
  <c r="I4" i="6"/>
  <c r="I2" i="6"/>
  <c r="M64" i="1"/>
  <c r="M61" i="1"/>
  <c r="M60" i="1"/>
  <c r="M59" i="1"/>
  <c r="M58" i="1"/>
  <c r="M54" i="1"/>
  <c r="M55" i="1"/>
  <c r="M49" i="1"/>
  <c r="M51" i="1"/>
  <c r="M50" i="1"/>
  <c r="U11" i="5"/>
  <c r="U9" i="5"/>
  <c r="T12" i="5"/>
  <c r="T11" i="5"/>
  <c r="T10" i="5"/>
  <c r="T9" i="5"/>
  <c r="T6" i="5"/>
  <c r="T5" i="5"/>
  <c r="T2" i="5"/>
  <c r="M5" i="5"/>
  <c r="M2" i="5"/>
  <c r="I5" i="5"/>
  <c r="I2" i="5"/>
  <c r="U6" i="4"/>
  <c r="M40" i="1"/>
  <c r="T3" i="1"/>
  <c r="M45" i="1"/>
  <c r="M44" i="1"/>
  <c r="M43" i="1"/>
  <c r="M42" i="1"/>
  <c r="M38" i="1"/>
  <c r="M37" i="1"/>
  <c r="M36" i="1"/>
  <c r="U11" i="4"/>
  <c r="U9" i="4"/>
  <c r="U4" i="4"/>
  <c r="T12" i="4"/>
  <c r="T11" i="4"/>
  <c r="T10" i="4"/>
  <c r="T9" i="4"/>
  <c r="T6" i="4"/>
  <c r="T5" i="4"/>
  <c r="T4" i="4"/>
  <c r="T2" i="4"/>
  <c r="M6" i="4"/>
  <c r="M2" i="4"/>
  <c r="I6" i="4"/>
  <c r="I2" i="4"/>
  <c r="M28" i="1"/>
  <c r="M27" i="1"/>
  <c r="M20" i="1"/>
  <c r="M21" i="1"/>
  <c r="M26" i="1"/>
  <c r="M25" i="1"/>
  <c r="M19" i="1"/>
  <c r="U4" i="3"/>
  <c r="M23" i="1"/>
  <c r="U11" i="3"/>
  <c r="U9" i="3"/>
  <c r="U6" i="3"/>
  <c r="T12" i="3"/>
  <c r="T11" i="3"/>
  <c r="T10" i="3"/>
  <c r="T9" i="3"/>
  <c r="T6" i="3"/>
  <c r="T5" i="3"/>
  <c r="T4" i="3"/>
  <c r="T2" i="3"/>
  <c r="M7" i="3"/>
  <c r="M2" i="3"/>
  <c r="I7" i="3"/>
  <c r="I2" i="3"/>
  <c r="N58" i="1" l="1"/>
  <c r="N37" i="1"/>
  <c r="N50" i="1"/>
  <c r="N55" i="1"/>
  <c r="N60" i="1"/>
  <c r="N27" i="1"/>
  <c r="N53" i="1"/>
  <c r="U9" i="6"/>
  <c r="U6" i="6"/>
  <c r="U4" i="6"/>
  <c r="U11" i="6"/>
  <c r="U6" i="5"/>
  <c r="U4" i="5"/>
  <c r="N25" i="1"/>
  <c r="N20" i="1"/>
  <c r="N23" i="1"/>
  <c r="N40" i="1"/>
  <c r="N42" i="1"/>
  <c r="N44" i="1"/>
  <c r="T13" i="1"/>
  <c r="T10" i="1"/>
  <c r="T7" i="1"/>
  <c r="M9" i="1"/>
  <c r="M8" i="1"/>
  <c r="O6" i="2"/>
  <c r="O5" i="2"/>
  <c r="O7" i="2"/>
  <c r="O4" i="2"/>
  <c r="O2" i="2"/>
  <c r="M6" i="1"/>
  <c r="M4" i="1"/>
  <c r="M2" i="1"/>
  <c r="N4" i="1" l="1"/>
  <c r="U2" i="1" s="1"/>
  <c r="V13" i="1" s="1"/>
  <c r="V7" i="1"/>
  <c r="V3" i="1"/>
  <c r="V10" i="1"/>
  <c r="N8" i="1"/>
</calcChain>
</file>

<file path=xl/sharedStrings.xml><?xml version="1.0" encoding="utf-8"?>
<sst xmlns="http://schemas.openxmlformats.org/spreadsheetml/2006/main" count="549" uniqueCount="78">
  <si>
    <t>Outlook</t>
  </si>
  <si>
    <t>Temperature</t>
  </si>
  <si>
    <t>Humidity</t>
  </si>
  <si>
    <t>Wind</t>
  </si>
  <si>
    <t>Play</t>
  </si>
  <si>
    <t>sunny</t>
  </si>
  <si>
    <t>no</t>
  </si>
  <si>
    <t>overcast</t>
  </si>
  <si>
    <t>yes</t>
  </si>
  <si>
    <t>rain</t>
  </si>
  <si>
    <t>Node</t>
  </si>
  <si>
    <t>Jumlah</t>
  </si>
  <si>
    <t>Yes</t>
  </si>
  <si>
    <t>No</t>
  </si>
  <si>
    <t>Entropy</t>
  </si>
  <si>
    <t>Gain</t>
  </si>
  <si>
    <t>Total</t>
  </si>
  <si>
    <t>Sunny</t>
  </si>
  <si>
    <t>Overcast</t>
  </si>
  <si>
    <t>Rain</t>
  </si>
  <si>
    <t>Humadity</t>
  </si>
  <si>
    <t>Rata-rata v Temperature</t>
  </si>
  <si>
    <t>Rata-rata v Humadity</t>
  </si>
  <si>
    <t>Hudamity</t>
  </si>
  <si>
    <t>&lt;=70</t>
  </si>
  <si>
    <t>&gt;70</t>
  </si>
  <si>
    <t>&lt;=80,6</t>
  </si>
  <si>
    <t>&gt;80,6</t>
  </si>
  <si>
    <t>Rasio Gain</t>
  </si>
  <si>
    <t>Opsi 1</t>
  </si>
  <si>
    <t>Opsi 2</t>
  </si>
  <si>
    <t>Overcast &amp; Rain</t>
  </si>
  <si>
    <t>Opsi 3</t>
  </si>
  <si>
    <t>Sunny &amp; Overcast</t>
  </si>
  <si>
    <t>Sunny &amp; Rain</t>
  </si>
  <si>
    <t>Opsi 4</t>
  </si>
  <si>
    <t>&lt;=68,6</t>
  </si>
  <si>
    <t>&gt;68,6</t>
  </si>
  <si>
    <t>&lt;=77,4</t>
  </si>
  <si>
    <t>&gt;77,4</t>
  </si>
  <si>
    <t>&lt;=68</t>
  </si>
  <si>
    <t>&gt;68</t>
  </si>
  <si>
    <t>&lt;=73,25</t>
  </si>
  <si>
    <t>&gt;73,25</t>
  </si>
  <si>
    <t>&lt;=72,5</t>
  </si>
  <si>
    <t>&gt;72,5</t>
  </si>
  <si>
    <t>&lt;=87,75</t>
  </si>
  <si>
    <t>&gt;87,75</t>
  </si>
  <si>
    <t>&lt;=67,33</t>
  </si>
  <si>
    <t>&gt;67,33</t>
  </si>
  <si>
    <t>&lt;=71</t>
  </si>
  <si>
    <t>&gt;71</t>
  </si>
  <si>
    <t>&lt;=73,33</t>
  </si>
  <si>
    <t>&gt;73,33</t>
  </si>
  <si>
    <t>&lt;=90,33</t>
  </si>
  <si>
    <t>&gt;90,33</t>
  </si>
  <si>
    <t>&lt;=68,5</t>
  </si>
  <si>
    <t>&gt;68,5</t>
  </si>
  <si>
    <t>&lt;=75</t>
  </si>
  <si>
    <t>&gt;75</t>
  </si>
  <si>
    <t>&lt;=95,5</t>
  </si>
  <si>
    <t>&gt;95,5</t>
  </si>
  <si>
    <t>68.0</t>
  </si>
  <si>
    <t>80.0</t>
  </si>
  <si>
    <t>C4.5 Mut</t>
  </si>
  <si>
    <t>C4.5 Eko</t>
  </si>
  <si>
    <t>C4.5 RapidMiner</t>
  </si>
  <si>
    <t>90.0</t>
  </si>
  <si>
    <t>75.0</t>
  </si>
  <si>
    <t>81.0</t>
  </si>
  <si>
    <t>&lt;=68,43</t>
  </si>
  <si>
    <t>&gt;68,43</t>
  </si>
  <si>
    <t>&lt;=72</t>
  </si>
  <si>
    <t>&gt;72</t>
  </si>
  <si>
    <t>&lt;=72,57</t>
  </si>
  <si>
    <t>&gt;72,57</t>
  </si>
  <si>
    <t>&lt;=88</t>
  </si>
  <si>
    <t>&gt;88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</si>
</sst>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FF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8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2" borderId="0" xfId="0" applyFont="1" applyFill="1"/>
    <xf numFmtId="164" fontId="3" fillId="0" borderId="0" xfId="0" applyNumberFormat="1" applyFont="1" applyAlignment="1">
      <alignment horizontal="center"/>
    </xf>
    <xf numFmtId="0" fontId="3" fillId="6" borderId="0" xfId="0" applyFont="1" applyFill="1"/>
    <xf numFmtId="0" fontId="8" fillId="6" borderId="0" xfId="0" applyFont="1" applyFill="1"/>
    <xf numFmtId="0" fontId="0" fillId="0" borderId="0" xfId="0" applyFont="1"/>
    <xf numFmtId="0" fontId="9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center" wrapText="1"/>
    </xf>
    <xf numFmtId="0" fontId="3" fillId="6" borderId="0" xfId="0" applyFont="1" applyFill="1" applyBorder="1"/>
    <xf numFmtId="0" fontId="2" fillId="6" borderId="0" xfId="0" applyFont="1" applyFill="1" applyBorder="1" applyAlignment="1">
      <alignment horizontal="center" vertical="center" wrapText="1"/>
    </xf>
    <xf numFmtId="164" fontId="3" fillId="6" borderId="0" xfId="0" applyNumberFormat="1" applyFont="1" applyFill="1" applyBorder="1"/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/>
    </xf>
    <xf numFmtId="0" fontId="0" fillId="7" borderId="0" xfId="0" applyFill="1" applyAlignment="1">
      <alignment vertical="center" wrapText="1"/>
    </xf>
    <xf numFmtId="2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tabSelected="1" topLeftCell="D4" zoomScale="115" zoomScaleNormal="115" workbookViewId="0">
      <selection activeCell="Q17" sqref="Q17"/>
    </sheetView>
  </sheetViews>
  <sheetFormatPr defaultRowHeight="12.75" x14ac:dyDescent="0.2"/>
  <cols>
    <col min="1" max="1" width="9.140625" style="1"/>
    <col min="2" max="2" width="13.85546875" style="1" customWidth="1"/>
    <col min="3" max="3" width="9.28515625" style="1" bestFit="1" customWidth="1"/>
    <col min="4" max="4" width="9.5703125" style="1" bestFit="1" customWidth="1"/>
    <col min="5" max="6" width="9.140625" style="1"/>
    <col min="7" max="7" width="9.140625" style="13"/>
    <col min="8" max="8" width="16" style="1" customWidth="1"/>
    <col min="9" max="12" width="9.140625" style="1"/>
    <col min="13" max="13" width="9.5703125" style="1" bestFit="1" customWidth="1"/>
    <col min="14" max="14" width="10.5703125" style="1" bestFit="1" customWidth="1"/>
    <col min="15" max="16" width="9.140625" style="1"/>
    <col min="17" max="17" width="12.85546875" style="1" customWidth="1"/>
    <col min="18" max="18" width="17.42578125" style="1" customWidth="1"/>
    <col min="19" max="19" width="9.140625" style="1"/>
    <col min="20" max="20" width="11.5703125" style="1" bestFit="1" customWidth="1"/>
    <col min="21" max="21" width="21.42578125" style="1" customWidth="1"/>
    <col min="22" max="22" width="11.28515625" style="1" customWidth="1"/>
    <col min="23" max="16384" width="9.140625" style="1"/>
  </cols>
  <sheetData>
    <row r="1" spans="1:22" ht="13.5" thickBot="1" x14ac:dyDescent="0.25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12" t="s">
        <v>10</v>
      </c>
      <c r="H1" s="12"/>
      <c r="I1" s="12"/>
      <c r="J1" s="12" t="s">
        <v>11</v>
      </c>
      <c r="K1" s="12" t="s">
        <v>12</v>
      </c>
      <c r="L1" s="12" t="s">
        <v>13</v>
      </c>
      <c r="M1" s="12" t="s">
        <v>14</v>
      </c>
      <c r="N1" s="12" t="s">
        <v>15</v>
      </c>
      <c r="P1" s="36" t="s">
        <v>10</v>
      </c>
      <c r="Q1" s="36"/>
      <c r="R1" s="36"/>
      <c r="S1" s="36" t="s">
        <v>11</v>
      </c>
      <c r="T1" s="36" t="s">
        <v>14</v>
      </c>
      <c r="U1" s="36" t="s">
        <v>15</v>
      </c>
      <c r="V1" s="36" t="s">
        <v>28</v>
      </c>
    </row>
    <row r="2" spans="1:22" ht="13.5" thickBot="1" x14ac:dyDescent="0.25">
      <c r="A2" s="2" t="s">
        <v>5</v>
      </c>
      <c r="B2" s="3">
        <v>85</v>
      </c>
      <c r="C2" s="3">
        <v>85</v>
      </c>
      <c r="D2" s="4" t="b">
        <v>0</v>
      </c>
      <c r="E2" s="5" t="s">
        <v>6</v>
      </c>
      <c r="G2" s="13">
        <v>1</v>
      </c>
      <c r="H2" s="1" t="s">
        <v>16</v>
      </c>
      <c r="J2" s="1">
        <v>14</v>
      </c>
      <c r="K2" s="1">
        <v>9</v>
      </c>
      <c r="L2" s="1">
        <v>5</v>
      </c>
      <c r="M2" s="11">
        <f>-(((K2/J2)*IMLOG2(K2/J2))+((L2/J2)*IMLOG2(L2/J2)))</f>
        <v>0.94028595867063069</v>
      </c>
      <c r="N2" s="17"/>
      <c r="P2" s="1">
        <v>1</v>
      </c>
      <c r="Q2" s="1" t="s">
        <v>16</v>
      </c>
      <c r="S2" s="1">
        <v>14</v>
      </c>
      <c r="U2" s="11">
        <f>N4</f>
        <v>0.24674981977443966</v>
      </c>
      <c r="V2" s="17"/>
    </row>
    <row r="3" spans="1:22" ht="15.75" customHeight="1" thickBot="1" x14ac:dyDescent="0.25">
      <c r="A3" s="2" t="s">
        <v>5</v>
      </c>
      <c r="B3" s="3">
        <v>80</v>
      </c>
      <c r="C3" s="6">
        <v>90</v>
      </c>
      <c r="D3" s="4" t="b">
        <v>1</v>
      </c>
      <c r="E3" s="5" t="s">
        <v>6</v>
      </c>
      <c r="H3" s="15" t="s">
        <v>0</v>
      </c>
      <c r="M3" s="11"/>
      <c r="N3" s="17"/>
      <c r="P3" s="1" t="s">
        <v>29</v>
      </c>
      <c r="Q3" s="1" t="s">
        <v>0</v>
      </c>
      <c r="T3" s="18">
        <f>-(((S4/S2)*IMLOG2(S4/S2)+((S5/S2)*IMLOG2(S5/S2))+((S6/S2)*IMLOG2(S6/S2))))</f>
        <v>1.5774062828523427</v>
      </c>
      <c r="V3" s="18">
        <f>U2/T3</f>
        <v>0.15642756242117575</v>
      </c>
    </row>
    <row r="4" spans="1:22" ht="13.5" thickBot="1" x14ac:dyDescent="0.25">
      <c r="A4" s="7" t="s">
        <v>7</v>
      </c>
      <c r="B4" s="3">
        <v>83</v>
      </c>
      <c r="C4" s="3">
        <v>78</v>
      </c>
      <c r="D4" s="4" t="b">
        <v>0</v>
      </c>
      <c r="E4" s="5" t="s">
        <v>8</v>
      </c>
      <c r="I4" s="1" t="s">
        <v>17</v>
      </c>
      <c r="J4" s="1">
        <v>5</v>
      </c>
      <c r="K4" s="1">
        <v>2</v>
      </c>
      <c r="L4" s="1">
        <v>3</v>
      </c>
      <c r="M4" s="11">
        <f>-(((K4/J4)*IMLOG2(K4/J4))+((L4/J4)*IMLOG2(L4/J4)))</f>
        <v>0.97095059445466747</v>
      </c>
      <c r="N4" s="20">
        <f>M2-(((J4/J2)*M4)+((J5/J2)*M5)+((J6/J2)*M6))</f>
        <v>0.24674981977443966</v>
      </c>
      <c r="R4" s="1" t="s">
        <v>17</v>
      </c>
      <c r="S4" s="1">
        <v>5</v>
      </c>
      <c r="T4" s="18"/>
      <c r="V4" s="18"/>
    </row>
    <row r="5" spans="1:22" ht="13.5" thickBot="1" x14ac:dyDescent="0.25">
      <c r="A5" s="2" t="s">
        <v>9</v>
      </c>
      <c r="B5" s="3">
        <v>70</v>
      </c>
      <c r="C5" s="3">
        <v>96</v>
      </c>
      <c r="D5" s="4" t="b">
        <v>0</v>
      </c>
      <c r="E5" s="5" t="s">
        <v>8</v>
      </c>
      <c r="I5" s="1" t="s">
        <v>18</v>
      </c>
      <c r="J5" s="1">
        <v>4</v>
      </c>
      <c r="K5" s="1">
        <v>4</v>
      </c>
      <c r="L5" s="1">
        <v>0</v>
      </c>
      <c r="M5" s="11">
        <v>0</v>
      </c>
      <c r="N5" s="20"/>
      <c r="R5" s="1" t="s">
        <v>18</v>
      </c>
      <c r="S5" s="1">
        <v>4</v>
      </c>
      <c r="T5" s="18"/>
      <c r="V5" s="18"/>
    </row>
    <row r="6" spans="1:22" ht="13.5" thickBot="1" x14ac:dyDescent="0.25">
      <c r="A6" s="2" t="s">
        <v>9</v>
      </c>
      <c r="B6" s="3">
        <v>68</v>
      </c>
      <c r="C6" s="6">
        <v>80</v>
      </c>
      <c r="D6" s="4" t="b">
        <v>0</v>
      </c>
      <c r="E6" s="5" t="s">
        <v>8</v>
      </c>
      <c r="I6" s="1" t="s">
        <v>19</v>
      </c>
      <c r="J6" s="1">
        <v>5</v>
      </c>
      <c r="K6" s="1">
        <v>3</v>
      </c>
      <c r="L6" s="1">
        <v>2</v>
      </c>
      <c r="M6" s="11">
        <f>-(((K6/J6)*IMLOG2(K6/J6))+((L6/J6)*IMLOG2(L6/J6)))</f>
        <v>0.97095059445466747</v>
      </c>
      <c r="N6" s="20"/>
      <c r="R6" s="1" t="s">
        <v>19</v>
      </c>
      <c r="S6" s="1">
        <v>5</v>
      </c>
      <c r="T6" s="18"/>
      <c r="V6" s="18"/>
    </row>
    <row r="7" spans="1:22" ht="15.75" customHeight="1" thickBot="1" x14ac:dyDescent="0.25">
      <c r="A7" s="2" t="s">
        <v>9</v>
      </c>
      <c r="B7" s="3">
        <v>65</v>
      </c>
      <c r="C7" s="6">
        <v>70</v>
      </c>
      <c r="D7" s="4" t="b">
        <v>1</v>
      </c>
      <c r="E7" s="5" t="s">
        <v>6</v>
      </c>
      <c r="H7" s="1" t="s">
        <v>1</v>
      </c>
      <c r="M7" s="11"/>
      <c r="N7" s="17"/>
      <c r="P7" s="1" t="s">
        <v>30</v>
      </c>
      <c r="Q7" s="1" t="s">
        <v>0</v>
      </c>
      <c r="T7" s="18">
        <f>-(((S8/S2)*IMLOG2(S8/S2)+((S9/S2)*IMLOG2(S9/S2))))</f>
        <v>0.94028595867063069</v>
      </c>
      <c r="V7" s="18">
        <f>U2/T7</f>
        <v>0.26241997713471416</v>
      </c>
    </row>
    <row r="8" spans="1:22" ht="13.5" thickBot="1" x14ac:dyDescent="0.25">
      <c r="A8" s="7" t="s">
        <v>7</v>
      </c>
      <c r="B8" s="3">
        <v>64</v>
      </c>
      <c r="C8" s="3">
        <v>65</v>
      </c>
      <c r="D8" s="4" t="b">
        <v>1</v>
      </c>
      <c r="E8" s="5" t="s">
        <v>8</v>
      </c>
      <c r="I8" s="1" t="s">
        <v>72</v>
      </c>
      <c r="J8" s="1">
        <v>8</v>
      </c>
      <c r="K8" s="1">
        <v>5</v>
      </c>
      <c r="L8" s="1">
        <v>3</v>
      </c>
      <c r="M8" s="11">
        <f>-(((K8/J8)*IMLOG2(K8/J8))+((L8/J8)*IMLOG2(L8/J8)))</f>
        <v>0.95443400292496372</v>
      </c>
      <c r="N8" s="18">
        <f>M2-(((J8/J2)*M8)+((J9/J2)*M9))</f>
        <v>1.3397424044412354E-3</v>
      </c>
      <c r="R8" s="1" t="s">
        <v>17</v>
      </c>
      <c r="S8" s="1">
        <v>5</v>
      </c>
      <c r="T8" s="18"/>
      <c r="V8" s="18"/>
    </row>
    <row r="9" spans="1:22" ht="13.5" thickBot="1" x14ac:dyDescent="0.25">
      <c r="A9" s="2" t="s">
        <v>5</v>
      </c>
      <c r="B9" s="6">
        <v>72</v>
      </c>
      <c r="C9" s="3">
        <v>95</v>
      </c>
      <c r="D9" s="4" t="b">
        <v>0</v>
      </c>
      <c r="E9" s="5" t="s">
        <v>6</v>
      </c>
      <c r="I9" s="1" t="s">
        <v>73</v>
      </c>
      <c r="J9" s="1">
        <v>6</v>
      </c>
      <c r="K9" s="1">
        <v>4</v>
      </c>
      <c r="L9" s="1">
        <v>2</v>
      </c>
      <c r="M9" s="11">
        <f>-(((K9/J9)*IMLOG2(K9/J9))+((L9/J9)*IMLOG2(L9/J9)))</f>
        <v>0.91829583405449056</v>
      </c>
      <c r="N9" s="18"/>
      <c r="R9" s="1" t="s">
        <v>31</v>
      </c>
      <c r="S9" s="1">
        <v>9</v>
      </c>
      <c r="T9" s="18"/>
      <c r="V9" s="18"/>
    </row>
    <row r="10" spans="1:22" ht="15.75" customHeight="1" thickBot="1" x14ac:dyDescent="0.25">
      <c r="A10" s="2" t="s">
        <v>5</v>
      </c>
      <c r="B10" s="3">
        <v>69</v>
      </c>
      <c r="C10" s="6">
        <v>70</v>
      </c>
      <c r="D10" s="4" t="b">
        <v>0</v>
      </c>
      <c r="E10" s="5" t="s">
        <v>8</v>
      </c>
      <c r="H10" s="1" t="s">
        <v>20</v>
      </c>
      <c r="M10" s="11"/>
      <c r="N10" s="24"/>
      <c r="P10" s="1" t="s">
        <v>32</v>
      </c>
      <c r="Q10" s="1" t="s">
        <v>0</v>
      </c>
      <c r="T10" s="18">
        <f>-(((S11/S2)*IMLOG2(S11/S2)+((S12/S2)*IMLOG2(S12/S2))))</f>
        <v>0.94028595867063069</v>
      </c>
      <c r="V10" s="18">
        <f>U2/T10</f>
        <v>0.26241997713471416</v>
      </c>
    </row>
    <row r="11" spans="1:22" ht="13.5" customHeight="1" thickBot="1" x14ac:dyDescent="0.25">
      <c r="A11" s="2" t="s">
        <v>9</v>
      </c>
      <c r="B11" s="3">
        <v>75</v>
      </c>
      <c r="C11" s="6">
        <v>80</v>
      </c>
      <c r="D11" s="4" t="b">
        <v>0</v>
      </c>
      <c r="E11" s="5" t="s">
        <v>8</v>
      </c>
      <c r="I11" s="1" t="s">
        <v>76</v>
      </c>
      <c r="J11" s="1">
        <v>10</v>
      </c>
      <c r="K11" s="1">
        <v>7</v>
      </c>
      <c r="L11" s="1">
        <v>3</v>
      </c>
      <c r="M11" s="11">
        <f t="shared" ref="M11:M12" si="0">-(((K11/J11)*IMLOG2(K11/J11))+((L11/J11)*IMLOG2(L11/J11)))</f>
        <v>0.88129089923069359</v>
      </c>
      <c r="N11" s="19">
        <f>M2-(((J11/J2)*M11)+((J12/J2)*M12))</f>
        <v>2.507817350584951E-2</v>
      </c>
      <c r="R11" s="1" t="s">
        <v>33</v>
      </c>
      <c r="S11" s="1">
        <v>9</v>
      </c>
      <c r="T11" s="18"/>
      <c r="V11" s="18"/>
    </row>
    <row r="12" spans="1:22" ht="13.5" customHeight="1" thickBot="1" x14ac:dyDescent="0.25">
      <c r="A12" s="2" t="s">
        <v>5</v>
      </c>
      <c r="B12" s="3">
        <v>75</v>
      </c>
      <c r="C12" s="6">
        <v>70</v>
      </c>
      <c r="D12" s="4" t="b">
        <v>1</v>
      </c>
      <c r="E12" s="5" t="s">
        <v>8</v>
      </c>
      <c r="I12" s="1" t="s">
        <v>77</v>
      </c>
      <c r="J12" s="1">
        <v>4</v>
      </c>
      <c r="K12" s="1">
        <v>2</v>
      </c>
      <c r="L12" s="1">
        <v>2</v>
      </c>
      <c r="M12" s="11">
        <f t="shared" si="0"/>
        <v>1</v>
      </c>
      <c r="N12" s="19"/>
      <c r="R12" s="1" t="s">
        <v>19</v>
      </c>
      <c r="S12" s="1">
        <v>5</v>
      </c>
      <c r="T12" s="18"/>
      <c r="V12" s="18"/>
    </row>
    <row r="13" spans="1:22" ht="15.75" customHeight="1" thickBot="1" x14ac:dyDescent="0.25">
      <c r="A13" s="7" t="s">
        <v>7</v>
      </c>
      <c r="B13" s="6">
        <v>72</v>
      </c>
      <c r="C13" s="6">
        <v>90</v>
      </c>
      <c r="D13" s="4" t="b">
        <v>1</v>
      </c>
      <c r="E13" s="5" t="s">
        <v>8</v>
      </c>
      <c r="H13" s="1" t="s">
        <v>3</v>
      </c>
      <c r="I13" s="15"/>
      <c r="M13" s="11"/>
      <c r="N13" s="53"/>
      <c r="P13" s="15" t="s">
        <v>35</v>
      </c>
      <c r="Q13" s="15" t="s">
        <v>0</v>
      </c>
      <c r="T13" s="18">
        <f>-(((S14/S2)*IMLOG2(S14/S2)+((S15/S2)*IMLOG2(S15/S2))))</f>
        <v>0.86312056856663</v>
      </c>
      <c r="V13" s="20">
        <f>U2/T13</f>
        <v>0.28588105620540705</v>
      </c>
    </row>
    <row r="14" spans="1:22" ht="13.5" customHeight="1" thickBot="1" x14ac:dyDescent="0.25">
      <c r="A14" s="7" t="s">
        <v>7</v>
      </c>
      <c r="B14" s="3">
        <v>81</v>
      </c>
      <c r="C14" s="3">
        <v>75</v>
      </c>
      <c r="D14" s="4" t="b">
        <v>0</v>
      </c>
      <c r="E14" s="5" t="s">
        <v>8</v>
      </c>
      <c r="I14" s="1" t="b">
        <v>1</v>
      </c>
      <c r="J14" s="1">
        <v>6</v>
      </c>
      <c r="K14" s="1">
        <v>3</v>
      </c>
      <c r="L14" s="1">
        <v>3</v>
      </c>
      <c r="M14" s="11">
        <f>-(((K14/J14)*IMLOG2(K14/J14))+((L14/J14)*IMLOG2(L14/J14)))</f>
        <v>1</v>
      </c>
      <c r="N14" s="18">
        <f>M2-(((J14/J2)*M14)+((J15/J2)*M15))</f>
        <v>4.8127030408269045E-2</v>
      </c>
      <c r="R14" s="15" t="s">
        <v>34</v>
      </c>
      <c r="S14" s="1">
        <v>10</v>
      </c>
      <c r="T14" s="18"/>
      <c r="V14" s="20"/>
    </row>
    <row r="15" spans="1:22" ht="13.5" thickBot="1" x14ac:dyDescent="0.25">
      <c r="A15" s="2" t="s">
        <v>9</v>
      </c>
      <c r="B15" s="3">
        <v>71</v>
      </c>
      <c r="C15" s="6">
        <v>80</v>
      </c>
      <c r="D15" s="4" t="b">
        <v>1</v>
      </c>
      <c r="E15" s="5" t="s">
        <v>6</v>
      </c>
      <c r="I15" s="1" t="b">
        <v>0</v>
      </c>
      <c r="J15" s="1">
        <v>8</v>
      </c>
      <c r="K15" s="1">
        <v>6</v>
      </c>
      <c r="L15" s="1">
        <v>2</v>
      </c>
      <c r="M15" s="11">
        <f>-(((K15/J15)*IMLOG2(K15/J15))+((L15/J15)*IMLOG2(L15/J15)))</f>
        <v>0.81127812445913294</v>
      </c>
      <c r="N15" s="18"/>
      <c r="R15" s="15" t="s">
        <v>18</v>
      </c>
      <c r="S15" s="1">
        <v>4</v>
      </c>
      <c r="T15" s="18"/>
      <c r="V15" s="20"/>
    </row>
    <row r="16" spans="1:22" x14ac:dyDescent="0.2">
      <c r="M16" s="11"/>
      <c r="N16" s="24"/>
    </row>
    <row r="17" spans="1:22" ht="13.5" thickBot="1" x14ac:dyDescent="0.25">
      <c r="O17" s="38"/>
      <c r="P17" s="38"/>
      <c r="Q17" s="38"/>
      <c r="R17" s="38"/>
      <c r="S17" s="38"/>
      <c r="T17" s="38"/>
      <c r="U17" s="38"/>
      <c r="V17" s="38"/>
    </row>
    <row r="18" spans="1:22" ht="13.5" thickBot="1" x14ac:dyDescent="0.25">
      <c r="A18" s="8" t="s">
        <v>0</v>
      </c>
      <c r="B18" s="9" t="s">
        <v>1</v>
      </c>
      <c r="C18" s="9" t="s">
        <v>2</v>
      </c>
      <c r="D18" s="9" t="s">
        <v>3</v>
      </c>
      <c r="E18" s="10" t="s">
        <v>4</v>
      </c>
      <c r="G18" s="12" t="s">
        <v>10</v>
      </c>
      <c r="H18" s="12"/>
      <c r="I18" s="12"/>
      <c r="J18" s="12" t="s">
        <v>11</v>
      </c>
      <c r="K18" s="12" t="s">
        <v>12</v>
      </c>
      <c r="L18" s="12" t="s">
        <v>13</v>
      </c>
      <c r="M18" s="12" t="s">
        <v>14</v>
      </c>
      <c r="N18" s="12" t="s">
        <v>15</v>
      </c>
      <c r="O18" s="38"/>
      <c r="P18" s="38"/>
      <c r="Q18" s="38"/>
      <c r="R18" s="38"/>
      <c r="S18" s="38"/>
      <c r="T18" s="38"/>
      <c r="U18" s="38"/>
      <c r="V18" s="38"/>
    </row>
    <row r="19" spans="1:22" ht="13.5" thickBot="1" x14ac:dyDescent="0.25">
      <c r="A19" s="26" t="s">
        <v>5</v>
      </c>
      <c r="B19" s="27">
        <v>85</v>
      </c>
      <c r="C19" s="27">
        <v>85</v>
      </c>
      <c r="D19" s="28" t="b">
        <v>0</v>
      </c>
      <c r="E19" s="5" t="s">
        <v>6</v>
      </c>
      <c r="G19" s="13">
        <v>3</v>
      </c>
      <c r="H19" s="1" t="s">
        <v>16</v>
      </c>
      <c r="J19" s="1">
        <v>10</v>
      </c>
      <c r="K19" s="1">
        <v>5</v>
      </c>
      <c r="L19" s="1">
        <v>5</v>
      </c>
      <c r="M19" s="11">
        <f>-(((K19/J19)*IMLOG2(K19/J19))+((L19/J19)*IMLOG2(L19/J19)))</f>
        <v>1</v>
      </c>
      <c r="O19" s="38"/>
      <c r="P19" s="38"/>
      <c r="Q19" s="38"/>
      <c r="R19" s="38"/>
      <c r="S19" s="38"/>
      <c r="T19" s="38"/>
      <c r="U19" s="38"/>
      <c r="V19" s="38"/>
    </row>
    <row r="20" spans="1:22" ht="13.5" thickBot="1" x14ac:dyDescent="0.25">
      <c r="A20" s="26" t="s">
        <v>5</v>
      </c>
      <c r="B20" s="27">
        <v>80</v>
      </c>
      <c r="C20" s="27">
        <v>90</v>
      </c>
      <c r="D20" s="28" t="b">
        <v>1</v>
      </c>
      <c r="E20" s="5" t="s">
        <v>6</v>
      </c>
      <c r="H20" s="1" t="s">
        <v>0</v>
      </c>
      <c r="I20" s="1" t="s">
        <v>17</v>
      </c>
      <c r="J20" s="1">
        <v>5</v>
      </c>
      <c r="K20" s="1">
        <v>2</v>
      </c>
      <c r="L20" s="1">
        <v>3</v>
      </c>
      <c r="M20" s="11">
        <f>-(((K20/J20)*IMLOG2(K20/J20))+((L20/J20)*IMLOG2(L20/J20)))</f>
        <v>0.97095059445466747</v>
      </c>
      <c r="N20" s="18">
        <f>M19-(((J20/J19)*M20)+((J21/J19)*M21))</f>
        <v>2.9049405545332529E-2</v>
      </c>
      <c r="O20" s="38"/>
      <c r="P20" s="38"/>
      <c r="Q20" s="38"/>
      <c r="R20" s="39"/>
      <c r="S20" s="38"/>
      <c r="T20" s="38"/>
      <c r="U20" s="38"/>
      <c r="V20" s="38"/>
    </row>
    <row r="21" spans="1:22" ht="13.5" thickBot="1" x14ac:dyDescent="0.25">
      <c r="A21" s="26" t="s">
        <v>5</v>
      </c>
      <c r="B21" s="27">
        <v>72</v>
      </c>
      <c r="C21" s="27">
        <v>95</v>
      </c>
      <c r="D21" s="28" t="b">
        <v>0</v>
      </c>
      <c r="E21" s="5" t="s">
        <v>6</v>
      </c>
      <c r="I21" s="1" t="s">
        <v>19</v>
      </c>
      <c r="J21" s="1">
        <v>5</v>
      </c>
      <c r="K21" s="1">
        <v>3</v>
      </c>
      <c r="L21" s="1">
        <v>2</v>
      </c>
      <c r="M21" s="11">
        <f>-(((K21/J21)*IMLOG2(K21/J21))+((L21/J21)*IMLOG2(L21/J21)))</f>
        <v>0.97095059445466747</v>
      </c>
      <c r="N21" s="18"/>
      <c r="O21" s="38"/>
      <c r="P21" s="38"/>
      <c r="Q21" s="38"/>
      <c r="R21" s="39"/>
      <c r="S21" s="38"/>
      <c r="T21" s="38"/>
      <c r="U21" s="38"/>
      <c r="V21" s="38"/>
    </row>
    <row r="22" spans="1:22" ht="13.5" thickBot="1" x14ac:dyDescent="0.25">
      <c r="A22" s="26" t="s">
        <v>5</v>
      </c>
      <c r="B22" s="27">
        <v>69</v>
      </c>
      <c r="C22" s="27">
        <v>70</v>
      </c>
      <c r="D22" s="28" t="b">
        <v>0</v>
      </c>
      <c r="E22" s="5" t="s">
        <v>8</v>
      </c>
      <c r="H22" s="15" t="s">
        <v>1</v>
      </c>
      <c r="M22" s="11"/>
      <c r="O22" s="38"/>
      <c r="P22" s="38"/>
      <c r="Q22" s="38"/>
      <c r="R22" s="38"/>
      <c r="S22" s="38"/>
      <c r="T22" s="38"/>
      <c r="U22" s="38"/>
      <c r="V22" s="38"/>
    </row>
    <row r="23" spans="1:22" ht="13.5" thickBot="1" x14ac:dyDescent="0.25">
      <c r="A23" s="26" t="s">
        <v>5</v>
      </c>
      <c r="B23" s="27">
        <v>75</v>
      </c>
      <c r="C23" s="27">
        <v>70</v>
      </c>
      <c r="D23" s="28" t="b">
        <v>1</v>
      </c>
      <c r="E23" s="5" t="s">
        <v>8</v>
      </c>
      <c r="I23" s="15" t="s">
        <v>38</v>
      </c>
      <c r="J23" s="1">
        <v>8</v>
      </c>
      <c r="K23" s="1">
        <v>5</v>
      </c>
      <c r="L23" s="1">
        <v>3</v>
      </c>
      <c r="M23" s="11">
        <f>-(((K23/J23)*IMLOG2(K23/J23))+((L23/J23)*IMLOG2(L23/J23)))</f>
        <v>0.95443400292496372</v>
      </c>
      <c r="N23" s="20">
        <f>M19-(((J23/J19)*M23)+((J24/J19)*M24))</f>
        <v>0.23645279766002902</v>
      </c>
    </row>
    <row r="24" spans="1:22" ht="13.5" thickBot="1" x14ac:dyDescent="0.25">
      <c r="A24" s="26" t="s">
        <v>9</v>
      </c>
      <c r="B24" s="27">
        <v>70</v>
      </c>
      <c r="C24" s="27">
        <v>96</v>
      </c>
      <c r="D24" s="28" t="b">
        <v>0</v>
      </c>
      <c r="E24" s="5" t="s">
        <v>8</v>
      </c>
      <c r="I24" s="15" t="s">
        <v>39</v>
      </c>
      <c r="J24" s="1">
        <v>2</v>
      </c>
      <c r="K24" s="1">
        <v>0</v>
      </c>
      <c r="L24" s="1">
        <v>1</v>
      </c>
      <c r="M24" s="11">
        <v>0</v>
      </c>
      <c r="N24" s="20"/>
    </row>
    <row r="25" spans="1:22" ht="13.5" thickBot="1" x14ac:dyDescent="0.25">
      <c r="A25" s="26" t="s">
        <v>9</v>
      </c>
      <c r="B25" s="27">
        <v>68</v>
      </c>
      <c r="C25" s="27">
        <v>80</v>
      </c>
      <c r="D25" s="28" t="b">
        <v>0</v>
      </c>
      <c r="E25" s="5" t="s">
        <v>8</v>
      </c>
      <c r="H25" s="1" t="s">
        <v>20</v>
      </c>
      <c r="I25" s="15" t="s">
        <v>26</v>
      </c>
      <c r="J25" s="1">
        <v>6</v>
      </c>
      <c r="K25" s="1">
        <v>4</v>
      </c>
      <c r="L25" s="1">
        <v>2</v>
      </c>
      <c r="M25" s="11">
        <f>-(((K25/J25)*IMLOG2(K25/J25))+((L25/J25)*IMLOG2(L25/J25)))</f>
        <v>0.91829583405449056</v>
      </c>
      <c r="N25" s="18">
        <f>M19-(((J25/J19)*M25)+((J26/J19)*M26))</f>
        <v>0.12451124978365247</v>
      </c>
    </row>
    <row r="26" spans="1:22" ht="13.5" thickBot="1" x14ac:dyDescent="0.25">
      <c r="A26" s="26" t="s">
        <v>9</v>
      </c>
      <c r="B26" s="27">
        <v>65</v>
      </c>
      <c r="C26" s="27">
        <v>70</v>
      </c>
      <c r="D26" s="28" t="b">
        <v>1</v>
      </c>
      <c r="E26" s="5" t="s">
        <v>6</v>
      </c>
      <c r="I26" s="15" t="s">
        <v>27</v>
      </c>
      <c r="J26" s="1">
        <v>4</v>
      </c>
      <c r="K26" s="1">
        <v>1</v>
      </c>
      <c r="L26" s="1">
        <v>3</v>
      </c>
      <c r="M26" s="11">
        <f>-(((K26/J26)*IMLOG2(K26/J26))+((L26/J26)*IMLOG2(L26/J26)))</f>
        <v>0.81127812445913294</v>
      </c>
      <c r="N26" s="18"/>
    </row>
    <row r="27" spans="1:22" ht="13.5" thickBot="1" x14ac:dyDescent="0.25">
      <c r="A27" s="26" t="s">
        <v>9</v>
      </c>
      <c r="B27" s="27">
        <v>75</v>
      </c>
      <c r="C27" s="27">
        <v>80</v>
      </c>
      <c r="D27" s="28" t="b">
        <v>0</v>
      </c>
      <c r="E27" s="5" t="s">
        <v>8</v>
      </c>
      <c r="H27" s="1" t="s">
        <v>3</v>
      </c>
      <c r="I27" s="1" t="b">
        <v>1</v>
      </c>
      <c r="J27" s="1">
        <v>4</v>
      </c>
      <c r="K27" s="1">
        <v>1</v>
      </c>
      <c r="L27" s="1">
        <v>3</v>
      </c>
      <c r="M27" s="11">
        <f>-(((K27/J27)*IMLOG2(K27/J27))+((L27/J27)*IMLOG2(L27/J27)))</f>
        <v>0.81127812445913294</v>
      </c>
      <c r="N27" s="37">
        <f>M19-(((J27/J19)*M27)+((J28/J19)*M28))</f>
        <v>0.12451124978365247</v>
      </c>
    </row>
    <row r="28" spans="1:22" ht="13.5" thickBot="1" x14ac:dyDescent="0.25">
      <c r="A28" s="26" t="s">
        <v>9</v>
      </c>
      <c r="B28" s="27">
        <v>71</v>
      </c>
      <c r="C28" s="27">
        <v>80</v>
      </c>
      <c r="D28" s="28" t="b">
        <v>1</v>
      </c>
      <c r="E28" s="5" t="s">
        <v>6</v>
      </c>
      <c r="I28" s="1" t="b">
        <v>0</v>
      </c>
      <c r="J28" s="1">
        <v>6</v>
      </c>
      <c r="K28" s="1">
        <v>4</v>
      </c>
      <c r="L28" s="1">
        <v>2</v>
      </c>
      <c r="M28" s="11">
        <f>-(((K28/J28)*IMLOG2(K28/J28))+((L28/J28)*IMLOG2(L28/J28)))</f>
        <v>0.91829583405449056</v>
      </c>
      <c r="N28" s="37"/>
    </row>
    <row r="29" spans="1:22" ht="13.5" thickBot="1" x14ac:dyDescent="0.25">
      <c r="A29" s="29" t="s">
        <v>7</v>
      </c>
      <c r="B29" s="30">
        <v>83</v>
      </c>
      <c r="C29" s="30">
        <v>78</v>
      </c>
      <c r="D29" s="31" t="b">
        <v>0</v>
      </c>
      <c r="E29" s="5" t="s">
        <v>8</v>
      </c>
    </row>
    <row r="30" spans="1:22" ht="13.5" thickBot="1" x14ac:dyDescent="0.25">
      <c r="A30" s="29" t="s">
        <v>7</v>
      </c>
      <c r="B30" s="30">
        <v>64</v>
      </c>
      <c r="C30" s="30">
        <v>65</v>
      </c>
      <c r="D30" s="31" t="b">
        <v>1</v>
      </c>
      <c r="E30" s="5" t="s">
        <v>8</v>
      </c>
    </row>
    <row r="31" spans="1:22" ht="13.5" thickBot="1" x14ac:dyDescent="0.25">
      <c r="A31" s="29" t="s">
        <v>7</v>
      </c>
      <c r="B31" s="30">
        <v>72</v>
      </c>
      <c r="C31" s="30">
        <v>90</v>
      </c>
      <c r="D31" s="31" t="b">
        <v>1</v>
      </c>
      <c r="E31" s="5" t="s">
        <v>8</v>
      </c>
    </row>
    <row r="32" spans="1:22" ht="13.5" thickBot="1" x14ac:dyDescent="0.25">
      <c r="A32" s="29" t="s">
        <v>7</v>
      </c>
      <c r="B32" s="30">
        <v>81</v>
      </c>
      <c r="C32" s="30">
        <v>75</v>
      </c>
      <c r="D32" s="31" t="b">
        <v>0</v>
      </c>
      <c r="E32" s="5" t="s">
        <v>8</v>
      </c>
    </row>
    <row r="34" spans="1:22" ht="13.5" thickBot="1" x14ac:dyDescent="0.25">
      <c r="O34" s="44"/>
      <c r="P34" s="44"/>
      <c r="Q34" s="44"/>
      <c r="R34" s="44"/>
      <c r="S34" s="44"/>
      <c r="T34" s="44"/>
      <c r="U34" s="44"/>
    </row>
    <row r="35" spans="1:22" ht="13.5" thickBot="1" x14ac:dyDescent="0.25">
      <c r="A35" s="8" t="s">
        <v>0</v>
      </c>
      <c r="B35" s="9" t="s">
        <v>1</v>
      </c>
      <c r="C35" s="9" t="s">
        <v>2</v>
      </c>
      <c r="D35" s="9" t="s">
        <v>3</v>
      </c>
      <c r="E35" s="10" t="s">
        <v>4</v>
      </c>
      <c r="G35" s="12" t="s">
        <v>10</v>
      </c>
      <c r="H35" s="12"/>
      <c r="I35" s="12"/>
      <c r="J35" s="12" t="s">
        <v>11</v>
      </c>
      <c r="K35" s="12" t="s">
        <v>12</v>
      </c>
      <c r="L35" s="12" t="s">
        <v>13</v>
      </c>
      <c r="M35" s="12" t="s">
        <v>14</v>
      </c>
      <c r="N35" s="12" t="s">
        <v>15</v>
      </c>
      <c r="O35" s="44"/>
      <c r="P35" s="45"/>
      <c r="Q35" s="45"/>
      <c r="R35" s="45"/>
      <c r="S35" s="45"/>
      <c r="T35" s="45"/>
      <c r="U35" s="44"/>
      <c r="V35" s="36"/>
    </row>
    <row r="36" spans="1:22" ht="13.5" thickBot="1" x14ac:dyDescent="0.25">
      <c r="A36" s="26" t="s">
        <v>9</v>
      </c>
      <c r="B36" s="27">
        <v>65</v>
      </c>
      <c r="C36" s="27">
        <v>70</v>
      </c>
      <c r="D36" s="28" t="b">
        <v>1</v>
      </c>
      <c r="E36" s="5" t="s">
        <v>6</v>
      </c>
      <c r="G36" s="13">
        <v>5</v>
      </c>
      <c r="H36" s="1" t="s">
        <v>16</v>
      </c>
      <c r="J36" s="1">
        <v>8</v>
      </c>
      <c r="K36" s="1">
        <v>5</v>
      </c>
      <c r="L36" s="1">
        <v>3</v>
      </c>
      <c r="M36" s="11">
        <f>-(((K36/J36)*IMLOG2(K36/J36))+((L36/J36)*IMLOG2(L36/J36)))</f>
        <v>0.95443400292496372</v>
      </c>
      <c r="O36" s="44"/>
      <c r="P36" s="41"/>
      <c r="Q36" s="42"/>
      <c r="R36" s="42"/>
      <c r="S36" s="41"/>
      <c r="T36" s="43"/>
      <c r="U36" s="46"/>
    </row>
    <row r="37" spans="1:22" ht="13.5" thickBot="1" x14ac:dyDescent="0.25">
      <c r="A37" s="26" t="s">
        <v>9</v>
      </c>
      <c r="B37" s="27">
        <v>68</v>
      </c>
      <c r="C37" s="27">
        <v>80</v>
      </c>
      <c r="D37" s="28" t="b">
        <v>0</v>
      </c>
      <c r="E37" s="5" t="s">
        <v>8</v>
      </c>
      <c r="H37" s="1" t="s">
        <v>0</v>
      </c>
      <c r="I37" s="1" t="s">
        <v>17</v>
      </c>
      <c r="J37" s="1">
        <v>3</v>
      </c>
      <c r="K37" s="1">
        <v>2</v>
      </c>
      <c r="L37" s="1">
        <v>1</v>
      </c>
      <c r="M37" s="11">
        <f>-(((K37/J37)*IMLOG2(K37/J37))+((L37/J37)*IMLOG2(L37/J37)))</f>
        <v>0.91829583405449056</v>
      </c>
      <c r="N37" s="18">
        <f>M36-(((J37/J36)*M37)+((J38/J36)*M38))</f>
        <v>3.2289436203626343E-3</v>
      </c>
      <c r="O37" s="44"/>
      <c r="P37" s="41"/>
      <c r="Q37" s="42"/>
      <c r="R37" s="42"/>
      <c r="S37" s="41"/>
      <c r="T37" s="43"/>
      <c r="U37" s="44"/>
    </row>
    <row r="38" spans="1:22" ht="13.5" thickBot="1" x14ac:dyDescent="0.25">
      <c r="A38" s="26" t="s">
        <v>5</v>
      </c>
      <c r="B38" s="27">
        <v>69</v>
      </c>
      <c r="C38" s="27">
        <v>70</v>
      </c>
      <c r="D38" s="28" t="b">
        <v>0</v>
      </c>
      <c r="E38" s="5" t="s">
        <v>8</v>
      </c>
      <c r="I38" s="1" t="s">
        <v>19</v>
      </c>
      <c r="J38" s="1">
        <v>5</v>
      </c>
      <c r="K38" s="1">
        <v>3</v>
      </c>
      <c r="L38" s="1">
        <v>2</v>
      </c>
      <c r="M38" s="11">
        <f>-(((K38/J38)*IMLOG2(K38/J38))+((L38/J38)*IMLOG2(L38/J38)))</f>
        <v>0.97095059445466747</v>
      </c>
      <c r="N38" s="18"/>
      <c r="O38" s="44"/>
      <c r="P38" s="41"/>
      <c r="Q38" s="42"/>
      <c r="R38" s="42"/>
      <c r="S38" s="41"/>
      <c r="T38" s="43"/>
      <c r="U38" s="44"/>
    </row>
    <row r="39" spans="1:22" ht="13.5" thickBot="1" x14ac:dyDescent="0.25">
      <c r="A39" s="26" t="s">
        <v>9</v>
      </c>
      <c r="B39" s="27">
        <v>70</v>
      </c>
      <c r="C39" s="27">
        <v>96</v>
      </c>
      <c r="D39" s="28" t="b">
        <v>0</v>
      </c>
      <c r="E39" s="5" t="s">
        <v>8</v>
      </c>
      <c r="H39" s="15" t="s">
        <v>1</v>
      </c>
      <c r="M39" s="11"/>
      <c r="O39" s="44"/>
      <c r="P39" s="41"/>
      <c r="Q39" s="42"/>
      <c r="R39" s="42"/>
      <c r="S39" s="41"/>
      <c r="T39" s="43"/>
      <c r="U39" s="44"/>
    </row>
    <row r="40" spans="1:22" ht="13.5" thickBot="1" x14ac:dyDescent="0.25">
      <c r="A40" s="26" t="s">
        <v>9</v>
      </c>
      <c r="B40" s="27">
        <v>71</v>
      </c>
      <c r="C40" s="27">
        <v>80</v>
      </c>
      <c r="D40" s="28" t="b">
        <v>1</v>
      </c>
      <c r="E40" s="5" t="s">
        <v>6</v>
      </c>
      <c r="I40" s="15" t="s">
        <v>42</v>
      </c>
      <c r="J40" s="1">
        <v>6</v>
      </c>
      <c r="K40" s="1">
        <v>3</v>
      </c>
      <c r="L40" s="1">
        <v>3</v>
      </c>
      <c r="M40" s="11">
        <f>-(((K40/J40)*IMLOG2(K40/J40))+((L40/J40)*IMLOG2(L40/J40)))</f>
        <v>1</v>
      </c>
      <c r="N40" s="20">
        <f>M36-(((J40/J36)*M40)+((J41/J36)*M41))</f>
        <v>0.20443400292496372</v>
      </c>
      <c r="O40" s="44"/>
      <c r="P40" s="41"/>
      <c r="Q40" s="42"/>
      <c r="R40" s="42"/>
      <c r="S40" s="41"/>
      <c r="T40" s="43"/>
      <c r="U40" s="44"/>
    </row>
    <row r="41" spans="1:22" ht="13.5" thickBot="1" x14ac:dyDescent="0.25">
      <c r="A41" s="26" t="s">
        <v>5</v>
      </c>
      <c r="B41" s="27">
        <v>72</v>
      </c>
      <c r="C41" s="27">
        <v>95</v>
      </c>
      <c r="D41" s="28" t="b">
        <v>0</v>
      </c>
      <c r="E41" s="5" t="s">
        <v>6</v>
      </c>
      <c r="I41" s="15" t="s">
        <v>43</v>
      </c>
      <c r="J41" s="1">
        <v>2</v>
      </c>
      <c r="K41" s="1">
        <v>2</v>
      </c>
      <c r="L41" s="1">
        <v>0</v>
      </c>
      <c r="M41" s="11">
        <v>0</v>
      </c>
      <c r="N41" s="20"/>
      <c r="O41" s="44"/>
      <c r="P41" s="41"/>
      <c r="Q41" s="42"/>
      <c r="R41" s="42"/>
      <c r="S41" s="41"/>
      <c r="T41" s="43"/>
      <c r="U41" s="44"/>
    </row>
    <row r="42" spans="1:22" ht="13.5" thickBot="1" x14ac:dyDescent="0.25">
      <c r="A42" s="26" t="s">
        <v>5</v>
      </c>
      <c r="B42" s="27">
        <v>75</v>
      </c>
      <c r="C42" s="27">
        <v>70</v>
      </c>
      <c r="D42" s="28" t="b">
        <v>1</v>
      </c>
      <c r="E42" s="5" t="s">
        <v>8</v>
      </c>
      <c r="H42" s="1" t="s">
        <v>20</v>
      </c>
      <c r="I42" s="1" t="s">
        <v>46</v>
      </c>
      <c r="J42" s="1">
        <v>6</v>
      </c>
      <c r="K42" s="1">
        <v>4</v>
      </c>
      <c r="L42" s="1">
        <v>2</v>
      </c>
      <c r="M42" s="11">
        <f>-(((K42/J42)*IMLOG2(K42/J42))+((L42/J42)*IMLOG2(L42/J42)))</f>
        <v>0.91829583405449056</v>
      </c>
      <c r="N42" s="18">
        <f>M36-(((J42/J36)*M42)+((J43/J36)*M43))</f>
        <v>1.5712127384095775E-2</v>
      </c>
      <c r="O42" s="44"/>
      <c r="P42" s="41"/>
      <c r="Q42" s="42"/>
      <c r="R42" s="42"/>
      <c r="S42" s="41"/>
      <c r="T42" s="43"/>
      <c r="U42" s="44"/>
    </row>
    <row r="43" spans="1:22" ht="13.5" thickBot="1" x14ac:dyDescent="0.25">
      <c r="A43" s="26" t="s">
        <v>9</v>
      </c>
      <c r="B43" s="27">
        <v>75</v>
      </c>
      <c r="C43" s="27">
        <v>80</v>
      </c>
      <c r="D43" s="28" t="b">
        <v>0</v>
      </c>
      <c r="E43" s="5" t="s">
        <v>8</v>
      </c>
      <c r="I43" s="1" t="s">
        <v>47</v>
      </c>
      <c r="J43" s="1">
        <v>2</v>
      </c>
      <c r="K43" s="1">
        <v>1</v>
      </c>
      <c r="L43" s="1">
        <v>1</v>
      </c>
      <c r="M43" s="11">
        <f>-(((K43/J43)*IMLOG2(K43/J43))+((L43/J43)*IMLOG2(L43/J43)))</f>
        <v>1</v>
      </c>
      <c r="N43" s="18"/>
      <c r="O43" s="44"/>
      <c r="P43" s="41"/>
      <c r="Q43" s="42"/>
      <c r="R43" s="42"/>
      <c r="S43" s="41"/>
      <c r="T43" s="43"/>
      <c r="U43" s="44"/>
    </row>
    <row r="44" spans="1:22" ht="13.5" thickBot="1" x14ac:dyDescent="0.25">
      <c r="A44" s="29" t="s">
        <v>5</v>
      </c>
      <c r="B44" s="30">
        <v>80</v>
      </c>
      <c r="C44" s="30">
        <v>90</v>
      </c>
      <c r="D44" s="31" t="b">
        <v>1</v>
      </c>
      <c r="E44" s="5" t="s">
        <v>6</v>
      </c>
      <c r="H44" s="1" t="s">
        <v>3</v>
      </c>
      <c r="I44" s="1" t="b">
        <v>1</v>
      </c>
      <c r="J44" s="1">
        <v>3</v>
      </c>
      <c r="K44" s="1">
        <v>1</v>
      </c>
      <c r="L44" s="1">
        <v>2</v>
      </c>
      <c r="M44" s="11">
        <f>-(((K44/J44)*IMLOG2(K44/J44))+((L44/J44)*IMLOG2(L44/J44)))</f>
        <v>0.91829583405449056</v>
      </c>
      <c r="N44" s="37">
        <f>M36-(((J44/J36)*M44)+((J45/J36)*M45))</f>
        <v>0.15886800584992866</v>
      </c>
      <c r="O44" s="44"/>
      <c r="P44" s="41"/>
      <c r="Q44" s="42"/>
      <c r="R44" s="42"/>
      <c r="S44" s="41"/>
      <c r="T44" s="43"/>
      <c r="U44" s="44"/>
    </row>
    <row r="45" spans="1:22" ht="13.5" thickBot="1" x14ac:dyDescent="0.25">
      <c r="A45" s="29" t="s">
        <v>5</v>
      </c>
      <c r="B45" s="30">
        <v>85</v>
      </c>
      <c r="C45" s="30">
        <v>85</v>
      </c>
      <c r="D45" s="31" t="b">
        <v>0</v>
      </c>
      <c r="E45" s="5" t="s">
        <v>6</v>
      </c>
      <c r="I45" s="1" t="b">
        <v>0</v>
      </c>
      <c r="J45" s="1">
        <v>5</v>
      </c>
      <c r="K45" s="1">
        <v>4</v>
      </c>
      <c r="L45" s="1">
        <v>1</v>
      </c>
      <c r="M45" s="11">
        <f>-(((K45/J45)*IMLOG2(K45/J45))+((L45/J45)*IMLOG2(L45/J45)))</f>
        <v>0.72192809488736165</v>
      </c>
      <c r="N45" s="37"/>
      <c r="O45" s="44"/>
      <c r="P45" s="41"/>
      <c r="Q45" s="42"/>
      <c r="R45" s="42"/>
      <c r="S45" s="41"/>
      <c r="T45" s="43"/>
      <c r="U45" s="44"/>
    </row>
    <row r="47" spans="1:22" ht="13.5" thickBot="1" x14ac:dyDescent="0.25"/>
    <row r="48" spans="1:22" ht="13.5" thickBot="1" x14ac:dyDescent="0.25">
      <c r="A48" s="8" t="s">
        <v>0</v>
      </c>
      <c r="B48" s="9" t="s">
        <v>1</v>
      </c>
      <c r="C48" s="9" t="s">
        <v>2</v>
      </c>
      <c r="D48" s="9" t="s">
        <v>3</v>
      </c>
      <c r="E48" s="10" t="s">
        <v>4</v>
      </c>
      <c r="G48" s="12" t="s">
        <v>10</v>
      </c>
      <c r="H48" s="12"/>
      <c r="I48" s="12"/>
      <c r="J48" s="12" t="s">
        <v>11</v>
      </c>
      <c r="K48" s="12" t="s">
        <v>12</v>
      </c>
      <c r="L48" s="12" t="s">
        <v>13</v>
      </c>
      <c r="M48" s="12" t="s">
        <v>14</v>
      </c>
      <c r="N48" s="12" t="s">
        <v>15</v>
      </c>
      <c r="O48" s="12"/>
    </row>
    <row r="49" spans="1:14" ht="13.5" thickBot="1" x14ac:dyDescent="0.25">
      <c r="A49" s="26" t="s">
        <v>9</v>
      </c>
      <c r="B49" s="27">
        <v>65</v>
      </c>
      <c r="C49" s="27">
        <v>70</v>
      </c>
      <c r="D49" s="28" t="b">
        <v>1</v>
      </c>
      <c r="E49" s="5" t="s">
        <v>6</v>
      </c>
      <c r="G49" s="13">
        <v>7</v>
      </c>
      <c r="H49" s="1" t="s">
        <v>16</v>
      </c>
      <c r="J49" s="1">
        <v>6</v>
      </c>
      <c r="K49" s="1">
        <v>3</v>
      </c>
      <c r="L49" s="1">
        <v>3</v>
      </c>
      <c r="M49" s="11">
        <f>-(((K49/J49)*IMLOG2(K49/J49))+((L49/J49)*IMLOG2(L49/J49)))</f>
        <v>1</v>
      </c>
    </row>
    <row r="50" spans="1:14" ht="13.5" thickBot="1" x14ac:dyDescent="0.25">
      <c r="A50" s="26" t="s">
        <v>9</v>
      </c>
      <c r="B50" s="27">
        <v>68</v>
      </c>
      <c r="C50" s="27">
        <v>80</v>
      </c>
      <c r="D50" s="28" t="b">
        <v>0</v>
      </c>
      <c r="E50" s="5" t="s">
        <v>8</v>
      </c>
      <c r="H50" s="1" t="s">
        <v>0</v>
      </c>
      <c r="I50" s="1" t="s">
        <v>17</v>
      </c>
      <c r="J50" s="1">
        <v>2</v>
      </c>
      <c r="K50" s="1">
        <v>1</v>
      </c>
      <c r="L50" s="1">
        <v>1</v>
      </c>
      <c r="M50" s="11">
        <f>-(((K50/J50)*IMLOG2(K50/J50))+((L50/J50)*IMLOG2(L50/J50)))</f>
        <v>1</v>
      </c>
      <c r="N50" s="18">
        <f>M49-(((J50/J49)*M50)+((J51/J49)*M51))</f>
        <v>0</v>
      </c>
    </row>
    <row r="51" spans="1:14" ht="13.5" thickBot="1" x14ac:dyDescent="0.25">
      <c r="A51" s="26" t="s">
        <v>5</v>
      </c>
      <c r="B51" s="27">
        <v>69</v>
      </c>
      <c r="C51" s="27">
        <v>70</v>
      </c>
      <c r="D51" s="28" t="b">
        <v>0</v>
      </c>
      <c r="E51" s="5" t="s">
        <v>8</v>
      </c>
      <c r="I51" s="1" t="s">
        <v>19</v>
      </c>
      <c r="J51" s="1">
        <v>4</v>
      </c>
      <c r="K51" s="1">
        <v>2</v>
      </c>
      <c r="L51" s="1">
        <v>2</v>
      </c>
      <c r="M51" s="11">
        <f>-(((K51/J51)*IMLOG2(K51/J51))+((L51/J51)*IMLOG2(L51/J51)))</f>
        <v>1</v>
      </c>
      <c r="N51" s="18"/>
    </row>
    <row r="52" spans="1:14" ht="13.5" thickBot="1" x14ac:dyDescent="0.25">
      <c r="A52" s="26" t="s">
        <v>9</v>
      </c>
      <c r="B52" s="27">
        <v>70</v>
      </c>
      <c r="C52" s="27">
        <v>96</v>
      </c>
      <c r="D52" s="28" t="b">
        <v>0</v>
      </c>
      <c r="E52" s="5" t="s">
        <v>8</v>
      </c>
      <c r="H52" s="1" t="s">
        <v>1</v>
      </c>
      <c r="M52" s="11"/>
      <c r="N52" s="16"/>
    </row>
    <row r="53" spans="1:14" ht="13.5" thickBot="1" x14ac:dyDescent="0.25">
      <c r="A53" s="26" t="s">
        <v>9</v>
      </c>
      <c r="B53" s="27">
        <v>71</v>
      </c>
      <c r="C53" s="27">
        <v>80</v>
      </c>
      <c r="D53" s="28" t="b">
        <v>1</v>
      </c>
      <c r="E53" s="5" t="s">
        <v>6</v>
      </c>
      <c r="I53" s="1" t="s">
        <v>48</v>
      </c>
      <c r="J53" s="1">
        <v>1</v>
      </c>
      <c r="K53" s="1">
        <v>0</v>
      </c>
      <c r="L53" s="1">
        <v>1</v>
      </c>
      <c r="M53" s="11">
        <v>0</v>
      </c>
      <c r="N53" s="18">
        <f>M49-(((J53/J49)*M53)+((J54/J49)*M54))</f>
        <v>0.19087450462111044</v>
      </c>
    </row>
    <row r="54" spans="1:14" ht="13.5" thickBot="1" x14ac:dyDescent="0.25">
      <c r="A54" s="26" t="s">
        <v>5</v>
      </c>
      <c r="B54" s="27">
        <v>72</v>
      </c>
      <c r="C54" s="27">
        <v>95</v>
      </c>
      <c r="D54" s="28" t="b">
        <v>0</v>
      </c>
      <c r="E54" s="5" t="s">
        <v>6</v>
      </c>
      <c r="I54" s="1" t="s">
        <v>49</v>
      </c>
      <c r="J54" s="1">
        <v>5</v>
      </c>
      <c r="K54" s="1">
        <v>3</v>
      </c>
      <c r="L54" s="1">
        <v>2</v>
      </c>
      <c r="M54" s="11">
        <f>-(((K54/J54)*IMLOG2(K54/J54))+((L54/J54)*IMLOG2(L54/J54)))</f>
        <v>0.97095059445466747</v>
      </c>
      <c r="N54" s="18"/>
    </row>
    <row r="55" spans="1:14" x14ac:dyDescent="0.2">
      <c r="B55" s="13"/>
      <c r="G55" s="1"/>
      <c r="I55" s="1" t="s">
        <v>50</v>
      </c>
      <c r="J55" s="1">
        <v>5</v>
      </c>
      <c r="K55" s="1">
        <v>3</v>
      </c>
      <c r="L55" s="1">
        <v>2</v>
      </c>
      <c r="M55" s="11">
        <f>-(((K55/J55)*IMLOG2(K55/J55))+((L55/J55)*IMLOG2(L55/J55)))</f>
        <v>0.97095059445466747</v>
      </c>
      <c r="N55" s="18">
        <f>M49-(((J55/J49)*M55)+((J56/J49)*M56))</f>
        <v>0.19087450462111044</v>
      </c>
    </row>
    <row r="56" spans="1:14" x14ac:dyDescent="0.2">
      <c r="B56" s="13"/>
      <c r="G56" s="1"/>
      <c r="I56" s="1" t="s">
        <v>51</v>
      </c>
      <c r="J56" s="1">
        <v>1</v>
      </c>
      <c r="K56" s="1">
        <v>0</v>
      </c>
      <c r="L56" s="1">
        <v>1</v>
      </c>
      <c r="M56" s="1">
        <v>0</v>
      </c>
      <c r="N56" s="18"/>
    </row>
    <row r="57" spans="1:14" x14ac:dyDescent="0.2">
      <c r="H57" s="1" t="s">
        <v>20</v>
      </c>
      <c r="N57" s="16"/>
    </row>
    <row r="58" spans="1:14" x14ac:dyDescent="0.2">
      <c r="I58" s="1" t="s">
        <v>52</v>
      </c>
      <c r="J58" s="1">
        <v>2</v>
      </c>
      <c r="K58" s="1">
        <v>1</v>
      </c>
      <c r="L58" s="1">
        <v>1</v>
      </c>
      <c r="M58" s="11">
        <f t="shared" ref="M58:M61" si="1">-(((K58/J58)*IMLOG2(K58/J58))+((L58/J58)*IMLOG2(L58/J58)))</f>
        <v>1</v>
      </c>
      <c r="N58" s="25">
        <f>M49-(((J58/J49)*M58)+((J59/J49)*M59))</f>
        <v>0</v>
      </c>
    </row>
    <row r="59" spans="1:14" x14ac:dyDescent="0.2">
      <c r="I59" s="1" t="s">
        <v>53</v>
      </c>
      <c r="J59" s="1">
        <v>4</v>
      </c>
      <c r="K59" s="1">
        <v>2</v>
      </c>
      <c r="L59" s="1">
        <v>2</v>
      </c>
      <c r="M59" s="11">
        <f t="shared" si="1"/>
        <v>1</v>
      </c>
      <c r="N59" s="25"/>
    </row>
    <row r="60" spans="1:14" x14ac:dyDescent="0.2">
      <c r="I60" s="1" t="s">
        <v>54</v>
      </c>
      <c r="J60" s="1">
        <v>4</v>
      </c>
      <c r="K60" s="1">
        <v>2</v>
      </c>
      <c r="L60" s="1">
        <v>2</v>
      </c>
      <c r="M60" s="11">
        <f t="shared" si="1"/>
        <v>1</v>
      </c>
      <c r="N60" s="25">
        <f>M49-(((J60/J49)*M60)+((J61/J49)*M61))</f>
        <v>0</v>
      </c>
    </row>
    <row r="61" spans="1:14" x14ac:dyDescent="0.2">
      <c r="I61" s="1" t="s">
        <v>55</v>
      </c>
      <c r="J61" s="1">
        <v>2</v>
      </c>
      <c r="K61" s="1">
        <v>1</v>
      </c>
      <c r="L61" s="1">
        <v>1</v>
      </c>
      <c r="M61" s="11">
        <f t="shared" si="1"/>
        <v>1</v>
      </c>
      <c r="N61" s="25"/>
    </row>
    <row r="62" spans="1:14" x14ac:dyDescent="0.2">
      <c r="H62" s="15" t="s">
        <v>3</v>
      </c>
      <c r="N62" s="16"/>
    </row>
    <row r="63" spans="1:14" x14ac:dyDescent="0.2">
      <c r="I63" s="1" t="b">
        <v>1</v>
      </c>
      <c r="J63" s="1">
        <v>2</v>
      </c>
      <c r="K63" s="1">
        <v>0</v>
      </c>
      <c r="L63" s="1">
        <v>2</v>
      </c>
      <c r="M63" s="11">
        <v>0</v>
      </c>
      <c r="N63" s="20">
        <f>M49-(((J63/J49)*M63)+((J64/J49)*M64))</f>
        <v>0.45914791702724478</v>
      </c>
    </row>
    <row r="64" spans="1:14" x14ac:dyDescent="0.2">
      <c r="I64" s="1" t="b">
        <v>0</v>
      </c>
      <c r="J64" s="1">
        <v>4</v>
      </c>
      <c r="K64" s="1">
        <v>3</v>
      </c>
      <c r="L64" s="1">
        <v>1</v>
      </c>
      <c r="M64" s="11">
        <f t="shared" ref="M63:M64" si="2">-(((K64/J64)*IMLOG2(K64/J64))+((L64/J64)*IMLOG2(L64/J64)))</f>
        <v>0.81127812445913294</v>
      </c>
      <c r="N64" s="20"/>
    </row>
    <row r="66" spans="1:14" ht="13.5" thickBot="1" x14ac:dyDescent="0.25"/>
    <row r="67" spans="1:14" ht="13.5" thickBot="1" x14ac:dyDescent="0.25">
      <c r="A67" s="8" t="s">
        <v>0</v>
      </c>
      <c r="B67" s="9" t="s">
        <v>1</v>
      </c>
      <c r="C67" s="9" t="s">
        <v>2</v>
      </c>
      <c r="D67" s="9" t="s">
        <v>3</v>
      </c>
      <c r="E67" s="10" t="s">
        <v>4</v>
      </c>
      <c r="G67" s="12" t="s">
        <v>10</v>
      </c>
      <c r="H67" s="12"/>
      <c r="I67" s="12"/>
      <c r="J67" s="12" t="s">
        <v>11</v>
      </c>
      <c r="K67" s="12" t="s">
        <v>12</v>
      </c>
      <c r="L67" s="12" t="s">
        <v>13</v>
      </c>
      <c r="M67" s="12" t="s">
        <v>14</v>
      </c>
      <c r="N67" s="12" t="s">
        <v>15</v>
      </c>
    </row>
    <row r="68" spans="1:14" ht="13.5" thickBot="1" x14ac:dyDescent="0.25">
      <c r="A68" s="26" t="s">
        <v>9</v>
      </c>
      <c r="B68" s="27">
        <v>68</v>
      </c>
      <c r="C68" s="27">
        <v>80</v>
      </c>
      <c r="D68" s="28" t="b">
        <v>0</v>
      </c>
      <c r="E68" s="5" t="s">
        <v>8</v>
      </c>
      <c r="G68" s="13">
        <v>9</v>
      </c>
      <c r="H68" s="1" t="s">
        <v>16</v>
      </c>
      <c r="J68" s="1">
        <v>4</v>
      </c>
      <c r="K68" s="1">
        <v>3</v>
      </c>
      <c r="L68" s="1">
        <v>1</v>
      </c>
      <c r="M68" s="11">
        <f>-(((K68/J68)*IMLOG2(K68/J68))+((L68/J68)*IMLOG2(L68/J68)))</f>
        <v>0.81127812445913294</v>
      </c>
    </row>
    <row r="69" spans="1:14" ht="13.5" thickBot="1" x14ac:dyDescent="0.25">
      <c r="A69" s="26" t="s">
        <v>5</v>
      </c>
      <c r="B69" s="27">
        <v>69</v>
      </c>
      <c r="C69" s="27">
        <v>70</v>
      </c>
      <c r="D69" s="28" t="b">
        <v>0</v>
      </c>
      <c r="E69" s="5" t="s">
        <v>8</v>
      </c>
      <c r="H69" s="1" t="s">
        <v>0</v>
      </c>
      <c r="I69" s="1" t="s">
        <v>17</v>
      </c>
      <c r="J69" s="1">
        <v>2</v>
      </c>
      <c r="K69" s="1">
        <v>1</v>
      </c>
      <c r="L69" s="1">
        <v>1</v>
      </c>
      <c r="M69" s="11">
        <f>-(((K69/J69)*IMLOG2(K69/J69))+((L69/J69)*IMLOG2(L69/J69)))</f>
        <v>1</v>
      </c>
      <c r="N69" s="18">
        <f>M68-(((J69/J68)*M69)+((J70/J68)*M70))</f>
        <v>0.31127812445913294</v>
      </c>
    </row>
    <row r="70" spans="1:14" ht="13.5" thickBot="1" x14ac:dyDescent="0.25">
      <c r="A70" s="26" t="s">
        <v>9</v>
      </c>
      <c r="B70" s="27">
        <v>70</v>
      </c>
      <c r="C70" s="27">
        <v>96</v>
      </c>
      <c r="D70" s="28" t="b">
        <v>0</v>
      </c>
      <c r="E70" s="5" t="s">
        <v>8</v>
      </c>
      <c r="I70" s="1" t="s">
        <v>19</v>
      </c>
      <c r="J70" s="1">
        <v>2</v>
      </c>
      <c r="K70" s="1">
        <v>0</v>
      </c>
      <c r="L70" s="1">
        <v>2</v>
      </c>
      <c r="M70" s="11">
        <v>0</v>
      </c>
      <c r="N70" s="18"/>
    </row>
    <row r="71" spans="1:14" ht="13.5" thickBot="1" x14ac:dyDescent="0.25">
      <c r="A71" s="26" t="s">
        <v>5</v>
      </c>
      <c r="B71" s="27">
        <v>72</v>
      </c>
      <c r="C71" s="27">
        <v>95</v>
      </c>
      <c r="D71" s="28" t="b">
        <v>0</v>
      </c>
      <c r="E71" s="5" t="s">
        <v>6</v>
      </c>
      <c r="H71" s="15" t="s">
        <v>1</v>
      </c>
      <c r="M71" s="11"/>
      <c r="N71" s="16"/>
    </row>
    <row r="72" spans="1:14" x14ac:dyDescent="0.2">
      <c r="I72" s="15" t="s">
        <v>50</v>
      </c>
      <c r="J72" s="1">
        <v>3</v>
      </c>
      <c r="K72" s="1">
        <v>3</v>
      </c>
      <c r="L72" s="1">
        <v>0</v>
      </c>
      <c r="M72" s="11">
        <v>0</v>
      </c>
      <c r="N72" s="20">
        <f>M68-(((J72/J68)*M72)+((J73/J68)*M73))</f>
        <v>0.81127812445913294</v>
      </c>
    </row>
    <row r="73" spans="1:14" x14ac:dyDescent="0.2">
      <c r="I73" s="15" t="s">
        <v>51</v>
      </c>
      <c r="J73" s="1">
        <v>1</v>
      </c>
      <c r="K73" s="1">
        <v>0</v>
      </c>
      <c r="L73" s="1">
        <v>1</v>
      </c>
      <c r="M73" s="11">
        <v>0</v>
      </c>
      <c r="N73" s="20"/>
    </row>
    <row r="74" spans="1:14" x14ac:dyDescent="0.2">
      <c r="H74" s="1" t="s">
        <v>20</v>
      </c>
    </row>
    <row r="75" spans="1:14" x14ac:dyDescent="0.2">
      <c r="I75" s="1" t="s">
        <v>58</v>
      </c>
      <c r="J75" s="1">
        <v>1</v>
      </c>
      <c r="K75" s="1">
        <v>1</v>
      </c>
      <c r="L75" s="1">
        <v>0</v>
      </c>
      <c r="M75" s="11">
        <v>0</v>
      </c>
      <c r="N75" s="18">
        <f>M68-(((J75/J68)*M75)+((J76/J68)*M76))</f>
        <v>0.122556248918265</v>
      </c>
    </row>
    <row r="76" spans="1:14" x14ac:dyDescent="0.2">
      <c r="I76" s="1" t="s">
        <v>59</v>
      </c>
      <c r="J76" s="1">
        <v>3</v>
      </c>
      <c r="K76" s="1">
        <v>2</v>
      </c>
      <c r="L76" s="1">
        <v>1</v>
      </c>
      <c r="M76" s="11">
        <f t="shared" ref="M75:M78" si="3">-(((K76/J76)*IMLOG2(K76/J76))+((L76/J76)*IMLOG2(L76/J76)))</f>
        <v>0.91829583405449056</v>
      </c>
      <c r="N76" s="18"/>
    </row>
    <row r="77" spans="1:14" x14ac:dyDescent="0.2">
      <c r="I77" s="1" t="s">
        <v>60</v>
      </c>
      <c r="J77" s="1">
        <v>3</v>
      </c>
      <c r="K77" s="1">
        <v>2</v>
      </c>
      <c r="L77" s="1">
        <v>1</v>
      </c>
      <c r="M77" s="11">
        <f t="shared" si="3"/>
        <v>0.91829583405449056</v>
      </c>
      <c r="N77" s="18">
        <f>M68-(((J77/J68)*M77)+((J78/J68)*M78))</f>
        <v>0.122556248918265</v>
      </c>
    </row>
    <row r="78" spans="1:14" x14ac:dyDescent="0.2">
      <c r="I78" s="1" t="s">
        <v>61</v>
      </c>
      <c r="J78" s="1">
        <v>1</v>
      </c>
      <c r="K78" s="1">
        <v>1</v>
      </c>
      <c r="L78" s="1">
        <v>0</v>
      </c>
      <c r="M78" s="11">
        <v>0</v>
      </c>
      <c r="N78" s="18"/>
    </row>
    <row r="79" spans="1:14" ht="13.5" thickBot="1" x14ac:dyDescent="0.25">
      <c r="H79" s="15"/>
    </row>
    <row r="80" spans="1:14" ht="13.5" thickBot="1" x14ac:dyDescent="0.25">
      <c r="A80" s="8" t="s">
        <v>0</v>
      </c>
      <c r="B80" s="9" t="s">
        <v>1</v>
      </c>
      <c r="C80" s="9" t="s">
        <v>2</v>
      </c>
      <c r="D80" s="9" t="s">
        <v>3</v>
      </c>
      <c r="E80" s="10" t="s">
        <v>4</v>
      </c>
      <c r="F80" s="49" t="s">
        <v>64</v>
      </c>
      <c r="G80" s="49" t="s">
        <v>65</v>
      </c>
      <c r="H80" s="49" t="s">
        <v>66</v>
      </c>
      <c r="M80" s="11"/>
    </row>
    <row r="81" spans="1:8" ht="15" x14ac:dyDescent="0.2">
      <c r="A81" s="48" t="s">
        <v>7</v>
      </c>
      <c r="B81" s="48" t="s">
        <v>63</v>
      </c>
      <c r="C81" s="48" t="s">
        <v>67</v>
      </c>
      <c r="D81" s="48" t="b">
        <v>1</v>
      </c>
      <c r="E81" s="1" t="s">
        <v>13</v>
      </c>
      <c r="F81" s="1" t="s">
        <v>12</v>
      </c>
      <c r="G81" s="1" t="s">
        <v>12</v>
      </c>
      <c r="H81" s="50" t="s">
        <v>8</v>
      </c>
    </row>
    <row r="82" spans="1:8" ht="15" x14ac:dyDescent="0.2">
      <c r="A82" s="48" t="s">
        <v>9</v>
      </c>
      <c r="B82" s="48" t="s">
        <v>62</v>
      </c>
      <c r="C82" s="48" t="s">
        <v>63</v>
      </c>
      <c r="D82" s="48" t="b">
        <v>1</v>
      </c>
      <c r="E82" s="1" t="s">
        <v>12</v>
      </c>
      <c r="F82" s="1" t="s">
        <v>13</v>
      </c>
      <c r="G82" s="1" t="s">
        <v>13</v>
      </c>
      <c r="H82" s="50" t="s">
        <v>6</v>
      </c>
    </row>
    <row r="83" spans="1:8" ht="15" x14ac:dyDescent="0.2">
      <c r="A83" s="48" t="s">
        <v>5</v>
      </c>
      <c r="B83" s="48" t="s">
        <v>68</v>
      </c>
      <c r="C83" s="48" t="s">
        <v>63</v>
      </c>
      <c r="D83" s="48" t="b">
        <v>0</v>
      </c>
      <c r="E83" s="1" t="s">
        <v>13</v>
      </c>
      <c r="F83" s="1" t="s">
        <v>12</v>
      </c>
      <c r="G83" s="1" t="s">
        <v>12</v>
      </c>
      <c r="H83" s="48" t="s">
        <v>6</v>
      </c>
    </row>
    <row r="84" spans="1:8" ht="15" x14ac:dyDescent="0.2">
      <c r="A84" s="48" t="s">
        <v>7</v>
      </c>
      <c r="B84" s="48" t="s">
        <v>69</v>
      </c>
      <c r="C84" s="48" t="s">
        <v>68</v>
      </c>
      <c r="D84" s="48" t="b">
        <v>1</v>
      </c>
      <c r="E84" s="1" t="s">
        <v>13</v>
      </c>
      <c r="F84" s="1" t="s">
        <v>12</v>
      </c>
      <c r="G84" s="1" t="s">
        <v>12</v>
      </c>
      <c r="H84" s="50" t="s">
        <v>8</v>
      </c>
    </row>
  </sheetData>
  <mergeCells count="30">
    <mergeCell ref="N72:N73"/>
    <mergeCell ref="N75:N76"/>
    <mergeCell ref="N77:N78"/>
    <mergeCell ref="N11:N12"/>
    <mergeCell ref="N14:N15"/>
    <mergeCell ref="N55:N56"/>
    <mergeCell ref="N58:N59"/>
    <mergeCell ref="N60:N61"/>
    <mergeCell ref="N63:N64"/>
    <mergeCell ref="N69:N70"/>
    <mergeCell ref="N42:N43"/>
    <mergeCell ref="N44:N45"/>
    <mergeCell ref="N50:N51"/>
    <mergeCell ref="N53:N54"/>
    <mergeCell ref="N25:N26"/>
    <mergeCell ref="N20:N21"/>
    <mergeCell ref="N27:N28"/>
    <mergeCell ref="N37:N38"/>
    <mergeCell ref="N40:N41"/>
    <mergeCell ref="V3:V6"/>
    <mergeCell ref="V7:V9"/>
    <mergeCell ref="V10:V12"/>
    <mergeCell ref="V13:V15"/>
    <mergeCell ref="N23:N24"/>
    <mergeCell ref="N8:N9"/>
    <mergeCell ref="N4:N6"/>
    <mergeCell ref="T3:T6"/>
    <mergeCell ref="T7:T9"/>
    <mergeCell ref="T10:T12"/>
    <mergeCell ref="T13:T15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L11" sqref="L11:N12"/>
    </sheetView>
  </sheetViews>
  <sheetFormatPr defaultRowHeight="15" x14ac:dyDescent="0.25"/>
  <cols>
    <col min="1" max="1" width="13.140625" customWidth="1"/>
    <col min="3" max="3" width="22.7109375" customWidth="1"/>
    <col min="8" max="8" width="22.7109375" customWidth="1"/>
    <col min="10" max="10" width="12.28515625" customWidth="1"/>
    <col min="16" max="16" width="9.5703125" bestFit="1" customWidth="1"/>
  </cols>
  <sheetData>
    <row r="1" spans="1:16" ht="26.25" thickBot="1" x14ac:dyDescent="0.3">
      <c r="A1" s="9" t="s">
        <v>1</v>
      </c>
      <c r="B1" s="10" t="s">
        <v>4</v>
      </c>
      <c r="C1" t="s">
        <v>21</v>
      </c>
      <c r="F1" s="9" t="s">
        <v>2</v>
      </c>
      <c r="G1" s="10" t="s">
        <v>4</v>
      </c>
      <c r="H1" t="s">
        <v>22</v>
      </c>
      <c r="J1" s="12"/>
      <c r="K1" s="12"/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</row>
    <row r="2" spans="1:16" ht="15.75" thickBot="1" x14ac:dyDescent="0.3">
      <c r="A2" s="3">
        <v>64</v>
      </c>
      <c r="B2" s="5" t="s">
        <v>8</v>
      </c>
      <c r="C2" s="51">
        <f>AVERAGE(A2:A8)</f>
        <v>68.428571428571431</v>
      </c>
      <c r="F2" s="3">
        <v>65</v>
      </c>
      <c r="G2" s="5" t="s">
        <v>8</v>
      </c>
      <c r="H2" s="51">
        <f>AVERAGE(F2:F8)</f>
        <v>72.571428571428569</v>
      </c>
      <c r="J2" s="1" t="s">
        <v>16</v>
      </c>
      <c r="K2" s="1"/>
      <c r="L2" s="1">
        <v>14</v>
      </c>
      <c r="M2" s="1">
        <v>9</v>
      </c>
      <c r="N2" s="1">
        <v>5</v>
      </c>
      <c r="O2" s="11">
        <f>-(((M2/L2)*IMLOG2(M2/L2))+((N2/L2)*IMLOG2(N2/L2)))</f>
        <v>0.94028595867063069</v>
      </c>
      <c r="P2" s="1"/>
    </row>
    <row r="3" spans="1:16" ht="15.75" thickBot="1" x14ac:dyDescent="0.3">
      <c r="A3" s="3">
        <v>65</v>
      </c>
      <c r="B3" s="5" t="s">
        <v>6</v>
      </c>
      <c r="C3" s="51"/>
      <c r="F3" s="6">
        <v>70</v>
      </c>
      <c r="G3" s="5" t="s">
        <v>6</v>
      </c>
      <c r="H3" s="51"/>
      <c r="J3" s="1" t="s">
        <v>1</v>
      </c>
      <c r="K3" s="1"/>
      <c r="L3" s="1"/>
      <c r="M3" s="1"/>
      <c r="N3" s="1"/>
      <c r="O3" s="11"/>
      <c r="P3" s="11"/>
    </row>
    <row r="4" spans="1:16" ht="15.75" thickBot="1" x14ac:dyDescent="0.3">
      <c r="A4" s="3">
        <v>68</v>
      </c>
      <c r="B4" s="5" t="s">
        <v>8</v>
      </c>
      <c r="C4" s="51"/>
      <c r="F4" s="6">
        <v>70</v>
      </c>
      <c r="G4" s="5" t="s">
        <v>8</v>
      </c>
      <c r="H4" s="51"/>
      <c r="J4" s="1"/>
      <c r="K4" s="1" t="s">
        <v>70</v>
      </c>
      <c r="L4" s="1">
        <v>3</v>
      </c>
      <c r="M4" s="1">
        <v>2</v>
      </c>
      <c r="N4" s="1">
        <v>1</v>
      </c>
      <c r="O4" s="11">
        <f>-(((M4/L4)*IMLOG2(M4/L4))+((N4/L4)*IMLOG2(N4/L4)))</f>
        <v>0.91829583405449056</v>
      </c>
      <c r="P4" s="18">
        <f>O2-(((L4/L2)*O4)+((L5/L2)*O5))</f>
        <v>4.894691870218626E-4</v>
      </c>
    </row>
    <row r="5" spans="1:16" ht="15.75" thickBot="1" x14ac:dyDescent="0.3">
      <c r="A5" s="3">
        <v>69</v>
      </c>
      <c r="B5" s="5" t="s">
        <v>8</v>
      </c>
      <c r="C5" s="51"/>
      <c r="F5" s="6">
        <v>70</v>
      </c>
      <c r="G5" s="5" t="s">
        <v>8</v>
      </c>
      <c r="H5" s="51"/>
      <c r="J5" s="1"/>
      <c r="K5" s="1" t="s">
        <v>71</v>
      </c>
      <c r="L5" s="1">
        <v>11</v>
      </c>
      <c r="M5" s="1">
        <v>7</v>
      </c>
      <c r="N5" s="1">
        <v>4</v>
      </c>
      <c r="O5" s="11">
        <f>-(((M5/L5)*IMLOG2(M5/L5))+((N5/L5)*IMLOG2(N5/L5)))</f>
        <v>0.9456603046006411</v>
      </c>
      <c r="P5" s="18"/>
    </row>
    <row r="6" spans="1:16" ht="15.75" thickBot="1" x14ac:dyDescent="0.3">
      <c r="A6" s="14">
        <v>70</v>
      </c>
      <c r="B6" s="5" t="s">
        <v>8</v>
      </c>
      <c r="C6" s="51"/>
      <c r="F6" s="14">
        <v>75</v>
      </c>
      <c r="G6" s="5" t="s">
        <v>8</v>
      </c>
      <c r="H6" s="51"/>
      <c r="J6" s="1"/>
      <c r="K6" s="15" t="s">
        <v>72</v>
      </c>
      <c r="L6" s="1">
        <v>8</v>
      </c>
      <c r="M6" s="1">
        <v>5</v>
      </c>
      <c r="N6" s="1">
        <v>3</v>
      </c>
      <c r="O6" s="11">
        <f>-(((M6/L6)*IMLOG2(M6/L6))+((N6/L6)*IMLOG2(N6/L6)))</f>
        <v>0.95443400292496372</v>
      </c>
      <c r="P6" s="20">
        <f>O2-(((L6/L2)*O6)+((L7/L2)*O7))</f>
        <v>1.3397424044412354E-3</v>
      </c>
    </row>
    <row r="7" spans="1:16" ht="15.75" thickBot="1" x14ac:dyDescent="0.3">
      <c r="A7" s="3">
        <v>71</v>
      </c>
      <c r="B7" s="5" t="s">
        <v>6</v>
      </c>
      <c r="C7" s="51"/>
      <c r="F7" s="3">
        <v>78</v>
      </c>
      <c r="G7" s="5" t="s">
        <v>8</v>
      </c>
      <c r="H7" s="51"/>
      <c r="J7" s="1"/>
      <c r="K7" s="15" t="s">
        <v>73</v>
      </c>
      <c r="L7" s="1">
        <v>6</v>
      </c>
      <c r="M7" s="1">
        <v>4</v>
      </c>
      <c r="N7" s="1">
        <v>2</v>
      </c>
      <c r="O7" s="11">
        <f t="shared" ref="O7:O15" si="0">-(((M7/L7)*IMLOG2(M7/L7))+((N7/L7)*IMLOG2(N7/L7)))</f>
        <v>0.91829583405449056</v>
      </c>
      <c r="P7" s="20"/>
    </row>
    <row r="8" spans="1:16" ht="15.75" thickBot="1" x14ac:dyDescent="0.3">
      <c r="A8" s="6">
        <v>72</v>
      </c>
      <c r="B8" s="5" t="s">
        <v>6</v>
      </c>
      <c r="C8" s="51"/>
      <c r="F8" s="6">
        <v>80</v>
      </c>
      <c r="G8" s="5" t="s">
        <v>8</v>
      </c>
      <c r="H8" s="51"/>
      <c r="J8" s="1"/>
      <c r="K8" s="1"/>
      <c r="L8" s="1"/>
      <c r="M8" s="1"/>
      <c r="N8" s="1"/>
      <c r="O8" s="11"/>
      <c r="P8" s="34"/>
    </row>
    <row r="9" spans="1:16" ht="15.75" thickBot="1" x14ac:dyDescent="0.3">
      <c r="A9" s="6">
        <v>72</v>
      </c>
      <c r="B9" s="5" t="s">
        <v>8</v>
      </c>
      <c r="C9" s="23">
        <f>AVERAGE(A9)</f>
        <v>72</v>
      </c>
      <c r="F9" s="6">
        <v>80</v>
      </c>
      <c r="G9" s="5" t="s">
        <v>8</v>
      </c>
      <c r="H9" s="23">
        <f>AVERAGE(F9:F15)</f>
        <v>88</v>
      </c>
      <c r="J9" s="1" t="s">
        <v>23</v>
      </c>
      <c r="K9" s="1" t="s">
        <v>74</v>
      </c>
      <c r="L9" s="1">
        <v>4</v>
      </c>
      <c r="M9" s="1">
        <v>3</v>
      </c>
      <c r="N9" s="1">
        <v>1</v>
      </c>
      <c r="O9" s="11">
        <f>-(((M9/L9)*IMLOG2(M9/L9))+((N9/L9)*IMLOG2(N9/L9)))</f>
        <v>0.81127812445913294</v>
      </c>
      <c r="P9" s="18">
        <f>O2-(((L9/L2)*O9)+((L10/L2)*O10))</f>
        <v>1.4956069928973137E-2</v>
      </c>
    </row>
    <row r="10" spans="1:16" ht="15.75" thickBot="1" x14ac:dyDescent="0.3">
      <c r="A10" s="3">
        <v>75</v>
      </c>
      <c r="B10" s="5" t="s">
        <v>8</v>
      </c>
      <c r="C10" s="23"/>
      <c r="F10" s="6">
        <v>80</v>
      </c>
      <c r="G10" s="5" t="s">
        <v>6</v>
      </c>
      <c r="H10" s="23"/>
      <c r="K10" s="1" t="s">
        <v>75</v>
      </c>
      <c r="L10" s="1">
        <v>10</v>
      </c>
      <c r="M10" s="1">
        <v>6</v>
      </c>
      <c r="N10" s="1">
        <v>4</v>
      </c>
      <c r="O10" s="11">
        <f t="shared" ref="O10:O12" si="1">-(((M10/L10)*IMLOG2(M10/L10))+((N10/L10)*IMLOG2(N10/L10)))</f>
        <v>0.97095059445466747</v>
      </c>
      <c r="P10" s="18"/>
    </row>
    <row r="11" spans="1:16" ht="15.75" thickBot="1" x14ac:dyDescent="0.3">
      <c r="A11" s="14">
        <v>75</v>
      </c>
      <c r="B11" s="5" t="s">
        <v>8</v>
      </c>
      <c r="C11" s="23"/>
      <c r="F11" s="14">
        <v>85</v>
      </c>
      <c r="G11" s="5" t="s">
        <v>6</v>
      </c>
      <c r="H11" s="23"/>
      <c r="K11" s="15" t="s">
        <v>76</v>
      </c>
      <c r="L11" s="1">
        <v>10</v>
      </c>
      <c r="M11" s="1">
        <v>7</v>
      </c>
      <c r="N11" s="1">
        <v>3</v>
      </c>
      <c r="O11" s="11">
        <f t="shared" si="1"/>
        <v>0.88129089923069359</v>
      </c>
      <c r="P11" s="21">
        <f>O2-(((L11/L2)*O11)+((L12/L2)*O12))</f>
        <v>2.507817350584951E-2</v>
      </c>
    </row>
    <row r="12" spans="1:16" ht="15.75" thickBot="1" x14ac:dyDescent="0.3">
      <c r="A12" s="3">
        <v>80</v>
      </c>
      <c r="B12" s="5" t="s">
        <v>6</v>
      </c>
      <c r="C12" s="23"/>
      <c r="F12" s="6">
        <v>90</v>
      </c>
      <c r="G12" s="5" t="s">
        <v>6</v>
      </c>
      <c r="H12" s="23"/>
      <c r="K12" s="15" t="s">
        <v>77</v>
      </c>
      <c r="L12" s="1">
        <v>4</v>
      </c>
      <c r="M12" s="1">
        <v>2</v>
      </c>
      <c r="N12" s="1">
        <v>2</v>
      </c>
      <c r="O12" s="11">
        <f t="shared" si="1"/>
        <v>1</v>
      </c>
      <c r="P12" s="21"/>
    </row>
    <row r="13" spans="1:16" ht="15.75" thickBot="1" x14ac:dyDescent="0.3">
      <c r="A13" s="3">
        <v>81</v>
      </c>
      <c r="B13" s="5" t="s">
        <v>8</v>
      </c>
      <c r="C13" s="23"/>
      <c r="F13" s="6">
        <v>90</v>
      </c>
      <c r="G13" s="5" t="s">
        <v>8</v>
      </c>
      <c r="H13" s="23"/>
      <c r="K13" s="15"/>
      <c r="L13" s="1"/>
      <c r="M13" s="1"/>
      <c r="N13" s="1"/>
      <c r="O13" s="11"/>
      <c r="P13" s="35"/>
    </row>
    <row r="14" spans="1:16" ht="15.75" thickBot="1" x14ac:dyDescent="0.3">
      <c r="A14" s="3">
        <v>83</v>
      </c>
      <c r="B14" s="5" t="s">
        <v>8</v>
      </c>
      <c r="C14" s="23"/>
      <c r="F14" s="3">
        <v>95</v>
      </c>
      <c r="G14" s="5" t="s">
        <v>6</v>
      </c>
      <c r="H14" s="23"/>
      <c r="K14" s="1"/>
      <c r="L14" s="1"/>
      <c r="M14" s="1"/>
      <c r="N14" s="1"/>
      <c r="O14" s="11"/>
      <c r="P14" s="52"/>
    </row>
    <row r="15" spans="1:16" ht="15.75" thickBot="1" x14ac:dyDescent="0.3">
      <c r="A15" s="3">
        <v>85</v>
      </c>
      <c r="B15" s="5" t="s">
        <v>6</v>
      </c>
      <c r="C15" s="23"/>
      <c r="F15" s="3">
        <v>96</v>
      </c>
      <c r="G15" s="5" t="s">
        <v>8</v>
      </c>
      <c r="H15" s="23"/>
      <c r="K15" s="1"/>
      <c r="L15" s="1"/>
      <c r="M15" s="1"/>
      <c r="N15" s="1"/>
      <c r="O15" s="11"/>
      <c r="P15" s="52"/>
    </row>
  </sheetData>
  <autoFilter ref="F1:F15">
    <sortState ref="F2:H15">
      <sortCondition ref="F1:F15"/>
    </sortState>
  </autoFilter>
  <mergeCells count="8">
    <mergeCell ref="C2:C8"/>
    <mergeCell ref="C9:C15"/>
    <mergeCell ref="H2:H8"/>
    <mergeCell ref="H9:H15"/>
    <mergeCell ref="P9:P10"/>
    <mergeCell ref="P11:P12"/>
    <mergeCell ref="P4:P5"/>
    <mergeCell ref="P6:P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opLeftCell="E1" workbookViewId="0">
      <selection activeCell="O1" sqref="O1:U12"/>
    </sheetView>
  </sheetViews>
  <sheetFormatPr defaultRowHeight="15" x14ac:dyDescent="0.25"/>
  <cols>
    <col min="2" max="2" width="17.42578125" customWidth="1"/>
    <col min="7" max="7" width="13" customWidth="1"/>
    <col min="9" max="9" width="22.42578125" customWidth="1"/>
    <col min="13" max="13" width="21.140625" customWidth="1"/>
  </cols>
  <sheetData>
    <row r="1" spans="1:21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1" ht="15.75" thickBot="1" x14ac:dyDescent="0.3">
      <c r="A2" s="2" t="s">
        <v>5</v>
      </c>
      <c r="B2" s="3">
        <v>85</v>
      </c>
      <c r="C2" s="3">
        <v>85</v>
      </c>
      <c r="D2" s="4" t="b">
        <v>0</v>
      </c>
      <c r="E2" s="5" t="s">
        <v>6</v>
      </c>
      <c r="G2" s="3">
        <v>65</v>
      </c>
      <c r="H2" s="5" t="s">
        <v>6</v>
      </c>
      <c r="I2" s="23">
        <f>AVERAGE(G2:G6)</f>
        <v>68.599999999999994</v>
      </c>
      <c r="K2" s="6">
        <v>70</v>
      </c>
      <c r="L2" s="5" t="s">
        <v>8</v>
      </c>
      <c r="M2" s="23">
        <f>AVERAGE(K2:K6)</f>
        <v>74</v>
      </c>
      <c r="O2" s="1" t="s">
        <v>16</v>
      </c>
      <c r="P2" s="1"/>
      <c r="Q2" s="1">
        <v>10</v>
      </c>
      <c r="R2" s="1">
        <v>5</v>
      </c>
      <c r="S2" s="1">
        <v>5</v>
      </c>
      <c r="T2" s="11">
        <f>-(((R2/Q2)*IMLOG2(R2/Q2))+((S2/Q2)*IMLOG2(S2/Q2)))</f>
        <v>1</v>
      </c>
      <c r="U2" s="1"/>
    </row>
    <row r="3" spans="1:21" ht="15.75" thickBot="1" x14ac:dyDescent="0.3">
      <c r="A3" s="2" t="s">
        <v>5</v>
      </c>
      <c r="B3" s="3">
        <v>80</v>
      </c>
      <c r="C3" s="6">
        <v>90</v>
      </c>
      <c r="D3" s="4" t="b">
        <v>1</v>
      </c>
      <c r="E3" s="5" t="s">
        <v>6</v>
      </c>
      <c r="G3" s="3">
        <v>68</v>
      </c>
      <c r="H3" s="5" t="s">
        <v>8</v>
      </c>
      <c r="I3" s="23"/>
      <c r="K3" s="6">
        <v>70</v>
      </c>
      <c r="L3" s="5" t="s">
        <v>8</v>
      </c>
      <c r="M3" s="23"/>
      <c r="O3" s="1" t="s">
        <v>1</v>
      </c>
      <c r="P3" s="1"/>
      <c r="Q3" s="1"/>
      <c r="R3" s="1"/>
      <c r="S3" s="1"/>
      <c r="T3" s="11"/>
      <c r="U3" s="11"/>
    </row>
    <row r="4" spans="1:21" ht="15.75" thickBot="1" x14ac:dyDescent="0.3">
      <c r="A4" s="2" t="s">
        <v>5</v>
      </c>
      <c r="B4" s="6">
        <v>72</v>
      </c>
      <c r="C4" s="3">
        <v>95</v>
      </c>
      <c r="D4" s="4" t="b">
        <v>0</v>
      </c>
      <c r="E4" s="5" t="s">
        <v>6</v>
      </c>
      <c r="G4" s="3">
        <v>69</v>
      </c>
      <c r="H4" s="5" t="s">
        <v>8</v>
      </c>
      <c r="I4" s="23"/>
      <c r="K4" s="6">
        <v>70</v>
      </c>
      <c r="L4" s="5" t="s">
        <v>6</v>
      </c>
      <c r="M4" s="23"/>
      <c r="O4" s="1"/>
      <c r="P4" s="1" t="s">
        <v>36</v>
      </c>
      <c r="Q4" s="1">
        <v>2</v>
      </c>
      <c r="R4" s="1">
        <v>1</v>
      </c>
      <c r="S4" s="1">
        <v>1</v>
      </c>
      <c r="T4" s="11">
        <f>-(((R4/Q4)*IMLOG2(R4/Q4))+((S4/Q4)*IMLOG2(S4/Q4)))</f>
        <v>1</v>
      </c>
      <c r="U4" s="18">
        <f>T2-(((Q4/Q2)*T4)+((Q5/Q2)*T5))</f>
        <v>0</v>
      </c>
    </row>
    <row r="5" spans="1:21" ht="15.75" thickBot="1" x14ac:dyDescent="0.3">
      <c r="A5" s="2" t="s">
        <v>5</v>
      </c>
      <c r="B5" s="3">
        <v>69</v>
      </c>
      <c r="C5" s="6">
        <v>70</v>
      </c>
      <c r="D5" s="4" t="b">
        <v>0</v>
      </c>
      <c r="E5" s="5" t="s">
        <v>8</v>
      </c>
      <c r="G5" s="3">
        <v>70</v>
      </c>
      <c r="H5" s="5" t="s">
        <v>8</v>
      </c>
      <c r="I5" s="23"/>
      <c r="K5" s="6">
        <v>80</v>
      </c>
      <c r="L5" s="5" t="s">
        <v>8</v>
      </c>
      <c r="M5" s="23"/>
      <c r="O5" s="1"/>
      <c r="P5" s="1" t="s">
        <v>37</v>
      </c>
      <c r="Q5" s="1">
        <v>8</v>
      </c>
      <c r="R5" s="1">
        <v>4</v>
      </c>
      <c r="S5" s="1">
        <v>4</v>
      </c>
      <c r="T5" s="11">
        <f>-(((R5/Q5)*IMLOG2(R5/Q5))+((S5/Q5)*IMLOG2(S5/Q5)))</f>
        <v>1</v>
      </c>
      <c r="U5" s="18"/>
    </row>
    <row r="6" spans="1:21" ht="15.75" thickBot="1" x14ac:dyDescent="0.3">
      <c r="A6" s="2" t="s">
        <v>5</v>
      </c>
      <c r="B6" s="3">
        <v>75</v>
      </c>
      <c r="C6" s="6">
        <v>70</v>
      </c>
      <c r="D6" s="4" t="b">
        <v>1</v>
      </c>
      <c r="E6" s="5" t="s">
        <v>8</v>
      </c>
      <c r="G6" s="32">
        <v>71</v>
      </c>
      <c r="H6" s="5" t="s">
        <v>6</v>
      </c>
      <c r="I6" s="23"/>
      <c r="K6" s="33">
        <v>80</v>
      </c>
      <c r="L6" s="5" t="s">
        <v>8</v>
      </c>
      <c r="M6" s="23"/>
      <c r="O6" s="1"/>
      <c r="P6" s="15" t="s">
        <v>38</v>
      </c>
      <c r="Q6" s="1">
        <v>8</v>
      </c>
      <c r="R6" s="1">
        <v>5</v>
      </c>
      <c r="S6" s="1">
        <v>3</v>
      </c>
      <c r="T6" s="11">
        <f>-(((R6/Q6)*IMLOG2(R6/Q6))+((S6/Q6)*IMLOG2(S6/Q6)))</f>
        <v>0.95443400292496372</v>
      </c>
      <c r="U6" s="20">
        <f>T2-(((Q6/Q2)*T6)+((Q7/Q2)*T7))</f>
        <v>0.23645279766002902</v>
      </c>
    </row>
    <row r="7" spans="1:21" ht="15.75" thickBot="1" x14ac:dyDescent="0.3">
      <c r="A7" s="2" t="s">
        <v>9</v>
      </c>
      <c r="B7" s="3">
        <v>70</v>
      </c>
      <c r="C7" s="3">
        <v>96</v>
      </c>
      <c r="D7" s="4" t="b">
        <v>0</v>
      </c>
      <c r="E7" s="5" t="s">
        <v>8</v>
      </c>
      <c r="G7" s="6">
        <v>72</v>
      </c>
      <c r="H7" s="5" t="s">
        <v>6</v>
      </c>
      <c r="I7" s="23">
        <f>AVERAGE(G7:G11)</f>
        <v>77.400000000000006</v>
      </c>
      <c r="K7" s="6">
        <v>80</v>
      </c>
      <c r="L7" s="5" t="s">
        <v>6</v>
      </c>
      <c r="M7" s="23">
        <f>AVERAGE(K7:K11)</f>
        <v>89.2</v>
      </c>
      <c r="O7" s="1"/>
      <c r="P7" s="15" t="s">
        <v>39</v>
      </c>
      <c r="Q7" s="1">
        <v>2</v>
      </c>
      <c r="R7" s="1">
        <v>0</v>
      </c>
      <c r="S7" s="1">
        <v>1</v>
      </c>
      <c r="T7" s="11">
        <v>0</v>
      </c>
      <c r="U7" s="20"/>
    </row>
    <row r="8" spans="1:21" ht="15.75" thickBot="1" x14ac:dyDescent="0.3">
      <c r="A8" s="2" t="s">
        <v>9</v>
      </c>
      <c r="B8" s="3">
        <v>68</v>
      </c>
      <c r="C8" s="6">
        <v>80</v>
      </c>
      <c r="D8" s="4" t="b">
        <v>0</v>
      </c>
      <c r="E8" s="5" t="s">
        <v>8</v>
      </c>
      <c r="G8" s="3">
        <v>75</v>
      </c>
      <c r="H8" s="5" t="s">
        <v>8</v>
      </c>
      <c r="I8" s="23"/>
      <c r="K8" s="3">
        <v>85</v>
      </c>
      <c r="L8" s="5" t="s">
        <v>6</v>
      </c>
      <c r="M8" s="23"/>
      <c r="O8" s="1" t="s">
        <v>23</v>
      </c>
      <c r="P8" s="15"/>
      <c r="Q8" s="1"/>
      <c r="R8" s="1"/>
      <c r="S8" s="1"/>
      <c r="T8" s="11"/>
      <c r="U8" s="24"/>
    </row>
    <row r="9" spans="1:21" ht="15.75" thickBot="1" x14ac:dyDescent="0.3">
      <c r="A9" s="2" t="s">
        <v>9</v>
      </c>
      <c r="B9" s="3">
        <v>65</v>
      </c>
      <c r="C9" s="6">
        <v>70</v>
      </c>
      <c r="D9" s="4" t="b">
        <v>1</v>
      </c>
      <c r="E9" s="5" t="s">
        <v>6</v>
      </c>
      <c r="G9" s="3">
        <v>75</v>
      </c>
      <c r="H9" s="5" t="s">
        <v>8</v>
      </c>
      <c r="I9" s="23"/>
      <c r="K9" s="6">
        <v>90</v>
      </c>
      <c r="L9" s="5" t="s">
        <v>6</v>
      </c>
      <c r="M9" s="23"/>
      <c r="O9" s="1"/>
      <c r="P9" s="1" t="s">
        <v>24</v>
      </c>
      <c r="Q9" s="1">
        <v>3</v>
      </c>
      <c r="R9" s="1">
        <v>2</v>
      </c>
      <c r="S9" s="1">
        <v>1</v>
      </c>
      <c r="T9" s="11">
        <f>-(((R9/Q9)*IMLOG2(R9/Q9))+((S9/Q9)*IMLOG2(S9/Q9)))</f>
        <v>0.91829583405449056</v>
      </c>
      <c r="U9" s="18">
        <f>T2-(((Q9/Q2)*T9)+((Q10/Q2)*T10))</f>
        <v>3.4851554559676368E-2</v>
      </c>
    </row>
    <row r="10" spans="1:21" ht="15.75" thickBot="1" x14ac:dyDescent="0.3">
      <c r="A10" s="2" t="s">
        <v>9</v>
      </c>
      <c r="B10" s="3">
        <v>75</v>
      </c>
      <c r="C10" s="6">
        <v>80</v>
      </c>
      <c r="D10" s="4" t="b">
        <v>0</v>
      </c>
      <c r="E10" s="5" t="s">
        <v>8</v>
      </c>
      <c r="G10" s="3">
        <v>80</v>
      </c>
      <c r="H10" s="5" t="s">
        <v>6</v>
      </c>
      <c r="I10" s="23"/>
      <c r="K10" s="3">
        <v>95</v>
      </c>
      <c r="L10" s="5" t="s">
        <v>6</v>
      </c>
      <c r="M10" s="23"/>
      <c r="O10" s="1"/>
      <c r="P10" s="1" t="s">
        <v>25</v>
      </c>
      <c r="Q10" s="1">
        <v>7</v>
      </c>
      <c r="R10" s="1">
        <v>3</v>
      </c>
      <c r="S10" s="1">
        <v>4</v>
      </c>
      <c r="T10" s="11">
        <f>-(((R10/Q10)*IMLOG2(R10/Q10))+((S10/Q10)*IMLOG2(S10/Q10)))</f>
        <v>0.9852281360342523</v>
      </c>
      <c r="U10" s="18"/>
    </row>
    <row r="11" spans="1:21" ht="15.75" thickBot="1" x14ac:dyDescent="0.3">
      <c r="A11" s="2" t="s">
        <v>9</v>
      </c>
      <c r="B11" s="3">
        <v>71</v>
      </c>
      <c r="C11" s="6">
        <v>80</v>
      </c>
      <c r="D11" s="4" t="b">
        <v>1</v>
      </c>
      <c r="E11" s="5" t="s">
        <v>6</v>
      </c>
      <c r="G11" s="32">
        <v>85</v>
      </c>
      <c r="H11" s="5" t="s">
        <v>6</v>
      </c>
      <c r="I11" s="23"/>
      <c r="K11" s="3">
        <v>96</v>
      </c>
      <c r="L11" s="5" t="s">
        <v>8</v>
      </c>
      <c r="M11" s="23"/>
      <c r="P11" s="15" t="s">
        <v>26</v>
      </c>
      <c r="Q11" s="1">
        <v>6</v>
      </c>
      <c r="R11" s="1">
        <v>4</v>
      </c>
      <c r="S11" s="1">
        <v>2</v>
      </c>
      <c r="T11" s="11">
        <f>-(((R11/Q11)*IMLOG2(R11/Q11))+((S11/Q11)*IMLOG2(S11/Q11)))</f>
        <v>0.91829583405449056</v>
      </c>
      <c r="U11" s="20">
        <f>T2-(((Q11/Q2)*T11)+((Q12/Q2)*T12))</f>
        <v>0.12451124978365247</v>
      </c>
    </row>
    <row r="12" spans="1:21" ht="15.75" thickBot="1" x14ac:dyDescent="0.3">
      <c r="A12" s="7" t="s">
        <v>7</v>
      </c>
      <c r="B12" s="3">
        <v>83</v>
      </c>
      <c r="C12" s="3">
        <v>78</v>
      </c>
      <c r="D12" s="4" t="b">
        <v>0</v>
      </c>
      <c r="E12" s="5" t="s">
        <v>8</v>
      </c>
      <c r="P12" s="15" t="s">
        <v>27</v>
      </c>
      <c r="Q12" s="1">
        <v>4</v>
      </c>
      <c r="R12" s="1">
        <v>1</v>
      </c>
      <c r="S12" s="1">
        <v>3</v>
      </c>
      <c r="T12" s="11">
        <f>-(((R12/Q12)*IMLOG2(R12/Q12))+((S12/Q12)*IMLOG2(S12/Q12)))</f>
        <v>0.81127812445913294</v>
      </c>
      <c r="U12" s="20"/>
    </row>
    <row r="13" spans="1:21" ht="15.75" thickBot="1" x14ac:dyDescent="0.3">
      <c r="A13" s="7" t="s">
        <v>7</v>
      </c>
      <c r="B13" s="3">
        <v>64</v>
      </c>
      <c r="C13" s="3">
        <v>65</v>
      </c>
      <c r="D13" s="4" t="b">
        <v>1</v>
      </c>
      <c r="E13" s="5" t="s">
        <v>8</v>
      </c>
      <c r="P13" s="15"/>
      <c r="Q13" s="1"/>
      <c r="R13" s="1"/>
      <c r="S13" s="1"/>
      <c r="T13" s="11"/>
      <c r="U13" s="35"/>
    </row>
    <row r="14" spans="1:21" ht="15.75" thickBot="1" x14ac:dyDescent="0.3">
      <c r="A14" s="7" t="s">
        <v>7</v>
      </c>
      <c r="B14" s="6">
        <v>72</v>
      </c>
      <c r="C14" s="6">
        <v>90</v>
      </c>
      <c r="D14" s="4" t="b">
        <v>1</v>
      </c>
      <c r="E14" s="5" t="s">
        <v>8</v>
      </c>
      <c r="P14" s="1"/>
      <c r="Q14" s="1"/>
      <c r="R14" s="1"/>
      <c r="S14" s="1"/>
      <c r="T14" s="11"/>
      <c r="U14" s="22"/>
    </row>
    <row r="15" spans="1:21" ht="15.75" thickBot="1" x14ac:dyDescent="0.3">
      <c r="A15" s="7" t="s">
        <v>7</v>
      </c>
      <c r="B15" s="3">
        <v>81</v>
      </c>
      <c r="C15" s="3">
        <v>75</v>
      </c>
      <c r="D15" s="4" t="b">
        <v>0</v>
      </c>
      <c r="E15" s="5" t="s">
        <v>8</v>
      </c>
      <c r="P15" s="1"/>
      <c r="Q15" s="1"/>
      <c r="R15" s="1"/>
      <c r="S15" s="1"/>
      <c r="T15" s="11"/>
      <c r="U15" s="22"/>
    </row>
  </sheetData>
  <autoFilter ref="K1:K15">
    <sortState ref="K2:L15">
      <sortCondition ref="K1:K15"/>
    </sortState>
  </autoFilter>
  <mergeCells count="9">
    <mergeCell ref="U14:U15"/>
    <mergeCell ref="U9:U10"/>
    <mergeCell ref="U11:U12"/>
    <mergeCell ref="I2:I6"/>
    <mergeCell ref="I7:I11"/>
    <mergeCell ref="M2:M6"/>
    <mergeCell ref="M7:M11"/>
    <mergeCell ref="U4:U5"/>
    <mergeCell ref="U6:U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opLeftCell="G1" workbookViewId="0">
      <selection activeCell="O1" sqref="O1:U12"/>
    </sheetView>
  </sheetViews>
  <sheetFormatPr defaultRowHeight="15" x14ac:dyDescent="0.25"/>
  <cols>
    <col min="1" max="1" width="12.42578125" customWidth="1"/>
    <col min="2" max="2" width="13.7109375" customWidth="1"/>
    <col min="3" max="3" width="23.28515625" customWidth="1"/>
    <col min="7" max="7" width="20.28515625" customWidth="1"/>
    <col min="9" max="9" width="23.7109375" customWidth="1"/>
    <col min="13" max="13" width="28.5703125" customWidth="1"/>
  </cols>
  <sheetData>
    <row r="1" spans="1:22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2" ht="15.75" thickBot="1" x14ac:dyDescent="0.3">
      <c r="A2" s="26" t="s">
        <v>9</v>
      </c>
      <c r="B2" s="27">
        <v>65</v>
      </c>
      <c r="C2" s="27">
        <v>70</v>
      </c>
      <c r="D2" s="28" t="b">
        <v>1</v>
      </c>
      <c r="E2" s="5" t="s">
        <v>6</v>
      </c>
      <c r="G2" s="27">
        <v>65</v>
      </c>
      <c r="H2" s="5" t="s">
        <v>6</v>
      </c>
      <c r="I2" s="23">
        <f>AVERAGE(G2:G5)</f>
        <v>68</v>
      </c>
      <c r="K2" s="27">
        <v>70</v>
      </c>
      <c r="L2" s="5" t="s">
        <v>6</v>
      </c>
      <c r="M2" s="23">
        <f>AVERAGE(K2:K5)</f>
        <v>72.5</v>
      </c>
      <c r="O2" s="1" t="s">
        <v>16</v>
      </c>
      <c r="P2" s="1"/>
      <c r="Q2" s="1">
        <v>8</v>
      </c>
      <c r="R2" s="1">
        <v>5</v>
      </c>
      <c r="S2" s="1">
        <v>3</v>
      </c>
      <c r="T2" s="11">
        <f>-(((R2/Q2)*IMLOG2(R2/Q2))+((S2/Q2)*IMLOG2(S2/Q2)))</f>
        <v>0.95443400292496372</v>
      </c>
      <c r="U2" s="1"/>
    </row>
    <row r="3" spans="1:22" ht="15.75" thickBot="1" x14ac:dyDescent="0.3">
      <c r="A3" s="26" t="s">
        <v>5</v>
      </c>
      <c r="B3" s="27">
        <v>69</v>
      </c>
      <c r="C3" s="27">
        <v>70</v>
      </c>
      <c r="D3" s="28" t="b">
        <v>0</v>
      </c>
      <c r="E3" s="5" t="s">
        <v>8</v>
      </c>
      <c r="G3" s="27">
        <v>68</v>
      </c>
      <c r="H3" s="5" t="s">
        <v>8</v>
      </c>
      <c r="I3" s="23"/>
      <c r="K3" s="27">
        <v>70</v>
      </c>
      <c r="L3" s="5" t="s">
        <v>8</v>
      </c>
      <c r="M3" s="23"/>
      <c r="O3" s="1" t="s">
        <v>1</v>
      </c>
      <c r="P3" s="1"/>
      <c r="Q3" s="1"/>
      <c r="R3" s="1"/>
      <c r="S3" s="1"/>
      <c r="T3" s="11"/>
      <c r="U3" s="11"/>
    </row>
    <row r="4" spans="1:22" ht="15.75" thickBot="1" x14ac:dyDescent="0.3">
      <c r="A4" s="26" t="s">
        <v>5</v>
      </c>
      <c r="B4" s="27">
        <v>75</v>
      </c>
      <c r="C4" s="27">
        <v>70</v>
      </c>
      <c r="D4" s="28" t="b">
        <v>1</v>
      </c>
      <c r="E4" s="5" t="s">
        <v>8</v>
      </c>
      <c r="G4" s="27">
        <v>69</v>
      </c>
      <c r="H4" s="5" t="s">
        <v>8</v>
      </c>
      <c r="I4" s="23"/>
      <c r="K4" s="27">
        <v>70</v>
      </c>
      <c r="L4" s="5" t="s">
        <v>8</v>
      </c>
      <c r="M4" s="23"/>
      <c r="O4" s="1"/>
      <c r="P4" s="1" t="s">
        <v>40</v>
      </c>
      <c r="Q4" s="1">
        <v>2</v>
      </c>
      <c r="R4" s="1">
        <v>1</v>
      </c>
      <c r="S4" s="1">
        <v>1</v>
      </c>
      <c r="T4" s="11">
        <f>-(((R4/Q4)*IMLOG2(R4/Q4))+((S4/Q4)*IMLOG2(S4/Q4)))</f>
        <v>1</v>
      </c>
      <c r="U4" s="18">
        <f>T2-(((Q4/Q2)*T4)+((Q5/Q2)*T5))</f>
        <v>1.5712127384095775E-2</v>
      </c>
    </row>
    <row r="5" spans="1:22" ht="15.75" thickBot="1" x14ac:dyDescent="0.3">
      <c r="A5" s="26" t="s">
        <v>9</v>
      </c>
      <c r="B5" s="27">
        <v>68</v>
      </c>
      <c r="C5" s="27">
        <v>80</v>
      </c>
      <c r="D5" s="28" t="b">
        <v>0</v>
      </c>
      <c r="E5" s="5" t="s">
        <v>8</v>
      </c>
      <c r="G5" s="27">
        <v>70</v>
      </c>
      <c r="H5" s="5" t="s">
        <v>8</v>
      </c>
      <c r="I5" s="23"/>
      <c r="K5" s="27">
        <v>80</v>
      </c>
      <c r="L5" s="5" t="s">
        <v>8</v>
      </c>
      <c r="M5" s="23"/>
      <c r="O5" s="1"/>
      <c r="P5" s="1" t="s">
        <v>41</v>
      </c>
      <c r="Q5" s="1">
        <v>6</v>
      </c>
      <c r="R5" s="1">
        <v>4</v>
      </c>
      <c r="S5" s="1">
        <v>2</v>
      </c>
      <c r="T5" s="11">
        <f>-(((R5/Q5)*IMLOG2(R5/Q5))+((S5/Q5)*IMLOG2(S5/Q5)))</f>
        <v>0.91829583405449056</v>
      </c>
      <c r="U5" s="18"/>
    </row>
    <row r="6" spans="1:22" ht="15.75" thickBot="1" x14ac:dyDescent="0.3">
      <c r="A6" s="26" t="s">
        <v>9</v>
      </c>
      <c r="B6" s="27">
        <v>71</v>
      </c>
      <c r="C6" s="27">
        <v>80</v>
      </c>
      <c r="D6" s="28" t="b">
        <v>1</v>
      </c>
      <c r="E6" s="5" t="s">
        <v>6</v>
      </c>
      <c r="G6" s="27">
        <v>71</v>
      </c>
      <c r="H6" s="5" t="s">
        <v>6</v>
      </c>
      <c r="I6" s="23">
        <f>AVERAGE(G6:G9)</f>
        <v>73.25</v>
      </c>
      <c r="K6" s="27">
        <v>80</v>
      </c>
      <c r="L6" s="5" t="s">
        <v>6</v>
      </c>
      <c r="M6" s="23">
        <f>AVERAGE(K6:K9)</f>
        <v>87.75</v>
      </c>
      <c r="O6" s="1"/>
      <c r="P6" s="15" t="s">
        <v>42</v>
      </c>
      <c r="Q6" s="1">
        <v>6</v>
      </c>
      <c r="R6" s="1">
        <v>3</v>
      </c>
      <c r="S6" s="1">
        <v>3</v>
      </c>
      <c r="T6" s="11">
        <f>-(((R6/Q6)*IMLOG2(R6/Q6))+((S6/Q6)*IMLOG2(S6/Q6)))</f>
        <v>1</v>
      </c>
      <c r="U6" s="20">
        <f>T2-(((Q6/Q2)*T6)+((Q7/Q2)*T7))</f>
        <v>0.20443400292496372</v>
      </c>
      <c r="V6" s="40"/>
    </row>
    <row r="7" spans="1:22" ht="15.75" thickBot="1" x14ac:dyDescent="0.3">
      <c r="A7" s="26" t="s">
        <v>9</v>
      </c>
      <c r="B7" s="27">
        <v>75</v>
      </c>
      <c r="C7" s="27">
        <v>80</v>
      </c>
      <c r="D7" s="28" t="b">
        <v>0</v>
      </c>
      <c r="E7" s="5" t="s">
        <v>8</v>
      </c>
      <c r="G7" s="27">
        <v>72</v>
      </c>
      <c r="H7" s="5" t="s">
        <v>6</v>
      </c>
      <c r="I7" s="23"/>
      <c r="K7" s="27">
        <v>80</v>
      </c>
      <c r="L7" s="5" t="s">
        <v>8</v>
      </c>
      <c r="M7" s="23"/>
      <c r="O7" s="1"/>
      <c r="P7" s="15" t="s">
        <v>43</v>
      </c>
      <c r="Q7" s="1">
        <v>2</v>
      </c>
      <c r="R7" s="1">
        <v>2</v>
      </c>
      <c r="S7" s="1">
        <v>0</v>
      </c>
      <c r="T7" s="11">
        <v>0</v>
      </c>
      <c r="U7" s="20"/>
      <c r="V7" s="40"/>
    </row>
    <row r="8" spans="1:22" ht="15.75" thickBot="1" x14ac:dyDescent="0.3">
      <c r="A8" s="26" t="s">
        <v>5</v>
      </c>
      <c r="B8" s="27">
        <v>72</v>
      </c>
      <c r="C8" s="27">
        <v>95</v>
      </c>
      <c r="D8" s="28" t="b">
        <v>0</v>
      </c>
      <c r="E8" s="5" t="s">
        <v>6</v>
      </c>
      <c r="G8" s="27">
        <v>75</v>
      </c>
      <c r="H8" s="5" t="s">
        <v>8</v>
      </c>
      <c r="I8" s="23"/>
      <c r="K8" s="27">
        <v>95</v>
      </c>
      <c r="L8" s="5" t="s">
        <v>6</v>
      </c>
      <c r="M8" s="23"/>
      <c r="O8" s="1" t="s">
        <v>23</v>
      </c>
      <c r="P8" s="1"/>
      <c r="Q8" s="1"/>
      <c r="R8" s="1"/>
      <c r="S8" s="1"/>
      <c r="T8" s="11"/>
      <c r="U8" s="24"/>
      <c r="V8" s="40"/>
    </row>
    <row r="9" spans="1:22" ht="15.75" thickBot="1" x14ac:dyDescent="0.3">
      <c r="A9" s="26" t="s">
        <v>9</v>
      </c>
      <c r="B9" s="27">
        <v>70</v>
      </c>
      <c r="C9" s="27">
        <v>96</v>
      </c>
      <c r="D9" s="28" t="b">
        <v>0</v>
      </c>
      <c r="E9" s="5" t="s">
        <v>8</v>
      </c>
      <c r="G9" s="27">
        <v>75</v>
      </c>
      <c r="H9" s="5" t="s">
        <v>8</v>
      </c>
      <c r="I9" s="23"/>
      <c r="K9" s="27">
        <v>96</v>
      </c>
      <c r="L9" s="5" t="s">
        <v>8</v>
      </c>
      <c r="M9" s="23"/>
      <c r="O9" s="1"/>
      <c r="P9" s="1" t="s">
        <v>44</v>
      </c>
      <c r="Q9" s="1">
        <v>3</v>
      </c>
      <c r="R9" s="1">
        <v>2</v>
      </c>
      <c r="S9" s="1">
        <v>1</v>
      </c>
      <c r="T9" s="11">
        <f>-(((R9/Q9)*IMLOG2(R9/Q9))+((S9/Q9)*IMLOG2(S9/Q9)))</f>
        <v>0.91829583405449056</v>
      </c>
      <c r="U9" s="18">
        <f>T2-(((Q9/Q2)*T9)+((Q10/Q2)*T10))</f>
        <v>3.2289436203626343E-3</v>
      </c>
      <c r="V9" s="40"/>
    </row>
    <row r="10" spans="1:22" x14ac:dyDescent="0.25">
      <c r="O10" s="1"/>
      <c r="P10" s="1" t="s">
        <v>45</v>
      </c>
      <c r="Q10" s="1">
        <v>5</v>
      </c>
      <c r="R10" s="1">
        <v>3</v>
      </c>
      <c r="S10" s="1">
        <v>2</v>
      </c>
      <c r="T10" s="11">
        <f>-(((R10/Q10)*IMLOG2(R10/Q10))+((S10/Q10)*IMLOG2(S10/Q10)))</f>
        <v>0.97095059445466747</v>
      </c>
      <c r="U10" s="18"/>
      <c r="V10" s="40"/>
    </row>
    <row r="11" spans="1:22" x14ac:dyDescent="0.25">
      <c r="P11" s="15" t="s">
        <v>46</v>
      </c>
      <c r="Q11" s="1">
        <v>6</v>
      </c>
      <c r="R11" s="1">
        <v>4</v>
      </c>
      <c r="S11" s="1">
        <v>2</v>
      </c>
      <c r="T11" s="11">
        <f>-(((R11/Q11)*IMLOG2(R11/Q11))+((S11/Q11)*IMLOG2(S11/Q11)))</f>
        <v>0.91829583405449056</v>
      </c>
      <c r="U11" s="20">
        <f>T2-(((Q11/Q2)*T11)+((Q12/Q2)*T12))</f>
        <v>1.5712127384095775E-2</v>
      </c>
      <c r="V11" s="40"/>
    </row>
    <row r="12" spans="1:22" x14ac:dyDescent="0.25">
      <c r="P12" s="15" t="s">
        <v>47</v>
      </c>
      <c r="Q12" s="1">
        <v>2</v>
      </c>
      <c r="R12" s="1">
        <v>1</v>
      </c>
      <c r="S12" s="1">
        <v>1</v>
      </c>
      <c r="T12" s="11">
        <f>-(((R12/Q12)*IMLOG2(R12/Q12))+((S12/Q12)*IMLOG2(S12/Q12)))</f>
        <v>1</v>
      </c>
      <c r="U12" s="20"/>
      <c r="V12" s="40"/>
    </row>
    <row r="13" spans="1:22" x14ac:dyDescent="0.25">
      <c r="P13" s="40"/>
      <c r="Q13" s="40"/>
      <c r="R13" s="40"/>
      <c r="S13" s="40"/>
      <c r="T13" s="40"/>
      <c r="U13" s="40"/>
      <c r="V13" s="40"/>
    </row>
  </sheetData>
  <autoFilter ref="C1:C9">
    <sortState ref="A2:E9">
      <sortCondition ref="C1:C9"/>
    </sortState>
  </autoFilter>
  <mergeCells count="8">
    <mergeCell ref="M2:M5"/>
    <mergeCell ref="M6:M9"/>
    <mergeCell ref="U4:U5"/>
    <mergeCell ref="U6:U7"/>
    <mergeCell ref="U9:U10"/>
    <mergeCell ref="U11:U12"/>
    <mergeCell ref="I2:I5"/>
    <mergeCell ref="I6:I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opLeftCell="F1" workbookViewId="0">
      <selection activeCell="O1" sqref="O1:U12"/>
    </sheetView>
  </sheetViews>
  <sheetFormatPr defaultRowHeight="15" x14ac:dyDescent="0.25"/>
  <cols>
    <col min="2" max="2" width="13" customWidth="1"/>
    <col min="9" max="9" width="32.85546875" customWidth="1"/>
    <col min="13" max="13" width="19.85546875" customWidth="1"/>
  </cols>
  <sheetData>
    <row r="1" spans="1:21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1" ht="15.75" thickBot="1" x14ac:dyDescent="0.3">
      <c r="A2" s="26" t="s">
        <v>9</v>
      </c>
      <c r="B2" s="27">
        <v>65</v>
      </c>
      <c r="C2" s="27">
        <v>70</v>
      </c>
      <c r="D2" s="28" t="b">
        <v>1</v>
      </c>
      <c r="E2" s="5" t="s">
        <v>6</v>
      </c>
      <c r="G2" s="27">
        <v>65</v>
      </c>
      <c r="H2" s="5" t="s">
        <v>6</v>
      </c>
      <c r="I2" s="47">
        <f>AVERAGE(G2:G4)</f>
        <v>67.333333333333329</v>
      </c>
      <c r="K2" s="27">
        <v>70</v>
      </c>
      <c r="L2" s="5" t="s">
        <v>6</v>
      </c>
      <c r="M2" s="47">
        <f>AVERAGE(K2:K4)</f>
        <v>73.333333333333329</v>
      </c>
      <c r="O2" s="1" t="s">
        <v>16</v>
      </c>
      <c r="P2" s="1"/>
      <c r="Q2" s="1">
        <v>6</v>
      </c>
      <c r="R2" s="1">
        <v>3</v>
      </c>
      <c r="S2" s="1">
        <v>3</v>
      </c>
      <c r="T2" s="11">
        <f>-(((R2/Q2)*IMLOG2(R2/Q2))+((S2/Q2)*IMLOG2(S2/Q2)))</f>
        <v>1</v>
      </c>
      <c r="U2" s="1"/>
    </row>
    <row r="3" spans="1:21" ht="15.75" thickBot="1" x14ac:dyDescent="0.3">
      <c r="A3" s="26" t="s">
        <v>9</v>
      </c>
      <c r="B3" s="27">
        <v>68</v>
      </c>
      <c r="C3" s="27">
        <v>80</v>
      </c>
      <c r="D3" s="28" t="b">
        <v>0</v>
      </c>
      <c r="E3" s="5" t="s">
        <v>8</v>
      </c>
      <c r="G3" s="27">
        <v>68</v>
      </c>
      <c r="H3" s="5" t="s">
        <v>8</v>
      </c>
      <c r="I3" s="47"/>
      <c r="K3" s="27">
        <v>70</v>
      </c>
      <c r="L3" s="5" t="s">
        <v>8</v>
      </c>
      <c r="M3" s="47"/>
      <c r="O3" s="1" t="s">
        <v>1</v>
      </c>
      <c r="P3" s="1"/>
      <c r="Q3" s="1"/>
      <c r="R3" s="1"/>
      <c r="S3" s="1"/>
      <c r="T3" s="11"/>
      <c r="U3" s="11"/>
    </row>
    <row r="4" spans="1:21" ht="15.75" thickBot="1" x14ac:dyDescent="0.3">
      <c r="A4" s="26" t="s">
        <v>5</v>
      </c>
      <c r="B4" s="27">
        <v>69</v>
      </c>
      <c r="C4" s="27">
        <v>70</v>
      </c>
      <c r="D4" s="28" t="b">
        <v>0</v>
      </c>
      <c r="E4" s="5" t="s">
        <v>8</v>
      </c>
      <c r="G4" s="27">
        <v>69</v>
      </c>
      <c r="H4" s="5" t="s">
        <v>8</v>
      </c>
      <c r="I4" s="47"/>
      <c r="K4" s="27">
        <v>80</v>
      </c>
      <c r="L4" s="5" t="s">
        <v>8</v>
      </c>
      <c r="M4" s="47"/>
      <c r="O4" s="1"/>
      <c r="P4" s="1" t="s">
        <v>48</v>
      </c>
      <c r="Q4" s="1">
        <v>1</v>
      </c>
      <c r="R4" s="1">
        <v>0</v>
      </c>
      <c r="S4" s="1">
        <v>1</v>
      </c>
      <c r="T4" s="11">
        <v>0</v>
      </c>
      <c r="U4" s="18">
        <f>T2-(((Q4/Q2)*T4)+((Q5/Q2)*T5))</f>
        <v>0.19087450462111044</v>
      </c>
    </row>
    <row r="5" spans="1:21" ht="15.75" thickBot="1" x14ac:dyDescent="0.3">
      <c r="A5" s="26" t="s">
        <v>9</v>
      </c>
      <c r="B5" s="27">
        <v>70</v>
      </c>
      <c r="C5" s="27">
        <v>96</v>
      </c>
      <c r="D5" s="28" t="b">
        <v>0</v>
      </c>
      <c r="E5" s="5" t="s">
        <v>8</v>
      </c>
      <c r="G5" s="27">
        <v>70</v>
      </c>
      <c r="H5" s="5" t="s">
        <v>8</v>
      </c>
      <c r="I5" s="23">
        <f>AVERAGE(G5:G7)</f>
        <v>71</v>
      </c>
      <c r="K5" s="27">
        <v>80</v>
      </c>
      <c r="L5" s="5" t="s">
        <v>6</v>
      </c>
      <c r="M5" s="47">
        <f>AVERAGE(K5:K7)</f>
        <v>90.333333333333329</v>
      </c>
      <c r="O5" s="1"/>
      <c r="P5" s="1" t="s">
        <v>49</v>
      </c>
      <c r="Q5" s="1">
        <v>5</v>
      </c>
      <c r="R5" s="1">
        <v>3</v>
      </c>
      <c r="S5" s="1">
        <v>2</v>
      </c>
      <c r="T5" s="11">
        <f>-(((R5/Q5)*IMLOG2(R5/Q5))+((S5/Q5)*IMLOG2(S5/Q5)))</f>
        <v>0.97095059445466747</v>
      </c>
      <c r="U5" s="18"/>
    </row>
    <row r="6" spans="1:21" ht="15.75" thickBot="1" x14ac:dyDescent="0.3">
      <c r="A6" s="26" t="s">
        <v>9</v>
      </c>
      <c r="B6" s="27">
        <v>71</v>
      </c>
      <c r="C6" s="27">
        <v>80</v>
      </c>
      <c r="D6" s="28" t="b">
        <v>1</v>
      </c>
      <c r="E6" s="5" t="s">
        <v>6</v>
      </c>
      <c r="G6" s="27">
        <v>71</v>
      </c>
      <c r="H6" s="5" t="s">
        <v>6</v>
      </c>
      <c r="I6" s="23"/>
      <c r="K6" s="27">
        <v>95</v>
      </c>
      <c r="L6" s="5" t="s">
        <v>6</v>
      </c>
      <c r="M6" s="47"/>
      <c r="O6" s="1"/>
      <c r="P6" s="15" t="s">
        <v>50</v>
      </c>
      <c r="Q6" s="1">
        <v>5</v>
      </c>
      <c r="R6" s="1">
        <v>3</v>
      </c>
      <c r="S6" s="1">
        <v>2</v>
      </c>
      <c r="T6" s="11">
        <f>-(((R6/Q6)*IMLOG2(R6/Q6))+((S6/Q6)*IMLOG2(S6/Q6)))</f>
        <v>0.97095059445466747</v>
      </c>
      <c r="U6" s="20">
        <f>T2-(((Q6/Q2)*T6)+((Q7/Q2)*T7))</f>
        <v>0.19087450462111044</v>
      </c>
    </row>
    <row r="7" spans="1:21" ht="15.75" thickBot="1" x14ac:dyDescent="0.3">
      <c r="A7" s="26" t="s">
        <v>5</v>
      </c>
      <c r="B7" s="27">
        <v>72</v>
      </c>
      <c r="C7" s="27">
        <v>95</v>
      </c>
      <c r="D7" s="28" t="b">
        <v>0</v>
      </c>
      <c r="E7" s="5" t="s">
        <v>6</v>
      </c>
      <c r="G7" s="27">
        <v>72</v>
      </c>
      <c r="H7" s="5" t="s">
        <v>6</v>
      </c>
      <c r="I7" s="23"/>
      <c r="K7" s="27">
        <v>96</v>
      </c>
      <c r="L7" s="5" t="s">
        <v>8</v>
      </c>
      <c r="M7" s="47"/>
      <c r="O7" s="1"/>
      <c r="P7" s="15" t="s">
        <v>51</v>
      </c>
      <c r="Q7" s="1">
        <v>1</v>
      </c>
      <c r="R7" s="1">
        <v>0</v>
      </c>
      <c r="S7" s="1">
        <v>1</v>
      </c>
      <c r="T7" s="11">
        <v>0</v>
      </c>
      <c r="U7" s="20"/>
    </row>
    <row r="8" spans="1:21" x14ac:dyDescent="0.25">
      <c r="O8" s="1" t="s">
        <v>23</v>
      </c>
      <c r="P8" s="1"/>
      <c r="Q8" s="1"/>
      <c r="R8" s="1"/>
      <c r="S8" s="1"/>
      <c r="T8" s="11"/>
      <c r="U8" s="24"/>
    </row>
    <row r="9" spans="1:21" x14ac:dyDescent="0.25">
      <c r="O9" s="1"/>
      <c r="P9" s="1" t="s">
        <v>52</v>
      </c>
      <c r="Q9" s="1">
        <v>2</v>
      </c>
      <c r="R9" s="1">
        <v>1</v>
      </c>
      <c r="S9" s="1">
        <v>1</v>
      </c>
      <c r="T9" s="11">
        <f>-(((R9/Q9)*IMLOG2(R9/Q9))+((S9/Q9)*IMLOG2(S9/Q9)))</f>
        <v>1</v>
      </c>
      <c r="U9" s="18">
        <f>T2-(((Q9/Q2)*T9)+((Q10/Q2)*T10))</f>
        <v>0</v>
      </c>
    </row>
    <row r="10" spans="1:21" x14ac:dyDescent="0.25">
      <c r="O10" s="1"/>
      <c r="P10" s="1" t="s">
        <v>53</v>
      </c>
      <c r="Q10" s="1">
        <v>4</v>
      </c>
      <c r="R10" s="1">
        <v>2</v>
      </c>
      <c r="S10" s="1">
        <v>2</v>
      </c>
      <c r="T10" s="11">
        <f>-(((R10/Q10)*IMLOG2(R10/Q10))+((S10/Q10)*IMLOG2(S10/Q10)))</f>
        <v>1</v>
      </c>
      <c r="U10" s="18"/>
    </row>
    <row r="11" spans="1:21" x14ac:dyDescent="0.25">
      <c r="P11" s="15" t="s">
        <v>54</v>
      </c>
      <c r="Q11" s="1">
        <v>4</v>
      </c>
      <c r="R11" s="1">
        <v>2</v>
      </c>
      <c r="S11" s="1">
        <v>2</v>
      </c>
      <c r="T11" s="11">
        <f>-(((R11/Q11)*IMLOG2(R11/Q11))+((S11/Q11)*IMLOG2(S11/Q11)))</f>
        <v>1</v>
      </c>
      <c r="U11" s="20">
        <f>T2-(((Q11/Q2)*T11)+((Q12/Q2)*T12))</f>
        <v>0</v>
      </c>
    </row>
    <row r="12" spans="1:21" x14ac:dyDescent="0.25">
      <c r="P12" s="15" t="s">
        <v>55</v>
      </c>
      <c r="Q12" s="1">
        <v>2</v>
      </c>
      <c r="R12" s="1">
        <v>1</v>
      </c>
      <c r="S12" s="1">
        <v>1</v>
      </c>
      <c r="T12" s="11">
        <f>-(((R12/Q12)*IMLOG2(R12/Q12))+((S12/Q12)*IMLOG2(S12/Q12)))</f>
        <v>1</v>
      </c>
      <c r="U12" s="20"/>
    </row>
  </sheetData>
  <autoFilter ref="K1:K7">
    <sortState ref="K2:L7">
      <sortCondition ref="K1:K7"/>
    </sortState>
  </autoFilter>
  <mergeCells count="8">
    <mergeCell ref="U9:U10"/>
    <mergeCell ref="U11:U12"/>
    <mergeCell ref="I2:I4"/>
    <mergeCell ref="I5:I7"/>
    <mergeCell ref="M2:M4"/>
    <mergeCell ref="M5:M7"/>
    <mergeCell ref="U4:U5"/>
    <mergeCell ref="U6:U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opLeftCell="O1" workbookViewId="0">
      <selection activeCell="O17" sqref="O17"/>
    </sheetView>
  </sheetViews>
  <sheetFormatPr defaultRowHeight="15" x14ac:dyDescent="0.25"/>
  <cols>
    <col min="7" max="7" width="14.42578125" customWidth="1"/>
    <col min="9" max="9" width="22" customWidth="1"/>
    <col min="13" max="13" width="19.42578125" customWidth="1"/>
  </cols>
  <sheetData>
    <row r="1" spans="1:21" ht="26.25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G1" s="9" t="s">
        <v>1</v>
      </c>
      <c r="H1" s="10" t="s">
        <v>4</v>
      </c>
      <c r="I1" t="s">
        <v>21</v>
      </c>
      <c r="K1" s="9" t="s">
        <v>2</v>
      </c>
      <c r="L1" s="10" t="s">
        <v>4</v>
      </c>
      <c r="M1" t="s">
        <v>22</v>
      </c>
      <c r="O1" s="12"/>
      <c r="P1" s="12"/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</row>
    <row r="2" spans="1:21" ht="15.75" thickBot="1" x14ac:dyDescent="0.3">
      <c r="A2" s="26" t="s">
        <v>9</v>
      </c>
      <c r="B2" s="27">
        <v>68</v>
      </c>
      <c r="C2" s="27">
        <v>80</v>
      </c>
      <c r="D2" s="28" t="b">
        <v>0</v>
      </c>
      <c r="E2" s="5" t="s">
        <v>8</v>
      </c>
      <c r="G2" s="27">
        <v>68</v>
      </c>
      <c r="H2" s="5" t="s">
        <v>8</v>
      </c>
      <c r="I2" s="23">
        <f>AVERAGE(G2:G3)</f>
        <v>68.5</v>
      </c>
      <c r="K2" s="27">
        <v>70</v>
      </c>
      <c r="L2" s="5" t="s">
        <v>8</v>
      </c>
      <c r="M2" s="23">
        <f>AVERAGE(K2:K3)</f>
        <v>75</v>
      </c>
      <c r="O2" s="1" t="s">
        <v>16</v>
      </c>
      <c r="P2" s="1"/>
      <c r="Q2" s="1">
        <v>4</v>
      </c>
      <c r="R2" s="1">
        <v>3</v>
      </c>
      <c r="S2" s="1">
        <v>1</v>
      </c>
      <c r="T2" s="11">
        <f>-(((R2/Q2)*IMLOG2(R2/Q2))+((S2/Q2)*IMLOG2(S2/Q2)))</f>
        <v>0.81127812445913294</v>
      </c>
      <c r="U2" s="1"/>
    </row>
    <row r="3" spans="1:21" ht="15.75" thickBot="1" x14ac:dyDescent="0.3">
      <c r="A3" s="26" t="s">
        <v>5</v>
      </c>
      <c r="B3" s="27">
        <v>69</v>
      </c>
      <c r="C3" s="27">
        <v>70</v>
      </c>
      <c r="D3" s="28" t="b">
        <v>0</v>
      </c>
      <c r="E3" s="5" t="s">
        <v>8</v>
      </c>
      <c r="G3" s="27">
        <v>69</v>
      </c>
      <c r="H3" s="5" t="s">
        <v>8</v>
      </c>
      <c r="I3" s="23"/>
      <c r="K3" s="27">
        <v>80</v>
      </c>
      <c r="L3" s="5" t="s">
        <v>8</v>
      </c>
      <c r="M3" s="23"/>
      <c r="O3" s="1" t="s">
        <v>1</v>
      </c>
      <c r="P3" s="1"/>
      <c r="Q3" s="1"/>
      <c r="R3" s="1"/>
      <c r="S3" s="1"/>
      <c r="T3" s="11"/>
      <c r="U3" s="11"/>
    </row>
    <row r="4" spans="1:21" ht="15.75" thickBot="1" x14ac:dyDescent="0.3">
      <c r="A4" s="26" t="s">
        <v>9</v>
      </c>
      <c r="B4" s="27">
        <v>70</v>
      </c>
      <c r="C4" s="27">
        <v>96</v>
      </c>
      <c r="D4" s="28" t="b">
        <v>0</v>
      </c>
      <c r="E4" s="5" t="s">
        <v>8</v>
      </c>
      <c r="G4" s="27">
        <v>70</v>
      </c>
      <c r="H4" s="5" t="s">
        <v>8</v>
      </c>
      <c r="I4" s="23">
        <f>AVERAGE(G4:G5)</f>
        <v>71</v>
      </c>
      <c r="K4" s="27">
        <v>95</v>
      </c>
      <c r="L4" s="5" t="s">
        <v>6</v>
      </c>
      <c r="M4" s="23">
        <f>AVERAGE(K4:K5)</f>
        <v>95.5</v>
      </c>
      <c r="O4" s="1"/>
      <c r="P4" s="1" t="s">
        <v>56</v>
      </c>
      <c r="Q4" s="1">
        <v>1</v>
      </c>
      <c r="R4" s="1">
        <v>1</v>
      </c>
      <c r="S4" s="1">
        <v>0</v>
      </c>
      <c r="T4" s="11">
        <v>0</v>
      </c>
      <c r="U4" s="18">
        <f>T2-(((Q4/Q2)*T4)+((Q5/Q2)*T5))</f>
        <v>0.122556248918265</v>
      </c>
    </row>
    <row r="5" spans="1:21" ht="15.75" thickBot="1" x14ac:dyDescent="0.3">
      <c r="A5" s="26" t="s">
        <v>5</v>
      </c>
      <c r="B5" s="27">
        <v>72</v>
      </c>
      <c r="C5" s="27">
        <v>95</v>
      </c>
      <c r="D5" s="28" t="b">
        <v>0</v>
      </c>
      <c r="E5" s="5" t="s">
        <v>6</v>
      </c>
      <c r="G5" s="27">
        <v>72</v>
      </c>
      <c r="H5" s="5" t="s">
        <v>6</v>
      </c>
      <c r="I5" s="23"/>
      <c r="K5" s="27">
        <v>96</v>
      </c>
      <c r="L5" s="5" t="s">
        <v>8</v>
      </c>
      <c r="M5" s="23"/>
      <c r="O5" s="1"/>
      <c r="P5" s="1" t="s">
        <v>57</v>
      </c>
      <c r="Q5" s="1">
        <v>3</v>
      </c>
      <c r="R5" s="1">
        <v>2</v>
      </c>
      <c r="S5" s="1">
        <v>1</v>
      </c>
      <c r="T5" s="11">
        <f>-(((R5/Q5)*IMLOG2(R5/Q5))+((S5/Q5)*IMLOG2(S5/Q5)))</f>
        <v>0.91829583405449056</v>
      </c>
      <c r="U5" s="18"/>
    </row>
    <row r="6" spans="1:21" x14ac:dyDescent="0.25">
      <c r="O6" s="1"/>
      <c r="P6" s="15" t="s">
        <v>50</v>
      </c>
      <c r="Q6" s="1">
        <v>3</v>
      </c>
      <c r="R6" s="1">
        <v>3</v>
      </c>
      <c r="S6" s="1">
        <v>0</v>
      </c>
      <c r="T6" s="11">
        <v>0</v>
      </c>
      <c r="U6" s="20">
        <f>T2-(((Q6/Q2)*T6)+((Q7/Q2)*T7))</f>
        <v>0.81127812445913294</v>
      </c>
    </row>
    <row r="7" spans="1:21" x14ac:dyDescent="0.25">
      <c r="O7" s="1"/>
      <c r="P7" s="15" t="s">
        <v>51</v>
      </c>
      <c r="Q7" s="1">
        <v>1</v>
      </c>
      <c r="R7" s="1">
        <v>0</v>
      </c>
      <c r="S7" s="1">
        <v>1</v>
      </c>
      <c r="T7" s="11">
        <v>0</v>
      </c>
      <c r="U7" s="20"/>
    </row>
    <row r="8" spans="1:21" x14ac:dyDescent="0.25">
      <c r="O8" s="1" t="s">
        <v>23</v>
      </c>
      <c r="P8" s="1"/>
      <c r="Q8" s="1"/>
      <c r="R8" s="1"/>
      <c r="S8" s="1"/>
      <c r="T8" s="11"/>
      <c r="U8" s="24"/>
    </row>
    <row r="9" spans="1:21" x14ac:dyDescent="0.25">
      <c r="O9" s="1"/>
      <c r="P9" s="15" t="s">
        <v>58</v>
      </c>
      <c r="Q9" s="1">
        <v>1</v>
      </c>
      <c r="R9" s="1">
        <v>1</v>
      </c>
      <c r="S9" s="1">
        <v>0</v>
      </c>
      <c r="T9" s="11">
        <v>0</v>
      </c>
      <c r="U9" s="20">
        <f>T2-(((Q9/Q2)*T9)+((Q10/Q2)*T10))</f>
        <v>0.122556248918265</v>
      </c>
    </row>
    <row r="10" spans="1:21" x14ac:dyDescent="0.25">
      <c r="O10" s="1"/>
      <c r="P10" s="15" t="s">
        <v>59</v>
      </c>
      <c r="Q10" s="1">
        <v>3</v>
      </c>
      <c r="R10" s="1">
        <v>2</v>
      </c>
      <c r="S10" s="1">
        <v>1</v>
      </c>
      <c r="T10" s="11">
        <f>-(((R10/Q10)*IMLOG2(R10/Q10))+((S10/Q10)*IMLOG2(S10/Q10)))</f>
        <v>0.91829583405449056</v>
      </c>
      <c r="U10" s="20"/>
    </row>
    <row r="11" spans="1:21" x14ac:dyDescent="0.25">
      <c r="P11" s="15" t="s">
        <v>60</v>
      </c>
      <c r="Q11" s="1">
        <v>3</v>
      </c>
      <c r="R11" s="1">
        <v>2</v>
      </c>
      <c r="S11" s="1">
        <v>1</v>
      </c>
      <c r="T11" s="11">
        <f>-(((R11/Q11)*IMLOG2(R11/Q11))+((S11/Q11)*IMLOG2(S11/Q11)))</f>
        <v>0.91829583405449056</v>
      </c>
      <c r="U11" s="20">
        <f>T2-(((Q11/Q2)*T11)+((Q12/Q2)*T12))</f>
        <v>0.122556248918265</v>
      </c>
    </row>
    <row r="12" spans="1:21" x14ac:dyDescent="0.25">
      <c r="P12" s="15" t="s">
        <v>61</v>
      </c>
      <c r="Q12" s="1">
        <v>1</v>
      </c>
      <c r="R12" s="1">
        <v>1</v>
      </c>
      <c r="S12" s="1">
        <v>0</v>
      </c>
      <c r="T12" s="11">
        <v>0</v>
      </c>
      <c r="U12" s="20"/>
    </row>
  </sheetData>
  <autoFilter ref="K1:K5">
    <sortState ref="K2:M5">
      <sortCondition ref="K1:K5"/>
    </sortState>
  </autoFilter>
  <mergeCells count="8">
    <mergeCell ref="U9:U10"/>
    <mergeCell ref="U11:U12"/>
    <mergeCell ref="I2:I3"/>
    <mergeCell ref="I4:I5"/>
    <mergeCell ref="M2:M3"/>
    <mergeCell ref="M4:M5"/>
    <mergeCell ref="U4:U5"/>
    <mergeCell ref="U6:U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v i1</vt:lpstr>
      <vt:lpstr>v i2</vt:lpstr>
      <vt:lpstr>v i3</vt:lpstr>
      <vt:lpstr>v i4</vt:lpstr>
      <vt:lpstr>v i5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HP</dc:creator>
  <cp:lastModifiedBy>HP HP</cp:lastModifiedBy>
  <dcterms:created xsi:type="dcterms:W3CDTF">2020-04-22T22:17:19Z</dcterms:created>
  <dcterms:modified xsi:type="dcterms:W3CDTF">2020-04-23T08:04:10Z</dcterms:modified>
</cp:coreProperties>
</file>